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server2\KPSC Cases\0.0 - BR 2021 - 00079 Green Station CPCN and RegAsset\FINAL\"/>
    </mc:Choice>
  </mc:AlternateContent>
  <bookViews>
    <workbookView xWindow="0" yWindow="0" windowWidth="28800" windowHeight="13020" firstSheet="1" activeTab="1"/>
  </bookViews>
  <sheets>
    <sheet name="Att A - NBVs" sheetId="3" state="hidden" r:id="rId1"/>
    <sheet name="JEs" sheetId="2" r:id="rId2"/>
  </sheets>
  <externalReferences>
    <externalReference r:id="rId3"/>
  </externalReferences>
  <definedNames>
    <definedName name="\A">#REF!</definedName>
    <definedName name="\B">#REF!</definedName>
    <definedName name="Find_Range">OFFSET('[1]Trial Balance'!$A$7,0,0,COUNTA('[1]Trial Balance'!$A:$A),1)</definedName>
    <definedName name="_xlnm.Print_Area" localSheetId="0">'Att A - NBVs'!$A$1:$I$38</definedName>
    <definedName name="_xlnm.Print_Area" localSheetId="1">JEs!$A$1:$L$30</definedName>
    <definedName name="_xlnm.Print_Titles">#N/A</definedName>
    <definedName name="SUM_RANGE">COUNTA('[1]Trial Balance'!$F:$F)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2" l="1"/>
  <c r="K18" i="2"/>
  <c r="K13" i="2"/>
  <c r="I8" i="2" l="1"/>
  <c r="F33" i="3" l="1"/>
  <c r="E33" i="3"/>
  <c r="H31" i="3"/>
  <c r="H30" i="3"/>
  <c r="H29" i="3"/>
  <c r="H28" i="3"/>
  <c r="H27" i="3"/>
  <c r="H26" i="3"/>
  <c r="H25" i="3"/>
  <c r="H24" i="3"/>
  <c r="H23" i="3"/>
  <c r="H33" i="3" l="1"/>
  <c r="H17" i="3" l="1"/>
  <c r="H15" i="3"/>
  <c r="H14" i="3"/>
  <c r="H13" i="3"/>
  <c r="H11" i="3"/>
  <c r="H16" i="3"/>
  <c r="H12" i="3"/>
  <c r="H9" i="3"/>
  <c r="G19" i="3"/>
  <c r="E19" i="3"/>
  <c r="F19" i="3" l="1"/>
  <c r="H10" i="3"/>
  <c r="H19" i="3"/>
  <c r="F16" i="2" l="1"/>
  <c r="F22" i="2" s="1"/>
  <c r="I15" i="2"/>
  <c r="I27" i="2" l="1"/>
  <c r="K28" i="2" s="1"/>
  <c r="K16" i="2"/>
</calcChain>
</file>

<file path=xl/comments1.xml><?xml version="1.0" encoding="utf-8"?>
<comments xmlns="http://schemas.openxmlformats.org/spreadsheetml/2006/main">
  <authors>
    <author>Castlen, Nick</author>
  </authors>
  <commentList>
    <comment ref="F22" authorId="0" shapeId="0">
      <text>
        <r>
          <rPr>
            <b/>
            <sz val="9"/>
            <color indexed="81"/>
            <rFont val="Tahoma"/>
            <family val="2"/>
          </rPr>
          <t>Castlen, Nick:</t>
        </r>
        <r>
          <rPr>
            <sz val="9"/>
            <color indexed="81"/>
            <rFont val="Tahoma"/>
            <family val="2"/>
          </rPr>
          <t xml:space="preserve">
Total $ Amounts in Green Station 1089xxxx Deferred Loss Accounts as of 11/30/2020</t>
        </r>
      </text>
    </comment>
  </commentList>
</comments>
</file>

<file path=xl/sharedStrings.xml><?xml version="1.0" encoding="utf-8"?>
<sst xmlns="http://schemas.openxmlformats.org/spreadsheetml/2006/main" count="76" uniqueCount="51">
  <si>
    <t>Big Rivers Electric Corporation</t>
  </si>
  <si>
    <t>Dr.</t>
  </si>
  <si>
    <t>Cr.</t>
  </si>
  <si>
    <t xml:space="preserve">#1. </t>
  </si>
  <si>
    <t>182.2 - Unrecovered Plant &amp; Regulatory Study Costs</t>
  </si>
  <si>
    <t>108.x - Accumulated Depreciation of Utility Plant</t>
  </si>
  <si>
    <t>101.x - Utility Plant-In-Service</t>
  </si>
  <si>
    <t xml:space="preserve">#2. </t>
  </si>
  <si>
    <t>182.3 - Other Regulatory Asset</t>
  </si>
  <si>
    <t xml:space="preserve">#3. </t>
  </si>
  <si>
    <t>426.5 - Other Deductions</t>
  </si>
  <si>
    <t>407.3 - Regulatory Debits</t>
  </si>
  <si>
    <r>
      <t xml:space="preserve">Gross Book Value
</t>
    </r>
    <r>
      <rPr>
        <b/>
        <i/>
        <sz val="12"/>
        <color theme="1"/>
        <rFont val="Times New Roman"/>
        <family val="1"/>
      </rPr>
      <t>(A/C 1010xxxx)</t>
    </r>
  </si>
  <si>
    <r>
      <t xml:space="preserve">Deprec. Reserve Adj./ Def. Losses on Retired Assets
</t>
    </r>
    <r>
      <rPr>
        <b/>
        <i/>
        <sz val="12"/>
        <color theme="1"/>
        <rFont val="Times New Roman"/>
        <family val="1"/>
      </rPr>
      <t>(A/C 1089xxxx)</t>
    </r>
  </si>
  <si>
    <t>1010312D</t>
  </si>
  <si>
    <t>1010312N</t>
  </si>
  <si>
    <t>1010312X</t>
  </si>
  <si>
    <t>Land</t>
  </si>
  <si>
    <t>Structures</t>
  </si>
  <si>
    <t>Boiler Plant Equipment</t>
  </si>
  <si>
    <t>Environmental Compliance</t>
  </si>
  <si>
    <t>Environmental Compliance Short-Life</t>
  </si>
  <si>
    <t>Boiler Plant Equipment - Short-Life</t>
  </si>
  <si>
    <t>Turbogenerator Units</t>
  </si>
  <si>
    <t>Accessory Electric Equipment</t>
  </si>
  <si>
    <t>Misc. Power Plant Equipment</t>
  </si>
  <si>
    <t>Account Description</t>
  </si>
  <si>
    <r>
      <t xml:space="preserve">Accum. Deprec.
</t>
    </r>
    <r>
      <rPr>
        <b/>
        <i/>
        <sz val="12"/>
        <color theme="1"/>
        <rFont val="Times New Roman"/>
        <family val="1"/>
      </rPr>
      <t>(A/C 1081xxxx)</t>
    </r>
  </si>
  <si>
    <t>NBV of Active Assets to be Retired at Conversion</t>
  </si>
  <si>
    <t>Plant-in-Service 
Account No.</t>
  </si>
  <si>
    <r>
      <t xml:space="preserve">I. </t>
    </r>
    <r>
      <rPr>
        <b/>
        <i/>
        <u/>
        <sz val="12"/>
        <color theme="1"/>
        <rFont val="Times New Roman"/>
        <family val="1"/>
      </rPr>
      <t>Actual</t>
    </r>
    <r>
      <rPr>
        <b/>
        <sz val="12"/>
        <color theme="1"/>
        <rFont val="Times New Roman"/>
        <family val="1"/>
      </rPr>
      <t xml:space="preserve"> Net Book Values of</t>
    </r>
    <r>
      <rPr>
        <b/>
        <i/>
        <u/>
        <sz val="12"/>
        <color theme="1"/>
        <rFont val="Times New Roman"/>
        <family val="1"/>
      </rPr>
      <t xml:space="preserve"> all Green Station Assets</t>
    </r>
    <r>
      <rPr>
        <b/>
        <sz val="12"/>
        <color theme="1"/>
        <rFont val="Times New Roman"/>
        <family val="1"/>
      </rPr>
      <t xml:space="preserve"> as of 11/30/2020:</t>
    </r>
  </si>
  <si>
    <t>Green Station - Actual Net Book Values (NBV) as of November 30, 2020</t>
  </si>
  <si>
    <t>&amp; Estimated NBVs for Assets to be Retired After Green Station Conversion to Natural Gas*</t>
  </si>
  <si>
    <t>* Conversion of Green Station to natural gas is expected to be completed by March 31, 2022.</t>
  </si>
  <si>
    <t xml:space="preserve">Assets
Previously Retired </t>
  </si>
  <si>
    <t>Total</t>
  </si>
  <si>
    <t>Actual NBV of
All Green Asset
11/30/2020</t>
  </si>
  <si>
    <t>Forecasted 3/31/2022 NBV
of Green Assets 
to be Retired</t>
  </si>
  <si>
    <r>
      <t xml:space="preserve">II. </t>
    </r>
    <r>
      <rPr>
        <b/>
        <i/>
        <u/>
        <sz val="12"/>
        <color theme="1"/>
        <rFont val="Times New Roman"/>
        <family val="1"/>
      </rPr>
      <t>Forecasted</t>
    </r>
    <r>
      <rPr>
        <b/>
        <sz val="12"/>
        <color theme="1"/>
        <rFont val="Times New Roman"/>
        <family val="1"/>
      </rPr>
      <t xml:space="preserve"> Net Book Values of Green Station Assets </t>
    </r>
    <r>
      <rPr>
        <b/>
        <i/>
        <u/>
        <sz val="12"/>
        <color theme="1"/>
        <rFont val="Times New Roman"/>
        <family val="1"/>
      </rPr>
      <t>to be Retired</t>
    </r>
    <r>
      <rPr>
        <b/>
        <sz val="12"/>
        <color theme="1"/>
        <rFont val="Times New Roman"/>
        <family val="1"/>
      </rPr>
      <t xml:space="preserve"> after Conversion, as of 3/31/2022</t>
    </r>
    <r>
      <rPr>
        <b/>
        <i/>
        <vertAlign val="superscript"/>
        <sz val="12"/>
        <color theme="1"/>
        <rFont val="Times New Roman"/>
        <family val="1"/>
      </rPr>
      <t>(1)</t>
    </r>
    <r>
      <rPr>
        <b/>
        <sz val="12"/>
        <color theme="1"/>
        <rFont val="Times New Roman"/>
        <family val="1"/>
      </rPr>
      <t>:</t>
    </r>
  </si>
  <si>
    <t>Proposed Accounting Entries for Green Station Assets 
to be Retired After the Units are Converted to Natural Gas</t>
  </si>
  <si>
    <t>(Forecast Estimates of 3/31/2022, Based on 11/30/2020 Actuals*)</t>
  </si>
  <si>
    <t>108.9 - Deprec. Reserve Adjustments</t>
  </si>
  <si>
    <t xml:space="preserve"> One-time entry, to be made upon RUS approval and Green Station's conversion from coal to natural gas to recognize the retirements of certain Green assets that will no longer remain in service, and defer the recognition of a loss by recording the remaining net book values of those assets to a 182.2 - Unrecovered Plant &amp; Regulatory Study Costs account.  </t>
  </si>
  <si>
    <t xml:space="preserve"> One-time entry, to be made upon KPSC approval to recover the remaining net book values of retired Green assets (previously recorded to 182.2 - Unrecovered Plant and Regulatory Study Costs in #1 above) through rates, to transfer the balance  from 182.2 - Unrecovered Plant and Regulatory Study Costs to 182.3 - Other Regulatory Asset Account.</t>
  </si>
  <si>
    <t>One-time entry, to be made if KPSC disallows recovery of all, or a portion, of the costs recorded to 182.2 - Unrecovered Plant and Regulatory Study Costs (in #1. above).</t>
  </si>
  <si>
    <t>$               (xxx)</t>
  </si>
  <si>
    <t>$                  xxx</t>
  </si>
  <si>
    <t xml:space="preserve">#4. </t>
  </si>
  <si>
    <t xml:space="preserve">Monthly entry, to be made after the effective date of Big Rivers' new tariff rates approved by the KPSC to recover the regulatory asset, to amortize the regulatory asset over the approved recovery period (assuming a 20-year recovery period). 
             </t>
  </si>
  <si>
    <r>
      <rPr>
        <b/>
        <i/>
        <vertAlign val="superscript"/>
        <sz val="12"/>
        <color theme="1"/>
        <rFont val="Times New Roman"/>
        <family val="1"/>
      </rPr>
      <t xml:space="preserve">(1) </t>
    </r>
    <r>
      <rPr>
        <sz val="12"/>
        <color theme="1"/>
        <rFont val="Times New Roman"/>
        <family val="1"/>
      </rPr>
      <t>Only includes the forecasted net book values of Green Station assets that will be retired after the Green units are converted from coal to natural gas, as of March 31, 2022 (the expected completion date for the conversion of Green Station to natural gas).</t>
    </r>
  </si>
  <si>
    <r>
      <rPr>
        <b/>
        <i/>
        <u/>
        <sz val="11"/>
        <color theme="1"/>
        <rFont val="Times New Roman"/>
        <family val="1"/>
      </rPr>
      <t>* Note</t>
    </r>
    <r>
      <rPr>
        <b/>
        <i/>
        <sz val="11"/>
        <color theme="1"/>
        <rFont val="Times New Roman"/>
        <family val="1"/>
      </rPr>
      <t xml:space="preserve">: </t>
    </r>
    <r>
      <rPr>
        <i/>
        <sz val="11"/>
        <color theme="1"/>
        <rFont val="Times New Roman"/>
        <family val="1"/>
      </rPr>
      <t>All amounts below represent estimates of future balances that will exist as of the conversion date, which is expected to be March 31, 2022.  Accounting entries will be made based on actual account balances at that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</si>
</sst>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s>
  <fonts count="21"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b/>
      <i/>
      <sz val="12"/>
      <color theme="1"/>
      <name val="Times New Roman"/>
      <family val="1"/>
    </font>
    <font>
      <b/>
      <i/>
      <sz val="11"/>
      <color theme="1"/>
      <name val="Times New Roman"/>
      <family val="1"/>
    </font>
    <font>
      <i/>
      <sz val="12"/>
      <color theme="1"/>
      <name val="Times New Roman"/>
      <family val="1"/>
    </font>
    <font>
      <sz val="12"/>
      <name val="Times New Roman"/>
      <family val="1"/>
    </font>
    <font>
      <sz val="12"/>
      <color rgb="FFFF0000"/>
      <name val="Times New Roman"/>
      <family val="1"/>
    </font>
    <font>
      <i/>
      <sz val="12"/>
      <color rgb="FFFF0000"/>
      <name val="Times New Roman"/>
      <family val="1"/>
    </font>
    <font>
      <b/>
      <i/>
      <u/>
      <sz val="12"/>
      <color theme="1"/>
      <name val="Times New Roman"/>
      <family val="1"/>
    </font>
    <font>
      <b/>
      <i/>
      <u/>
      <sz val="11"/>
      <color theme="1"/>
      <name val="Times New Roman"/>
      <family val="1"/>
    </font>
    <font>
      <i/>
      <sz val="11"/>
      <color theme="1"/>
      <name val="Times New Roman"/>
      <family val="1"/>
    </font>
    <font>
      <sz val="11"/>
      <color rgb="FFFF0000"/>
      <name val="Times New Roman"/>
      <family val="1"/>
    </font>
    <font>
      <sz val="12"/>
      <color rgb="FF3333CC"/>
      <name val="Times New Roman"/>
      <family val="1"/>
    </font>
    <font>
      <sz val="9"/>
      <color indexed="81"/>
      <name val="Tahoma"/>
      <family val="2"/>
    </font>
    <font>
      <b/>
      <sz val="9"/>
      <color indexed="81"/>
      <name val="Tahoma"/>
      <family val="2"/>
    </font>
    <font>
      <b/>
      <i/>
      <vertAlign val="superscript"/>
      <sz val="12"/>
      <color theme="1"/>
      <name val="Times New Roman"/>
      <family val="1"/>
    </font>
    <font>
      <i/>
      <sz val="12"/>
      <name val="Times New Roman"/>
      <family val="1"/>
    </font>
    <font>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lightDown">
        <bgColor theme="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2" fillId="2" borderId="0" xfId="0" applyFont="1" applyFill="1" applyAlignment="1">
      <alignment horizontal="center"/>
    </xf>
    <xf numFmtId="0" fontId="4" fillId="2" borderId="0" xfId="0" applyFont="1" applyFill="1"/>
    <xf numFmtId="0" fontId="5" fillId="2" borderId="0" xfId="0" applyFont="1" applyFill="1" applyAlignment="1">
      <alignment horizontal="center"/>
    </xf>
    <xf numFmtId="0" fontId="4" fillId="0" borderId="0" xfId="0" applyFont="1" applyFill="1"/>
    <xf numFmtId="0" fontId="7" fillId="0" borderId="0" xfId="0" applyFont="1" applyFill="1" applyAlignment="1">
      <alignment vertical="top"/>
    </xf>
    <xf numFmtId="44" fontId="9" fillId="2" borderId="2" xfId="1" applyFont="1" applyFill="1" applyBorder="1"/>
    <xf numFmtId="164" fontId="9" fillId="2" borderId="2" xfId="1" applyNumberFormat="1" applyFont="1" applyFill="1" applyBorder="1"/>
    <xf numFmtId="164" fontId="9" fillId="2" borderId="3" xfId="1" applyNumberFormat="1" applyFont="1" applyFill="1" applyBorder="1"/>
    <xf numFmtId="165" fontId="4" fillId="2" borderId="0" xfId="2" applyNumberFormat="1" applyFont="1" applyFill="1"/>
    <xf numFmtId="0" fontId="8" fillId="2" borderId="0" xfId="0" applyFont="1" applyFill="1"/>
    <xf numFmtId="0" fontId="9" fillId="2" borderId="0" xfId="0" applyFont="1" applyFill="1" applyBorder="1"/>
    <xf numFmtId="0" fontId="9" fillId="2" borderId="7" xfId="0" applyFont="1" applyFill="1" applyBorder="1"/>
    <xf numFmtId="0" fontId="9" fillId="2" borderId="0" xfId="0" applyFont="1" applyFill="1"/>
    <xf numFmtId="164" fontId="8" fillId="2" borderId="0" xfId="1" applyNumberFormat="1" applyFont="1" applyFill="1"/>
    <xf numFmtId="165" fontId="10" fillId="2" borderId="0" xfId="2" applyNumberFormat="1" applyFont="1" applyFill="1"/>
    <xf numFmtId="164" fontId="4" fillId="2" borderId="0" xfId="0" applyNumberFormat="1" applyFont="1" applyFill="1"/>
    <xf numFmtId="166" fontId="4" fillId="2" borderId="0" xfId="3" applyNumberFormat="1" applyFont="1" applyFill="1"/>
    <xf numFmtId="43" fontId="4" fillId="2" borderId="0" xfId="2" applyFont="1" applyFill="1"/>
    <xf numFmtId="164" fontId="4" fillId="2" borderId="0" xfId="1" applyNumberFormat="1" applyFont="1" applyFill="1"/>
    <xf numFmtId="0" fontId="2" fillId="0" borderId="0" xfId="0" applyFont="1"/>
    <xf numFmtId="0" fontId="4" fillId="0" borderId="0" xfId="0" applyFont="1"/>
    <xf numFmtId="43" fontId="4" fillId="0" borderId="0" xfId="2" applyFont="1"/>
    <xf numFmtId="0" fontId="11" fillId="0" borderId="0" xfId="0" applyFont="1"/>
    <xf numFmtId="0" fontId="3" fillId="0" borderId="0" xfId="0" applyFont="1" applyAlignment="1"/>
    <xf numFmtId="0" fontId="5" fillId="2" borderId="0" xfId="0" applyFont="1" applyFill="1" applyAlignment="1">
      <alignment horizontal="center"/>
    </xf>
    <xf numFmtId="0" fontId="4" fillId="0" borderId="0" xfId="0" applyFont="1" applyAlignment="1">
      <alignment wrapText="1"/>
    </xf>
    <xf numFmtId="0" fontId="10" fillId="2" borderId="0" xfId="0" applyFont="1" applyFill="1" applyAlignment="1">
      <alignment vertical="top" wrapText="1"/>
    </xf>
    <xf numFmtId="0" fontId="14" fillId="2" borderId="0" xfId="0" applyFont="1" applyFill="1" applyAlignment="1">
      <alignment vertical="top" wrapText="1"/>
    </xf>
    <xf numFmtId="164" fontId="14" fillId="2" borderId="0" xfId="1" applyNumberFormat="1" applyFont="1" applyFill="1" applyAlignment="1">
      <alignment vertical="top" wrapText="1"/>
    </xf>
    <xf numFmtId="0" fontId="9" fillId="2" borderId="1" xfId="0" applyFont="1" applyFill="1" applyBorder="1"/>
    <xf numFmtId="0" fontId="9" fillId="2" borderId="4" xfId="0" applyFont="1" applyFill="1" applyBorder="1"/>
    <xf numFmtId="164" fontId="9" fillId="2" borderId="0" xfId="1" applyNumberFormat="1" applyFont="1" applyFill="1" applyBorder="1"/>
    <xf numFmtId="44" fontId="9" fillId="2" borderId="0" xfId="1" applyFont="1" applyFill="1" applyBorder="1"/>
    <xf numFmtId="164" fontId="9" fillId="2" borderId="5" xfId="1" applyNumberFormat="1" applyFont="1" applyFill="1" applyBorder="1"/>
    <xf numFmtId="0" fontId="9" fillId="2" borderId="6" xfId="0" applyFont="1" applyFill="1" applyBorder="1"/>
    <xf numFmtId="164" fontId="9" fillId="2" borderId="7" xfId="1" applyNumberFormat="1" applyFont="1" applyFill="1" applyBorder="1"/>
    <xf numFmtId="164" fontId="9" fillId="2" borderId="8" xfId="1" applyNumberFormat="1" applyFont="1" applyFill="1" applyBorder="1"/>
    <xf numFmtId="164" fontId="9" fillId="2" borderId="0" xfId="1" applyNumberFormat="1" applyFont="1" applyFill="1"/>
    <xf numFmtId="0" fontId="2" fillId="0" borderId="9" xfId="2" applyNumberFormat="1" applyFont="1" applyBorder="1" applyAlignment="1">
      <alignment horizontal="center" wrapText="1"/>
    </xf>
    <xf numFmtId="164" fontId="4" fillId="0" borderId="0" xfId="0" applyNumberFormat="1" applyFont="1"/>
    <xf numFmtId="0" fontId="2" fillId="0" borderId="9" xfId="0" applyFont="1" applyBorder="1" applyAlignment="1">
      <alignment horizontal="center" wrapText="1"/>
    </xf>
    <xf numFmtId="0" fontId="2" fillId="0" borderId="9" xfId="0" applyFont="1" applyBorder="1" applyAlignment="1">
      <alignment wrapText="1"/>
    </xf>
    <xf numFmtId="164" fontId="4" fillId="0" borderId="11" xfId="1" applyNumberFormat="1" applyFont="1" applyBorder="1"/>
    <xf numFmtId="165" fontId="4" fillId="0" borderId="11" xfId="2" applyNumberFormat="1" applyFont="1" applyBorder="1"/>
    <xf numFmtId="164" fontId="2" fillId="0" borderId="9" xfId="1" applyNumberFormat="1" applyFont="1" applyBorder="1"/>
    <xf numFmtId="164" fontId="2" fillId="0" borderId="10" xfId="1" applyNumberFormat="1" applyFont="1" applyBorder="1"/>
    <xf numFmtId="164" fontId="2" fillId="0" borderId="12" xfId="1" applyNumberFormat="1" applyFont="1" applyBorder="1"/>
    <xf numFmtId="164" fontId="2" fillId="0" borderId="13" xfId="1" applyNumberFormat="1" applyFont="1" applyBorder="1"/>
    <xf numFmtId="0" fontId="4" fillId="0" borderId="4" xfId="0" applyFont="1" applyBorder="1" applyAlignment="1">
      <alignment horizontal="left"/>
    </xf>
    <xf numFmtId="0" fontId="4" fillId="0" borderId="5" xfId="0" applyFont="1" applyBorder="1"/>
    <xf numFmtId="0" fontId="4" fillId="0" borderId="13" xfId="0" applyFont="1" applyBorder="1"/>
    <xf numFmtId="164" fontId="15" fillId="3" borderId="4" xfId="1" applyNumberFormat="1" applyFont="1" applyFill="1" applyBorder="1"/>
    <xf numFmtId="164" fontId="15" fillId="3" borderId="0" xfId="1" applyNumberFormat="1" applyFont="1" applyFill="1" applyBorder="1"/>
    <xf numFmtId="164" fontId="15" fillId="3" borderId="5" xfId="1" applyNumberFormat="1" applyFont="1" applyFill="1" applyBorder="1"/>
    <xf numFmtId="165" fontId="15" fillId="3" borderId="4" xfId="2" applyNumberFormat="1" applyFont="1" applyFill="1" applyBorder="1"/>
    <xf numFmtId="165" fontId="15" fillId="3" borderId="0" xfId="2" applyNumberFormat="1" applyFont="1" applyFill="1" applyBorder="1"/>
    <xf numFmtId="165" fontId="15" fillId="3" borderId="5" xfId="2" applyNumberFormat="1" applyFont="1" applyFill="1" applyBorder="1"/>
    <xf numFmtId="165" fontId="4" fillId="3" borderId="4" xfId="2" applyNumberFormat="1" applyFont="1" applyFill="1" applyBorder="1"/>
    <xf numFmtId="165" fontId="4" fillId="3" borderId="0" xfId="2" applyNumberFormat="1" applyFont="1" applyFill="1" applyBorder="1"/>
    <xf numFmtId="165" fontId="4" fillId="3" borderId="5" xfId="2" applyNumberFormat="1" applyFont="1" applyFill="1" applyBorder="1"/>
    <xf numFmtId="0" fontId="2" fillId="4" borderId="9" xfId="2" applyNumberFormat="1" applyFont="1" applyFill="1" applyBorder="1" applyAlignment="1">
      <alignment horizontal="center" wrapText="1"/>
    </xf>
    <xf numFmtId="164" fontId="15" fillId="4" borderId="5" xfId="1" applyNumberFormat="1" applyFont="1" applyFill="1" applyBorder="1"/>
    <xf numFmtId="165" fontId="15" fillId="4" borderId="5" xfId="2" applyNumberFormat="1" applyFont="1" applyFill="1" applyBorder="1"/>
    <xf numFmtId="165" fontId="4" fillId="4" borderId="5" xfId="2" applyNumberFormat="1" applyFont="1" applyFill="1" applyBorder="1"/>
    <xf numFmtId="164" fontId="2" fillId="4" borderId="13" xfId="1" applyNumberFormat="1" applyFont="1" applyFill="1" applyBorder="1"/>
    <xf numFmtId="0" fontId="2"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left"/>
    </xf>
    <xf numFmtId="0" fontId="2" fillId="0" borderId="10" xfId="0" applyFont="1" applyBorder="1" applyAlignment="1">
      <alignment horizontal="left" indent="1"/>
    </xf>
    <xf numFmtId="0" fontId="8" fillId="2" borderId="2" xfId="0" applyFont="1" applyFill="1" applyBorder="1"/>
    <xf numFmtId="164" fontId="8" fillId="2" borderId="2" xfId="1" applyNumberFormat="1" applyFont="1" applyFill="1" applyBorder="1"/>
    <xf numFmtId="0" fontId="8" fillId="2" borderId="0" xfId="0" applyFont="1" applyFill="1" applyBorder="1"/>
    <xf numFmtId="0" fontId="8" fillId="2" borderId="7" xfId="0" applyFont="1" applyFill="1" applyBorder="1"/>
    <xf numFmtId="164" fontId="8" fillId="2" borderId="0" xfId="1" applyNumberFormat="1" applyFont="1" applyFill="1" applyBorder="1"/>
    <xf numFmtId="44" fontId="8" fillId="2" borderId="2" xfId="1" applyFont="1" applyFill="1" applyBorder="1"/>
    <xf numFmtId="164" fontId="8" fillId="2" borderId="7" xfId="1" applyNumberFormat="1" applyFont="1" applyFill="1" applyBorder="1"/>
    <xf numFmtId="0" fontId="19" fillId="0" borderId="0" xfId="0" applyFont="1" applyFill="1" applyAlignment="1">
      <alignment vertical="top"/>
    </xf>
    <xf numFmtId="0" fontId="19" fillId="2" borderId="0" xfId="0" applyFont="1" applyFill="1" applyAlignment="1">
      <alignment vertical="top" wrapText="1"/>
    </xf>
    <xf numFmtId="0" fontId="20" fillId="2" borderId="0" xfId="0" applyFont="1" applyFill="1" applyAlignment="1">
      <alignment vertical="top" wrapText="1"/>
    </xf>
    <xf numFmtId="164" fontId="20" fillId="2" borderId="0" xfId="1" applyNumberFormat="1" applyFont="1" applyFill="1" applyAlignment="1">
      <alignment vertical="top" wrapText="1"/>
    </xf>
    <xf numFmtId="0" fontId="8" fillId="0" borderId="0" xfId="0" applyFont="1" applyFill="1"/>
    <xf numFmtId="0" fontId="8" fillId="2" borderId="1" xfId="0" applyFont="1" applyFill="1" applyBorder="1"/>
    <xf numFmtId="164" fontId="8" fillId="2" borderId="2" xfId="1" applyNumberFormat="1" applyFont="1" applyFill="1" applyBorder="1" applyAlignment="1">
      <alignment horizontal="right"/>
    </xf>
    <xf numFmtId="164" fontId="8" fillId="2" borderId="3" xfId="1" applyNumberFormat="1" applyFont="1" applyFill="1" applyBorder="1"/>
    <xf numFmtId="0" fontId="8" fillId="2" borderId="4" xfId="0" applyFont="1" applyFill="1" applyBorder="1"/>
    <xf numFmtId="164" fontId="8" fillId="2" borderId="5" xfId="1" applyNumberFormat="1" applyFont="1" applyFill="1" applyBorder="1"/>
    <xf numFmtId="0" fontId="8" fillId="2" borderId="6" xfId="0" applyFont="1" applyFill="1" applyBorder="1"/>
    <xf numFmtId="164" fontId="8" fillId="2" borderId="8" xfId="1" applyNumberFormat="1" applyFont="1" applyFill="1" applyBorder="1"/>
    <xf numFmtId="43" fontId="10" fillId="2" borderId="0" xfId="2" applyFont="1" applyFill="1"/>
    <xf numFmtId="0" fontId="2" fillId="0" borderId="0" xfId="0" applyFont="1" applyAlignment="1">
      <alignment horizontal="center" wrapText="1"/>
    </xf>
    <xf numFmtId="0" fontId="0" fillId="0" borderId="0" xfId="0" applyAlignment="1">
      <alignment horizontal="center" wrapText="1"/>
    </xf>
    <xf numFmtId="0" fontId="4" fillId="0" borderId="0" xfId="0" applyFont="1" applyAlignment="1">
      <alignment vertical="top" wrapText="1"/>
    </xf>
    <xf numFmtId="0" fontId="0" fillId="0" borderId="0" xfId="0" applyAlignment="1">
      <alignment vertical="top" wrapText="1"/>
    </xf>
    <xf numFmtId="0" fontId="19" fillId="2" borderId="0" xfId="0" applyFont="1" applyFill="1" applyAlignment="1">
      <alignment vertical="top" wrapText="1"/>
    </xf>
    <xf numFmtId="0" fontId="20" fillId="0" borderId="0" xfId="0" applyFont="1" applyAlignment="1">
      <alignment vertical="top" wrapText="1"/>
    </xf>
    <xf numFmtId="0" fontId="2" fillId="2" borderId="0" xfId="0" applyFont="1" applyFill="1" applyAlignment="1">
      <alignment horizontal="center"/>
    </xf>
    <xf numFmtId="0" fontId="3" fillId="0" borderId="0" xfId="0" applyFont="1" applyAlignment="1"/>
    <xf numFmtId="0" fontId="2" fillId="2" borderId="0" xfId="0" applyFont="1" applyFill="1" applyAlignment="1">
      <alignment horizontal="center" wrapText="1"/>
    </xf>
    <xf numFmtId="0" fontId="3" fillId="0" borderId="0" xfId="0" applyFont="1" applyAlignment="1">
      <alignment wrapText="1"/>
    </xf>
    <xf numFmtId="0" fontId="5" fillId="2" borderId="0" xfId="0" applyFont="1" applyFill="1" applyAlignment="1">
      <alignment horizontal="center"/>
    </xf>
    <xf numFmtId="0" fontId="6" fillId="0" borderId="0" xfId="0" applyFont="1" applyAlignment="1">
      <alignment horizontal="left" vertical="top"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FFFF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FINANCE%20DEPT\Special%20Projects\2018-HMPL%20SII%20Contract%20Termination\Fixed%20Assets\PPE%20Rollforward%20Schedules(w.%20SII%20Assets%20Tab)(2018.01.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I Assets"/>
      <sheetName val="PP&amp;E Rollforward (U-10)"/>
      <sheetName val="U-10 Support"/>
      <sheetName val="Accum Depr by FA Cat (U-15)"/>
      <sheetName val="U-20 (Current Year Additions)"/>
      <sheetName val="U-30 (Current Year Retirements)"/>
      <sheetName val="Depr Exp Summary (U-40)"/>
      <sheetName val="U-45 (Assets by Gen Plant)"/>
      <sheetName val="Input Screen"/>
      <sheetName val="1088 Balances"/>
      <sheetName val="106 Balances"/>
      <sheetName val="Trial Balance"/>
      <sheetName val="Net Plant Values"/>
    </sheetNames>
    <sheetDataSet>
      <sheetData sheetId="0"/>
      <sheetData sheetId="1"/>
      <sheetData sheetId="2"/>
      <sheetData sheetId="3"/>
      <sheetData sheetId="4"/>
      <sheetData sheetId="5"/>
      <sheetData sheetId="6"/>
      <sheetData sheetId="7"/>
      <sheetData sheetId="8"/>
      <sheetData sheetId="9"/>
      <sheetData sheetId="10"/>
      <sheetData sheetId="11">
        <row r="1">
          <cell r="A1" t="str">
            <v>Big Rivers</v>
          </cell>
          <cell r="F1">
            <v>43146.347916666666</v>
          </cell>
        </row>
        <row r="2">
          <cell r="A2">
            <v>0</v>
          </cell>
          <cell r="F2">
            <v>0</v>
          </cell>
        </row>
        <row r="4">
          <cell r="A4">
            <v>0</v>
          </cell>
        </row>
        <row r="6">
          <cell r="A6" t="str">
            <v>Account</v>
          </cell>
          <cell r="F6" t="str">
            <v>Ending Balance</v>
          </cell>
        </row>
        <row r="7">
          <cell r="A7">
            <v>10100401</v>
          </cell>
          <cell r="F7">
            <v>24051495.23</v>
          </cell>
        </row>
        <row r="8">
          <cell r="A8">
            <v>10100402</v>
          </cell>
          <cell r="F8">
            <v>2960152.42</v>
          </cell>
        </row>
        <row r="9">
          <cell r="A9">
            <v>10103010</v>
          </cell>
          <cell r="F9">
            <v>419.82</v>
          </cell>
        </row>
        <row r="10">
          <cell r="A10">
            <v>10103020</v>
          </cell>
          <cell r="F10">
            <v>66475.649999999994</v>
          </cell>
        </row>
        <row r="11">
          <cell r="A11">
            <v>10103101</v>
          </cell>
          <cell r="F11">
            <v>83342.47</v>
          </cell>
        </row>
        <row r="12">
          <cell r="A12">
            <v>10103102</v>
          </cell>
          <cell r="F12">
            <v>1124664.82</v>
          </cell>
        </row>
        <row r="13">
          <cell r="A13">
            <v>10103103</v>
          </cell>
          <cell r="F13">
            <v>1110711.72</v>
          </cell>
        </row>
        <row r="14">
          <cell r="A14">
            <v>10103104</v>
          </cell>
          <cell r="F14">
            <v>2218857.54</v>
          </cell>
        </row>
        <row r="15">
          <cell r="A15">
            <v>10103111</v>
          </cell>
          <cell r="F15">
            <v>3282548.59</v>
          </cell>
        </row>
        <row r="16">
          <cell r="A16">
            <v>10103112</v>
          </cell>
          <cell r="F16">
            <v>19771615.329999998</v>
          </cell>
        </row>
        <row r="17">
          <cell r="A17">
            <v>10103113</v>
          </cell>
          <cell r="F17">
            <v>27085364.609999999</v>
          </cell>
        </row>
        <row r="18">
          <cell r="A18">
            <v>10103114</v>
          </cell>
          <cell r="F18">
            <v>74067462.719999999</v>
          </cell>
        </row>
        <row r="19">
          <cell r="A19">
            <v>10103115</v>
          </cell>
          <cell r="F19">
            <v>554801.28</v>
          </cell>
        </row>
        <row r="20">
          <cell r="A20">
            <v>10103116</v>
          </cell>
          <cell r="F20">
            <v>770896.03</v>
          </cell>
        </row>
        <row r="21">
          <cell r="A21">
            <v>10103117</v>
          </cell>
          <cell r="F21">
            <v>1146436.3400000001</v>
          </cell>
        </row>
        <row r="22">
          <cell r="A22">
            <v>10103119</v>
          </cell>
          <cell r="F22">
            <v>846217.35</v>
          </cell>
        </row>
        <row r="23">
          <cell r="A23">
            <v>10103120</v>
          </cell>
          <cell r="F23">
            <v>199561.23</v>
          </cell>
        </row>
        <row r="24">
          <cell r="A24">
            <v>10103121</v>
          </cell>
          <cell r="F24">
            <v>7441403.8300000001</v>
          </cell>
        </row>
        <row r="25">
          <cell r="A25">
            <v>10103122</v>
          </cell>
          <cell r="F25">
            <v>82020789.829999998</v>
          </cell>
        </row>
        <row r="26">
          <cell r="A26">
            <v>10103123</v>
          </cell>
          <cell r="F26">
            <v>180236162.09999999</v>
          </cell>
        </row>
        <row r="27">
          <cell r="A27">
            <v>10103124</v>
          </cell>
          <cell r="F27">
            <v>411448219.60000002</v>
          </cell>
        </row>
        <row r="28">
          <cell r="A28">
            <v>10103125</v>
          </cell>
          <cell r="F28">
            <v>22629673.460000001</v>
          </cell>
        </row>
        <row r="29">
          <cell r="A29">
            <v>10103126</v>
          </cell>
          <cell r="F29">
            <v>3045487.12</v>
          </cell>
        </row>
        <row r="30">
          <cell r="A30">
            <v>10103127</v>
          </cell>
          <cell r="F30">
            <v>557473.63</v>
          </cell>
        </row>
        <row r="31">
          <cell r="A31" t="str">
            <v>1010312A</v>
          </cell>
          <cell r="F31">
            <v>867418.8</v>
          </cell>
        </row>
        <row r="32">
          <cell r="A32" t="str">
            <v>1010312B</v>
          </cell>
          <cell r="F32">
            <v>5052301.71</v>
          </cell>
        </row>
        <row r="33">
          <cell r="A33" t="str">
            <v>1010312C</v>
          </cell>
          <cell r="F33">
            <v>122634732.06</v>
          </cell>
        </row>
        <row r="34">
          <cell r="A34" t="str">
            <v>1010312D</v>
          </cell>
          <cell r="F34">
            <v>139384389.53999999</v>
          </cell>
        </row>
        <row r="35">
          <cell r="A35" t="str">
            <v>1010312E</v>
          </cell>
          <cell r="F35">
            <v>268038139.90000001</v>
          </cell>
        </row>
        <row r="36">
          <cell r="A36" t="str">
            <v>1010312F</v>
          </cell>
          <cell r="F36">
            <v>30145551.219999999</v>
          </cell>
        </row>
        <row r="37">
          <cell r="A37" t="str">
            <v>1010312G</v>
          </cell>
          <cell r="F37">
            <v>2028841.59</v>
          </cell>
        </row>
        <row r="38">
          <cell r="A38" t="str">
            <v>1010312J</v>
          </cell>
          <cell r="F38">
            <v>19481.12</v>
          </cell>
        </row>
        <row r="39">
          <cell r="A39" t="str">
            <v>1010312K</v>
          </cell>
          <cell r="F39">
            <v>37750413.369999997</v>
          </cell>
        </row>
        <row r="40">
          <cell r="A40" t="str">
            <v>1010312N</v>
          </cell>
          <cell r="F40">
            <v>925626.94</v>
          </cell>
        </row>
        <row r="41">
          <cell r="A41" t="str">
            <v>1010312P</v>
          </cell>
          <cell r="F41">
            <v>6717380.6699999999</v>
          </cell>
        </row>
        <row r="42">
          <cell r="A42" t="str">
            <v>1010312Q</v>
          </cell>
          <cell r="F42">
            <v>5637703.7199999997</v>
          </cell>
        </row>
        <row r="43">
          <cell r="A43" t="str">
            <v>1010312U</v>
          </cell>
          <cell r="F43">
            <v>73779.490000000005</v>
          </cell>
        </row>
        <row r="44">
          <cell r="A44" t="str">
            <v>1010312V</v>
          </cell>
          <cell r="F44">
            <v>23762</v>
          </cell>
        </row>
        <row r="45">
          <cell r="A45" t="str">
            <v>1010312W</v>
          </cell>
          <cell r="F45">
            <v>412629.02</v>
          </cell>
        </row>
        <row r="46">
          <cell r="A46" t="str">
            <v>1010312X</v>
          </cell>
          <cell r="F46">
            <v>1487662.29</v>
          </cell>
        </row>
        <row r="47">
          <cell r="A47" t="str">
            <v>1010312Y</v>
          </cell>
          <cell r="F47">
            <v>1176130.58</v>
          </cell>
        </row>
        <row r="48">
          <cell r="A48" t="str">
            <v>1010312Z</v>
          </cell>
          <cell r="F48">
            <v>772905.73</v>
          </cell>
        </row>
        <row r="49">
          <cell r="A49">
            <v>10103141</v>
          </cell>
          <cell r="F49">
            <v>4066364.16</v>
          </cell>
        </row>
        <row r="50">
          <cell r="A50">
            <v>10103142</v>
          </cell>
          <cell r="F50">
            <v>33795506.409999996</v>
          </cell>
        </row>
        <row r="51">
          <cell r="A51">
            <v>10103143</v>
          </cell>
          <cell r="F51">
            <v>63574069.170000002</v>
          </cell>
        </row>
        <row r="52">
          <cell r="A52">
            <v>10103144</v>
          </cell>
          <cell r="F52">
            <v>129273556.92</v>
          </cell>
        </row>
        <row r="53">
          <cell r="A53">
            <v>10103145</v>
          </cell>
          <cell r="F53">
            <v>9795151</v>
          </cell>
        </row>
        <row r="54">
          <cell r="A54">
            <v>10103146</v>
          </cell>
          <cell r="F54">
            <v>1191861.3899999999</v>
          </cell>
        </row>
        <row r="55">
          <cell r="A55">
            <v>10103147</v>
          </cell>
          <cell r="F55">
            <v>31346.38</v>
          </cell>
        </row>
        <row r="56">
          <cell r="A56">
            <v>10103151</v>
          </cell>
          <cell r="F56">
            <v>1648056.09</v>
          </cell>
        </row>
        <row r="57">
          <cell r="A57">
            <v>10103152</v>
          </cell>
          <cell r="F57">
            <v>9440860.6199999992</v>
          </cell>
        </row>
        <row r="58">
          <cell r="A58">
            <v>10103153</v>
          </cell>
          <cell r="F58">
            <v>18282016.510000002</v>
          </cell>
        </row>
        <row r="59">
          <cell r="A59">
            <v>10103154</v>
          </cell>
          <cell r="F59">
            <v>35526736.030000001</v>
          </cell>
        </row>
        <row r="60">
          <cell r="A60">
            <v>10103155</v>
          </cell>
          <cell r="F60">
            <v>3857950.2</v>
          </cell>
        </row>
        <row r="61">
          <cell r="A61">
            <v>10103156</v>
          </cell>
          <cell r="F61">
            <v>36064.06</v>
          </cell>
        </row>
        <row r="62">
          <cell r="A62">
            <v>10103157</v>
          </cell>
          <cell r="F62">
            <v>57489.31</v>
          </cell>
        </row>
        <row r="63">
          <cell r="A63">
            <v>10103159</v>
          </cell>
          <cell r="F63">
            <v>43548.07</v>
          </cell>
        </row>
        <row r="64">
          <cell r="A64">
            <v>10103160</v>
          </cell>
          <cell r="F64">
            <v>204115.85</v>
          </cell>
        </row>
        <row r="65">
          <cell r="A65">
            <v>10103161</v>
          </cell>
          <cell r="F65">
            <v>15853.83</v>
          </cell>
        </row>
        <row r="66">
          <cell r="A66">
            <v>10103162</v>
          </cell>
          <cell r="F66">
            <v>1300638.08</v>
          </cell>
        </row>
        <row r="67">
          <cell r="A67">
            <v>10103163</v>
          </cell>
          <cell r="F67">
            <v>1568187.26</v>
          </cell>
        </row>
        <row r="68">
          <cell r="A68">
            <v>10103164</v>
          </cell>
          <cell r="F68">
            <v>2081465.14</v>
          </cell>
        </row>
        <row r="69">
          <cell r="A69">
            <v>10103165</v>
          </cell>
          <cell r="F69">
            <v>422503.6</v>
          </cell>
        </row>
        <row r="70">
          <cell r="A70">
            <v>10103166</v>
          </cell>
          <cell r="F70">
            <v>984801.1</v>
          </cell>
        </row>
        <row r="71">
          <cell r="A71">
            <v>10103167</v>
          </cell>
          <cell r="F71">
            <v>202543.55</v>
          </cell>
        </row>
        <row r="72">
          <cell r="A72">
            <v>10103169</v>
          </cell>
          <cell r="F72">
            <v>492373.66</v>
          </cell>
        </row>
        <row r="73">
          <cell r="A73">
            <v>10103410</v>
          </cell>
          <cell r="F73">
            <v>167548.29999999999</v>
          </cell>
        </row>
        <row r="74">
          <cell r="A74">
            <v>10103420</v>
          </cell>
          <cell r="F74">
            <v>1446805.01</v>
          </cell>
        </row>
        <row r="75">
          <cell r="A75">
            <v>10103430</v>
          </cell>
          <cell r="F75">
            <v>6473716.5099999998</v>
          </cell>
        </row>
        <row r="76">
          <cell r="A76">
            <v>10103440</v>
          </cell>
          <cell r="F76">
            <v>1940453.98</v>
          </cell>
        </row>
        <row r="77">
          <cell r="A77">
            <v>10103450</v>
          </cell>
          <cell r="F77">
            <v>537076.15</v>
          </cell>
        </row>
        <row r="78">
          <cell r="A78">
            <v>10103500</v>
          </cell>
          <cell r="F78">
            <v>14621237.42</v>
          </cell>
        </row>
        <row r="79">
          <cell r="A79">
            <v>10103501</v>
          </cell>
          <cell r="F79">
            <v>848097.43</v>
          </cell>
        </row>
        <row r="80">
          <cell r="A80">
            <v>10103520</v>
          </cell>
          <cell r="F80">
            <v>7139046.6699999999</v>
          </cell>
        </row>
        <row r="81">
          <cell r="A81">
            <v>10103521</v>
          </cell>
          <cell r="F81">
            <v>68973.8</v>
          </cell>
        </row>
        <row r="82">
          <cell r="A82">
            <v>10103522</v>
          </cell>
          <cell r="F82">
            <v>166794.35999999999</v>
          </cell>
        </row>
        <row r="83">
          <cell r="A83">
            <v>10103524</v>
          </cell>
          <cell r="F83">
            <v>698102.64</v>
          </cell>
        </row>
        <row r="84">
          <cell r="A84">
            <v>10103530</v>
          </cell>
          <cell r="F84">
            <v>100506457.17</v>
          </cell>
        </row>
        <row r="85">
          <cell r="A85">
            <v>10103531</v>
          </cell>
          <cell r="F85">
            <v>3183412.86</v>
          </cell>
        </row>
        <row r="86">
          <cell r="A86">
            <v>10103532</v>
          </cell>
          <cell r="F86">
            <v>5441391.3300000001</v>
          </cell>
        </row>
        <row r="87">
          <cell r="A87">
            <v>10103533</v>
          </cell>
          <cell r="F87">
            <v>5997630.3300000001</v>
          </cell>
        </row>
        <row r="88">
          <cell r="A88">
            <v>10103534</v>
          </cell>
          <cell r="F88">
            <v>21887192.940000001</v>
          </cell>
        </row>
        <row r="89">
          <cell r="A89">
            <v>10103540</v>
          </cell>
          <cell r="F89">
            <v>8134239.2300000004</v>
          </cell>
        </row>
        <row r="90">
          <cell r="A90">
            <v>10103541</v>
          </cell>
          <cell r="F90">
            <v>146747.32</v>
          </cell>
        </row>
        <row r="91">
          <cell r="A91">
            <v>10103550</v>
          </cell>
          <cell r="F91">
            <v>50579217.530000001</v>
          </cell>
        </row>
        <row r="92">
          <cell r="A92">
            <v>10103551</v>
          </cell>
          <cell r="F92">
            <v>234314.23999999999</v>
          </cell>
        </row>
        <row r="93">
          <cell r="A93">
            <v>10103560</v>
          </cell>
          <cell r="F93">
            <v>49583880.090000004</v>
          </cell>
        </row>
        <row r="94">
          <cell r="A94">
            <v>10103561</v>
          </cell>
          <cell r="F94">
            <v>86900.75</v>
          </cell>
        </row>
        <row r="95">
          <cell r="A95">
            <v>10103890</v>
          </cell>
          <cell r="F95">
            <v>407251.23</v>
          </cell>
        </row>
        <row r="96">
          <cell r="A96">
            <v>10103900</v>
          </cell>
          <cell r="F96">
            <v>5901076.4299999997</v>
          </cell>
        </row>
        <row r="97">
          <cell r="A97">
            <v>10103910</v>
          </cell>
          <cell r="F97">
            <v>932582.25</v>
          </cell>
        </row>
        <row r="98">
          <cell r="A98">
            <v>10103912</v>
          </cell>
          <cell r="F98">
            <v>26172798.420000002</v>
          </cell>
        </row>
        <row r="99">
          <cell r="A99">
            <v>10103916</v>
          </cell>
          <cell r="F99">
            <v>7910.28</v>
          </cell>
        </row>
        <row r="100">
          <cell r="A100">
            <v>10103917</v>
          </cell>
          <cell r="F100">
            <v>28617.14</v>
          </cell>
        </row>
        <row r="101">
          <cell r="A101">
            <v>10103922</v>
          </cell>
          <cell r="F101">
            <v>2926699.9</v>
          </cell>
        </row>
        <row r="102">
          <cell r="A102">
            <v>10103923</v>
          </cell>
          <cell r="F102">
            <v>1840828.86</v>
          </cell>
        </row>
        <row r="103">
          <cell r="A103">
            <v>10103930</v>
          </cell>
          <cell r="F103">
            <v>111491.05</v>
          </cell>
        </row>
        <row r="104">
          <cell r="A104">
            <v>10103940</v>
          </cell>
          <cell r="F104">
            <v>977862.81</v>
          </cell>
        </row>
        <row r="105">
          <cell r="A105">
            <v>10103950</v>
          </cell>
          <cell r="F105">
            <v>311919.76</v>
          </cell>
        </row>
        <row r="106">
          <cell r="A106">
            <v>10103960</v>
          </cell>
          <cell r="F106">
            <v>594963.31999999995</v>
          </cell>
        </row>
        <row r="107">
          <cell r="A107">
            <v>10103961</v>
          </cell>
          <cell r="F107">
            <v>788772.87</v>
          </cell>
        </row>
        <row r="108">
          <cell r="A108">
            <v>10103970</v>
          </cell>
          <cell r="F108">
            <v>10289713.550000001</v>
          </cell>
        </row>
        <row r="109">
          <cell r="A109">
            <v>10103980</v>
          </cell>
          <cell r="F109">
            <v>438876.58</v>
          </cell>
        </row>
        <row r="110">
          <cell r="A110">
            <v>10103987</v>
          </cell>
          <cell r="F110">
            <v>1625.49</v>
          </cell>
        </row>
        <row r="111">
          <cell r="A111">
            <v>10113525</v>
          </cell>
          <cell r="F111">
            <v>185107.45</v>
          </cell>
        </row>
        <row r="112">
          <cell r="A112">
            <v>10113535</v>
          </cell>
          <cell r="F112">
            <v>6511340.6600000001</v>
          </cell>
        </row>
        <row r="113">
          <cell r="A113">
            <v>10113545</v>
          </cell>
          <cell r="F113">
            <v>312557.78999999998</v>
          </cell>
        </row>
        <row r="114">
          <cell r="A114">
            <v>10113555</v>
          </cell>
          <cell r="F114">
            <v>79206.8</v>
          </cell>
        </row>
        <row r="115">
          <cell r="A115">
            <v>10113565</v>
          </cell>
          <cell r="F115">
            <v>104571.36</v>
          </cell>
        </row>
        <row r="116">
          <cell r="A116">
            <v>10503401</v>
          </cell>
          <cell r="F116">
            <v>225000</v>
          </cell>
        </row>
        <row r="117">
          <cell r="A117">
            <v>10600002</v>
          </cell>
          <cell r="F117">
            <v>10581561.68</v>
          </cell>
        </row>
        <row r="118">
          <cell r="A118">
            <v>10700000</v>
          </cell>
          <cell r="F118">
            <v>22344566.68</v>
          </cell>
        </row>
        <row r="119">
          <cell r="A119">
            <v>10705000</v>
          </cell>
          <cell r="F119">
            <v>1019827.49</v>
          </cell>
        </row>
        <row r="120">
          <cell r="A120">
            <v>10790000</v>
          </cell>
          <cell r="F120">
            <v>0</v>
          </cell>
        </row>
        <row r="121">
          <cell r="A121">
            <v>10800401</v>
          </cell>
          <cell r="F121">
            <v>-3055422.81</v>
          </cell>
        </row>
        <row r="122">
          <cell r="A122">
            <v>10800402</v>
          </cell>
          <cell r="F122">
            <v>-912158.58</v>
          </cell>
        </row>
        <row r="123">
          <cell r="A123">
            <v>10813111</v>
          </cell>
          <cell r="F123">
            <v>-3413401.13</v>
          </cell>
        </row>
        <row r="124">
          <cell r="A124">
            <v>10813112</v>
          </cell>
          <cell r="F124">
            <v>-18302375.960000001</v>
          </cell>
        </row>
        <row r="125">
          <cell r="A125">
            <v>10813113</v>
          </cell>
          <cell r="F125">
            <v>-22400017.780000001</v>
          </cell>
        </row>
        <row r="126">
          <cell r="A126">
            <v>10813114</v>
          </cell>
          <cell r="F126">
            <v>-47326965.359999999</v>
          </cell>
        </row>
        <row r="127">
          <cell r="A127">
            <v>10813116</v>
          </cell>
          <cell r="F127">
            <v>-165416.95000000001</v>
          </cell>
        </row>
        <row r="128">
          <cell r="A128">
            <v>10813117</v>
          </cell>
          <cell r="F128">
            <v>-408533.1</v>
          </cell>
        </row>
        <row r="129">
          <cell r="A129">
            <v>10813119</v>
          </cell>
          <cell r="F129">
            <v>-507505.2</v>
          </cell>
        </row>
        <row r="130">
          <cell r="A130">
            <v>10813120</v>
          </cell>
          <cell r="F130">
            <v>-23077.07</v>
          </cell>
        </row>
        <row r="131">
          <cell r="A131">
            <v>10813121</v>
          </cell>
          <cell r="F131">
            <v>-7038815.9500000002</v>
          </cell>
        </row>
        <row r="132">
          <cell r="A132">
            <v>10813122</v>
          </cell>
          <cell r="F132">
            <v>-48468521.259999998</v>
          </cell>
        </row>
        <row r="133">
          <cell r="A133">
            <v>10813123</v>
          </cell>
          <cell r="F133">
            <v>-128549327.56999999</v>
          </cell>
        </row>
        <row r="134">
          <cell r="A134">
            <v>10813124</v>
          </cell>
          <cell r="F134">
            <v>-266469563.5</v>
          </cell>
        </row>
        <row r="135">
          <cell r="A135">
            <v>10813126</v>
          </cell>
          <cell r="F135">
            <v>-650912.80000000005</v>
          </cell>
        </row>
        <row r="136">
          <cell r="A136">
            <v>10813127</v>
          </cell>
          <cell r="F136">
            <v>-156736.15</v>
          </cell>
        </row>
        <row r="137">
          <cell r="A137" t="str">
            <v>1081312A</v>
          </cell>
          <cell r="F137">
            <v>-121419.31</v>
          </cell>
        </row>
        <row r="138">
          <cell r="A138" t="str">
            <v>1081312B</v>
          </cell>
          <cell r="F138">
            <v>-2724894.98</v>
          </cell>
        </row>
        <row r="139">
          <cell r="A139" t="str">
            <v>1081312C</v>
          </cell>
          <cell r="F139">
            <v>-31805411.710000001</v>
          </cell>
        </row>
        <row r="140">
          <cell r="A140" t="str">
            <v>1081312D</v>
          </cell>
          <cell r="F140">
            <v>-77957015.329999998</v>
          </cell>
        </row>
        <row r="141">
          <cell r="A141" t="str">
            <v>1081312E</v>
          </cell>
          <cell r="F141">
            <v>-165485425.38999999</v>
          </cell>
        </row>
        <row r="142">
          <cell r="A142" t="str">
            <v>1081312G</v>
          </cell>
          <cell r="F142">
            <v>-432212.07</v>
          </cell>
        </row>
        <row r="143">
          <cell r="A143" t="str">
            <v>1081312J</v>
          </cell>
          <cell r="F143">
            <v>-6892.55</v>
          </cell>
        </row>
        <row r="144">
          <cell r="A144" t="str">
            <v>1081312N</v>
          </cell>
          <cell r="F144">
            <v>-576120.85</v>
          </cell>
        </row>
        <row r="145">
          <cell r="A145" t="str">
            <v>1081312P</v>
          </cell>
          <cell r="F145">
            <v>-7202706.6299999999</v>
          </cell>
        </row>
        <row r="146">
          <cell r="A146" t="str">
            <v>1081312U</v>
          </cell>
          <cell r="F146">
            <v>-58794.73</v>
          </cell>
        </row>
        <row r="147">
          <cell r="A147" t="str">
            <v>1081312V</v>
          </cell>
          <cell r="F147">
            <v>-31638.36</v>
          </cell>
        </row>
        <row r="148">
          <cell r="A148" t="str">
            <v>1081312W</v>
          </cell>
          <cell r="F148">
            <v>-559562.13</v>
          </cell>
        </row>
        <row r="149">
          <cell r="A149" t="str">
            <v>1081312X</v>
          </cell>
          <cell r="F149">
            <v>-910741.4</v>
          </cell>
        </row>
        <row r="150">
          <cell r="A150" t="str">
            <v>1081312Y</v>
          </cell>
          <cell r="F150">
            <v>-804365.82</v>
          </cell>
        </row>
        <row r="151">
          <cell r="A151">
            <v>10813141</v>
          </cell>
          <cell r="F151">
            <v>-4264733.13</v>
          </cell>
        </row>
        <row r="152">
          <cell r="A152">
            <v>10813142</v>
          </cell>
          <cell r="F152">
            <v>-23720058.640000001</v>
          </cell>
        </row>
        <row r="153">
          <cell r="A153">
            <v>10813143</v>
          </cell>
          <cell r="F153">
            <v>-45615528.140000001</v>
          </cell>
        </row>
        <row r="154">
          <cell r="A154">
            <v>10813144</v>
          </cell>
          <cell r="F154">
            <v>-83939744.530000001</v>
          </cell>
        </row>
        <row r="155">
          <cell r="A155">
            <v>10813146</v>
          </cell>
          <cell r="F155">
            <v>-119956.3</v>
          </cell>
        </row>
        <row r="156">
          <cell r="A156">
            <v>10813147</v>
          </cell>
          <cell r="F156">
            <v>-12869.19</v>
          </cell>
        </row>
        <row r="157">
          <cell r="A157">
            <v>10813151</v>
          </cell>
          <cell r="F157">
            <v>-1220885.1200000001</v>
          </cell>
        </row>
        <row r="158">
          <cell r="A158">
            <v>10813152</v>
          </cell>
          <cell r="F158">
            <v>-6731831.9800000004</v>
          </cell>
        </row>
        <row r="159">
          <cell r="A159">
            <v>10813153</v>
          </cell>
          <cell r="F159">
            <v>-13932961.99</v>
          </cell>
        </row>
        <row r="160">
          <cell r="A160">
            <v>10813154</v>
          </cell>
          <cell r="F160">
            <v>-23086712.960000001</v>
          </cell>
        </row>
        <row r="161">
          <cell r="A161">
            <v>10813156</v>
          </cell>
          <cell r="F161">
            <v>-671.11</v>
          </cell>
        </row>
        <row r="162">
          <cell r="A162">
            <v>10813157</v>
          </cell>
          <cell r="F162">
            <v>-6765.61</v>
          </cell>
        </row>
        <row r="163">
          <cell r="A163">
            <v>10813159</v>
          </cell>
          <cell r="F163">
            <v>-35598.769999999997</v>
          </cell>
        </row>
        <row r="164">
          <cell r="A164">
            <v>10813160</v>
          </cell>
          <cell r="F164">
            <v>-38846.76</v>
          </cell>
        </row>
        <row r="165">
          <cell r="A165">
            <v>10813161</v>
          </cell>
          <cell r="F165">
            <v>-2173.31</v>
          </cell>
        </row>
        <row r="166">
          <cell r="A166">
            <v>10813162</v>
          </cell>
          <cell r="F166">
            <v>-350027.53</v>
          </cell>
        </row>
        <row r="167">
          <cell r="A167">
            <v>10813163</v>
          </cell>
          <cell r="F167">
            <v>-371467.18</v>
          </cell>
        </row>
        <row r="168">
          <cell r="A168">
            <v>10813164</v>
          </cell>
          <cell r="F168">
            <v>-471840.94</v>
          </cell>
        </row>
        <row r="169">
          <cell r="A169">
            <v>10813166</v>
          </cell>
          <cell r="F169">
            <v>-185322.79</v>
          </cell>
        </row>
        <row r="170">
          <cell r="A170">
            <v>10813167</v>
          </cell>
          <cell r="F170">
            <v>-47146.49</v>
          </cell>
        </row>
        <row r="171">
          <cell r="A171">
            <v>10813169</v>
          </cell>
          <cell r="F171">
            <v>-95669.31</v>
          </cell>
        </row>
        <row r="172">
          <cell r="A172">
            <v>10843410</v>
          </cell>
          <cell r="F172">
            <v>-134388.26999999999</v>
          </cell>
        </row>
        <row r="173">
          <cell r="A173">
            <v>10843420</v>
          </cell>
          <cell r="F173">
            <v>-1462716.37</v>
          </cell>
        </row>
        <row r="174">
          <cell r="A174">
            <v>10843430</v>
          </cell>
          <cell r="F174">
            <v>-4584547.17</v>
          </cell>
        </row>
        <row r="175">
          <cell r="A175">
            <v>10843440</v>
          </cell>
          <cell r="F175">
            <v>-340688.88</v>
          </cell>
        </row>
        <row r="176">
          <cell r="A176">
            <v>10843450</v>
          </cell>
          <cell r="F176">
            <v>-244466.44</v>
          </cell>
        </row>
        <row r="177">
          <cell r="A177">
            <v>10851060</v>
          </cell>
          <cell r="F177">
            <v>-131873.34</v>
          </cell>
        </row>
        <row r="178">
          <cell r="A178">
            <v>10853520</v>
          </cell>
          <cell r="F178">
            <v>-4166299.56</v>
          </cell>
        </row>
        <row r="179">
          <cell r="A179">
            <v>10853521</v>
          </cell>
          <cell r="F179">
            <v>-23222.6</v>
          </cell>
        </row>
        <row r="180">
          <cell r="A180">
            <v>10853522</v>
          </cell>
          <cell r="F180">
            <v>-157714.07</v>
          </cell>
        </row>
        <row r="181">
          <cell r="A181">
            <v>10853524</v>
          </cell>
          <cell r="F181">
            <v>-453136.58</v>
          </cell>
        </row>
        <row r="182">
          <cell r="A182">
            <v>10853530</v>
          </cell>
          <cell r="F182">
            <v>-50570737.509999998</v>
          </cell>
        </row>
        <row r="183">
          <cell r="A183">
            <v>10853531</v>
          </cell>
          <cell r="F183">
            <v>-2386081.0299999998</v>
          </cell>
        </row>
        <row r="184">
          <cell r="A184">
            <v>10853532</v>
          </cell>
          <cell r="F184">
            <v>-4875476.29</v>
          </cell>
        </row>
        <row r="185">
          <cell r="A185">
            <v>10853533</v>
          </cell>
          <cell r="F185">
            <v>-5596767.4900000002</v>
          </cell>
        </row>
        <row r="186">
          <cell r="A186">
            <v>10853534</v>
          </cell>
          <cell r="F186">
            <v>-15658322.109999999</v>
          </cell>
        </row>
        <row r="187">
          <cell r="A187">
            <v>10853540</v>
          </cell>
          <cell r="F187">
            <v>-5691791.1600000001</v>
          </cell>
        </row>
        <row r="188">
          <cell r="A188">
            <v>10853541</v>
          </cell>
          <cell r="F188">
            <v>-130957.65</v>
          </cell>
        </row>
        <row r="189">
          <cell r="A189">
            <v>10853550</v>
          </cell>
          <cell r="F189">
            <v>-29078248.289999999</v>
          </cell>
        </row>
        <row r="190">
          <cell r="A190">
            <v>10853551</v>
          </cell>
          <cell r="F190">
            <v>-240620.56</v>
          </cell>
        </row>
        <row r="191">
          <cell r="A191">
            <v>10853560</v>
          </cell>
          <cell r="F191">
            <v>-29435046.59</v>
          </cell>
        </row>
        <row r="192">
          <cell r="A192">
            <v>10853561</v>
          </cell>
          <cell r="F192">
            <v>-88896.59</v>
          </cell>
        </row>
        <row r="193">
          <cell r="A193">
            <v>10873900</v>
          </cell>
          <cell r="F193">
            <v>-3519147.28</v>
          </cell>
        </row>
        <row r="194">
          <cell r="A194">
            <v>10873910</v>
          </cell>
          <cell r="F194">
            <v>-833084.28</v>
          </cell>
        </row>
        <row r="195">
          <cell r="A195">
            <v>10873912</v>
          </cell>
          <cell r="F195">
            <v>-14355468.57</v>
          </cell>
        </row>
        <row r="196">
          <cell r="A196">
            <v>10873916</v>
          </cell>
          <cell r="F196">
            <v>-1762.13</v>
          </cell>
        </row>
        <row r="197">
          <cell r="A197">
            <v>10873917</v>
          </cell>
          <cell r="F197">
            <v>-21501.05</v>
          </cell>
        </row>
        <row r="198">
          <cell r="A198">
            <v>10873922</v>
          </cell>
          <cell r="F198">
            <v>-1329027.04</v>
          </cell>
        </row>
        <row r="199">
          <cell r="A199">
            <v>10873923</v>
          </cell>
          <cell r="F199">
            <v>-1298741.06</v>
          </cell>
        </row>
        <row r="200">
          <cell r="A200">
            <v>10873930</v>
          </cell>
          <cell r="F200">
            <v>-103217.94</v>
          </cell>
        </row>
        <row r="201">
          <cell r="A201">
            <v>10873940</v>
          </cell>
          <cell r="F201">
            <v>-688806.85</v>
          </cell>
        </row>
        <row r="202">
          <cell r="A202">
            <v>10873950</v>
          </cell>
          <cell r="F202">
            <v>-241771.32</v>
          </cell>
        </row>
        <row r="203">
          <cell r="A203">
            <v>10873960</v>
          </cell>
          <cell r="F203">
            <v>-190386.58</v>
          </cell>
        </row>
        <row r="204">
          <cell r="A204">
            <v>10873961</v>
          </cell>
          <cell r="F204">
            <v>-200679.5</v>
          </cell>
        </row>
        <row r="205">
          <cell r="A205">
            <v>10873970</v>
          </cell>
          <cell r="F205">
            <v>-3463041.63</v>
          </cell>
        </row>
        <row r="206">
          <cell r="A206">
            <v>10873980</v>
          </cell>
          <cell r="F206">
            <v>-241803.51999999999</v>
          </cell>
        </row>
        <row r="207">
          <cell r="A207">
            <v>10873987</v>
          </cell>
          <cell r="F207">
            <v>-1015.38</v>
          </cell>
        </row>
        <row r="208">
          <cell r="A208">
            <v>10880000</v>
          </cell>
          <cell r="F208">
            <v>403215.07</v>
          </cell>
        </row>
        <row r="209">
          <cell r="A209">
            <v>10881000</v>
          </cell>
          <cell r="F209">
            <v>0</v>
          </cell>
        </row>
        <row r="210">
          <cell r="A210">
            <v>10893111</v>
          </cell>
          <cell r="F210">
            <v>129882.39</v>
          </cell>
        </row>
        <row r="211">
          <cell r="A211">
            <v>10893112</v>
          </cell>
          <cell r="F211">
            <v>387149.33</v>
          </cell>
        </row>
        <row r="212">
          <cell r="A212">
            <v>10893113</v>
          </cell>
          <cell r="F212">
            <v>430488.34</v>
          </cell>
        </row>
        <row r="213">
          <cell r="A213">
            <v>10893114</v>
          </cell>
          <cell r="F213">
            <v>625464.41</v>
          </cell>
        </row>
        <row r="214">
          <cell r="A214">
            <v>10893116</v>
          </cell>
          <cell r="F214">
            <v>37246.660000000003</v>
          </cell>
        </row>
        <row r="215">
          <cell r="A215">
            <v>10893117</v>
          </cell>
          <cell r="F215">
            <v>24758.12</v>
          </cell>
        </row>
        <row r="216">
          <cell r="A216">
            <v>10893119</v>
          </cell>
          <cell r="F216">
            <v>42950.82</v>
          </cell>
        </row>
        <row r="217">
          <cell r="A217">
            <v>10893120</v>
          </cell>
          <cell r="F217">
            <v>6662.98</v>
          </cell>
        </row>
        <row r="218">
          <cell r="A218">
            <v>10893121</v>
          </cell>
          <cell r="F218">
            <v>870570.6</v>
          </cell>
        </row>
        <row r="219">
          <cell r="A219">
            <v>10893122</v>
          </cell>
          <cell r="F219">
            <v>7408563.6399999997</v>
          </cell>
        </row>
        <row r="220">
          <cell r="A220">
            <v>10893123</v>
          </cell>
          <cell r="F220">
            <v>10910448.26</v>
          </cell>
        </row>
        <row r="221">
          <cell r="A221">
            <v>10893124</v>
          </cell>
          <cell r="F221">
            <v>24204141.100000001</v>
          </cell>
        </row>
        <row r="222">
          <cell r="A222">
            <v>10893126</v>
          </cell>
          <cell r="F222">
            <v>487039.07</v>
          </cell>
        </row>
        <row r="223">
          <cell r="A223">
            <v>10893127</v>
          </cell>
          <cell r="F223">
            <v>9087</v>
          </cell>
        </row>
        <row r="224">
          <cell r="A224" t="str">
            <v>1089312A</v>
          </cell>
          <cell r="F224">
            <v>6916.79</v>
          </cell>
        </row>
        <row r="225">
          <cell r="A225" t="str">
            <v>1089312B</v>
          </cell>
          <cell r="F225">
            <v>104929.33</v>
          </cell>
        </row>
        <row r="226">
          <cell r="A226" t="str">
            <v>1089312C</v>
          </cell>
          <cell r="F226">
            <v>4062030.05</v>
          </cell>
        </row>
        <row r="227">
          <cell r="A227" t="str">
            <v>1089312D</v>
          </cell>
          <cell r="F227">
            <v>7743901.7699999996</v>
          </cell>
        </row>
        <row r="228">
          <cell r="A228" t="str">
            <v>1089312E</v>
          </cell>
          <cell r="F228">
            <v>21254190.300000001</v>
          </cell>
        </row>
        <row r="229">
          <cell r="A229" t="str">
            <v>1089312G</v>
          </cell>
          <cell r="F229">
            <v>55027.61</v>
          </cell>
        </row>
        <row r="230">
          <cell r="A230" t="str">
            <v>1089312N</v>
          </cell>
          <cell r="F230">
            <v>168158.18</v>
          </cell>
        </row>
        <row r="231">
          <cell r="A231" t="str">
            <v>1089312P</v>
          </cell>
          <cell r="F231">
            <v>2369548.1800000002</v>
          </cell>
        </row>
        <row r="232">
          <cell r="A232" t="str">
            <v>1089312U</v>
          </cell>
          <cell r="F232">
            <v>11694.38</v>
          </cell>
        </row>
        <row r="233">
          <cell r="A233" t="str">
            <v>1089312V</v>
          </cell>
          <cell r="F233">
            <v>22670.75</v>
          </cell>
        </row>
        <row r="234">
          <cell r="A234" t="str">
            <v>1089312W</v>
          </cell>
          <cell r="F234">
            <v>169176.46</v>
          </cell>
        </row>
        <row r="235">
          <cell r="A235" t="str">
            <v>1089312X</v>
          </cell>
          <cell r="F235">
            <v>44585.36</v>
          </cell>
        </row>
        <row r="236">
          <cell r="A236">
            <v>10893141</v>
          </cell>
          <cell r="F236">
            <v>385928.55</v>
          </cell>
        </row>
        <row r="237">
          <cell r="A237">
            <v>10893142</v>
          </cell>
          <cell r="F237">
            <v>2320329.61</v>
          </cell>
        </row>
        <row r="238">
          <cell r="A238">
            <v>10893143</v>
          </cell>
          <cell r="F238">
            <v>2913091.53</v>
          </cell>
        </row>
        <row r="239">
          <cell r="A239">
            <v>10893144</v>
          </cell>
          <cell r="F239">
            <v>3110104.66</v>
          </cell>
        </row>
        <row r="240">
          <cell r="A240">
            <v>10893146</v>
          </cell>
          <cell r="F240">
            <v>154953.9</v>
          </cell>
        </row>
        <row r="241">
          <cell r="A241">
            <v>10893147</v>
          </cell>
          <cell r="F241">
            <v>86.02</v>
          </cell>
        </row>
        <row r="242">
          <cell r="A242">
            <v>10893151</v>
          </cell>
          <cell r="F242">
            <v>143704.78</v>
          </cell>
        </row>
        <row r="243">
          <cell r="A243">
            <v>10893152</v>
          </cell>
          <cell r="F243">
            <v>216566.6</v>
          </cell>
        </row>
        <row r="244">
          <cell r="A244">
            <v>10893153</v>
          </cell>
          <cell r="F244">
            <v>456519.04</v>
          </cell>
        </row>
        <row r="245">
          <cell r="A245">
            <v>10893154</v>
          </cell>
          <cell r="F245">
            <v>322588.08</v>
          </cell>
        </row>
        <row r="246">
          <cell r="A246">
            <v>10893159</v>
          </cell>
          <cell r="F246">
            <v>17753.16</v>
          </cell>
        </row>
        <row r="247">
          <cell r="A247">
            <v>10893160</v>
          </cell>
          <cell r="F247">
            <v>663.95</v>
          </cell>
        </row>
        <row r="248">
          <cell r="A248">
            <v>10893162</v>
          </cell>
          <cell r="F248">
            <v>34284.97</v>
          </cell>
        </row>
        <row r="249">
          <cell r="A249">
            <v>10893163</v>
          </cell>
          <cell r="F249">
            <v>30740.58</v>
          </cell>
        </row>
        <row r="250">
          <cell r="A250">
            <v>10893164</v>
          </cell>
          <cell r="F250">
            <v>192671.91</v>
          </cell>
        </row>
        <row r="251">
          <cell r="A251">
            <v>10893166</v>
          </cell>
          <cell r="F251">
            <v>4198.5</v>
          </cell>
        </row>
        <row r="252">
          <cell r="A252">
            <v>10893167</v>
          </cell>
          <cell r="F252">
            <v>1720.06</v>
          </cell>
        </row>
        <row r="253">
          <cell r="A253">
            <v>10893169</v>
          </cell>
          <cell r="F253">
            <v>73283.399999999994</v>
          </cell>
        </row>
        <row r="254">
          <cell r="A254">
            <v>10893410</v>
          </cell>
          <cell r="F254">
            <v>2191.79</v>
          </cell>
        </row>
        <row r="255">
          <cell r="A255">
            <v>10893420</v>
          </cell>
          <cell r="F255">
            <v>65744.490000000005</v>
          </cell>
        </row>
        <row r="256">
          <cell r="A256">
            <v>10893430</v>
          </cell>
          <cell r="F256">
            <v>175544.39</v>
          </cell>
        </row>
        <row r="257">
          <cell r="A257">
            <v>10893440</v>
          </cell>
          <cell r="F257">
            <v>-1175.3599999999999</v>
          </cell>
        </row>
        <row r="258">
          <cell r="A258">
            <v>10893450</v>
          </cell>
          <cell r="F258">
            <v>79804.77</v>
          </cell>
        </row>
        <row r="259">
          <cell r="A259">
            <v>10893520</v>
          </cell>
          <cell r="F259">
            <v>159570.48000000001</v>
          </cell>
        </row>
        <row r="260">
          <cell r="A260">
            <v>10893521</v>
          </cell>
          <cell r="F260">
            <v>2038.61</v>
          </cell>
        </row>
        <row r="261">
          <cell r="A261">
            <v>10893522</v>
          </cell>
          <cell r="F261">
            <v>-1378.31</v>
          </cell>
        </row>
        <row r="262">
          <cell r="A262">
            <v>10893524</v>
          </cell>
          <cell r="F262">
            <v>5409.34</v>
          </cell>
        </row>
        <row r="263">
          <cell r="A263">
            <v>10893530</v>
          </cell>
          <cell r="F263">
            <v>11060980.73</v>
          </cell>
        </row>
        <row r="264">
          <cell r="A264">
            <v>10893531</v>
          </cell>
          <cell r="F264">
            <v>387098.75</v>
          </cell>
        </row>
        <row r="265">
          <cell r="A265">
            <v>10893532</v>
          </cell>
          <cell r="F265">
            <v>360130.39</v>
          </cell>
        </row>
        <row r="266">
          <cell r="A266">
            <v>10893533</v>
          </cell>
          <cell r="F266">
            <v>2.38</v>
          </cell>
        </row>
        <row r="267">
          <cell r="A267">
            <v>10893534</v>
          </cell>
          <cell r="F267">
            <v>582718.18000000005</v>
          </cell>
        </row>
        <row r="268">
          <cell r="A268">
            <v>10893540</v>
          </cell>
          <cell r="F268">
            <v>-35730.51</v>
          </cell>
        </row>
        <row r="269">
          <cell r="A269">
            <v>10893550</v>
          </cell>
          <cell r="F269">
            <v>158828.87</v>
          </cell>
        </row>
        <row r="270">
          <cell r="A270">
            <v>10893551</v>
          </cell>
          <cell r="F270">
            <v>7.9</v>
          </cell>
        </row>
        <row r="271">
          <cell r="A271">
            <v>10893560</v>
          </cell>
          <cell r="F271">
            <v>152147.98000000001</v>
          </cell>
        </row>
        <row r="272">
          <cell r="A272">
            <v>10893561</v>
          </cell>
          <cell r="F272">
            <v>24.83</v>
          </cell>
        </row>
        <row r="273">
          <cell r="A273">
            <v>10893900</v>
          </cell>
          <cell r="F273">
            <v>782609.25</v>
          </cell>
        </row>
        <row r="274">
          <cell r="A274">
            <v>10893910</v>
          </cell>
          <cell r="F274">
            <v>629710.9</v>
          </cell>
        </row>
        <row r="275">
          <cell r="A275">
            <v>10893912</v>
          </cell>
          <cell r="F275">
            <v>3039051.03</v>
          </cell>
        </row>
        <row r="276">
          <cell r="A276">
            <v>10893913</v>
          </cell>
          <cell r="F276">
            <v>-74758.64</v>
          </cell>
        </row>
        <row r="277">
          <cell r="A277">
            <v>10893916</v>
          </cell>
          <cell r="F277">
            <v>1863.36</v>
          </cell>
        </row>
        <row r="278">
          <cell r="A278">
            <v>10893922</v>
          </cell>
          <cell r="F278">
            <v>-257982.59</v>
          </cell>
        </row>
        <row r="279">
          <cell r="A279">
            <v>10893923</v>
          </cell>
          <cell r="F279">
            <v>140107.91</v>
          </cell>
        </row>
        <row r="280">
          <cell r="A280">
            <v>10893930</v>
          </cell>
          <cell r="F280">
            <v>2580.0300000000002</v>
          </cell>
        </row>
        <row r="281">
          <cell r="A281">
            <v>10893940</v>
          </cell>
          <cell r="F281">
            <v>12663.85</v>
          </cell>
        </row>
        <row r="282">
          <cell r="A282">
            <v>10893950</v>
          </cell>
          <cell r="F282">
            <v>-10559.85</v>
          </cell>
        </row>
        <row r="283">
          <cell r="A283">
            <v>10893960</v>
          </cell>
          <cell r="F283">
            <v>-19177.29</v>
          </cell>
        </row>
        <row r="284">
          <cell r="A284">
            <v>10893961</v>
          </cell>
          <cell r="F284">
            <v>-77004.679999999993</v>
          </cell>
        </row>
        <row r="285">
          <cell r="A285">
            <v>10893970</v>
          </cell>
          <cell r="F285">
            <v>-70073.61</v>
          </cell>
        </row>
        <row r="286">
          <cell r="A286">
            <v>10893980</v>
          </cell>
          <cell r="F286">
            <v>64538</v>
          </cell>
        </row>
        <row r="287">
          <cell r="A287">
            <v>11113115</v>
          </cell>
          <cell r="F287">
            <v>-121097.32</v>
          </cell>
        </row>
        <row r="288">
          <cell r="A288">
            <v>11113125</v>
          </cell>
          <cell r="F288">
            <v>-4529890.25</v>
          </cell>
        </row>
        <row r="289">
          <cell r="A289" t="str">
            <v>1111312F</v>
          </cell>
          <cell r="F289">
            <v>-8557056.6099999994</v>
          </cell>
        </row>
        <row r="290">
          <cell r="A290" t="str">
            <v>1111312K</v>
          </cell>
          <cell r="F290">
            <v>-19198506.850000001</v>
          </cell>
        </row>
        <row r="291">
          <cell r="A291" t="str">
            <v>1111312Q</v>
          </cell>
          <cell r="F291">
            <v>-5743790.2800000003</v>
          </cell>
        </row>
        <row r="292">
          <cell r="A292" t="str">
            <v>1111312Z</v>
          </cell>
          <cell r="F292">
            <v>-404607.75</v>
          </cell>
        </row>
        <row r="293">
          <cell r="A293">
            <v>11113145</v>
          </cell>
          <cell r="F293">
            <v>-2256714.98</v>
          </cell>
        </row>
        <row r="294">
          <cell r="A294">
            <v>11113155</v>
          </cell>
          <cell r="F294">
            <v>-238354.38</v>
          </cell>
        </row>
        <row r="295">
          <cell r="A295">
            <v>11113165</v>
          </cell>
          <cell r="F295">
            <v>-115938.68</v>
          </cell>
        </row>
        <row r="296">
          <cell r="A296">
            <v>11153525</v>
          </cell>
          <cell r="F296">
            <v>-33389.94</v>
          </cell>
        </row>
        <row r="297">
          <cell r="A297">
            <v>11153535</v>
          </cell>
          <cell r="F297">
            <v>-1416862.62</v>
          </cell>
        </row>
        <row r="298">
          <cell r="A298">
            <v>11153545</v>
          </cell>
          <cell r="F298">
            <v>-51555.29</v>
          </cell>
        </row>
        <row r="299">
          <cell r="A299">
            <v>11153555</v>
          </cell>
          <cell r="F299">
            <v>-18950.46</v>
          </cell>
        </row>
        <row r="300">
          <cell r="A300">
            <v>11153565</v>
          </cell>
          <cell r="F300">
            <v>-20437</v>
          </cell>
        </row>
        <row r="301">
          <cell r="A301">
            <v>11193115</v>
          </cell>
          <cell r="F301">
            <v>41971.21</v>
          </cell>
        </row>
        <row r="302">
          <cell r="A302">
            <v>11193125</v>
          </cell>
          <cell r="F302">
            <v>5520373.6500000004</v>
          </cell>
        </row>
        <row r="303">
          <cell r="A303" t="str">
            <v>1119312F</v>
          </cell>
          <cell r="F303">
            <v>5016168.97</v>
          </cell>
        </row>
        <row r="304">
          <cell r="A304" t="str">
            <v>1119312K</v>
          </cell>
          <cell r="F304">
            <v>749010.25</v>
          </cell>
        </row>
        <row r="305">
          <cell r="A305" t="str">
            <v>1119312Q</v>
          </cell>
          <cell r="F305">
            <v>349817.57</v>
          </cell>
        </row>
        <row r="306">
          <cell r="A306" t="str">
            <v>1119312Z</v>
          </cell>
          <cell r="F306">
            <v>252065.96</v>
          </cell>
        </row>
        <row r="307">
          <cell r="A307">
            <v>11193145</v>
          </cell>
          <cell r="F307">
            <v>1116164.02</v>
          </cell>
        </row>
        <row r="308">
          <cell r="A308">
            <v>11193155</v>
          </cell>
          <cell r="F308">
            <v>147230.51999999999</v>
          </cell>
        </row>
        <row r="309">
          <cell r="A309">
            <v>12310000</v>
          </cell>
          <cell r="F309">
            <v>8867749.1799999997</v>
          </cell>
        </row>
        <row r="310">
          <cell r="A310">
            <v>12322000</v>
          </cell>
          <cell r="F310">
            <v>34297873.030000001</v>
          </cell>
        </row>
        <row r="311">
          <cell r="A311">
            <v>12323000</v>
          </cell>
          <cell r="F311">
            <v>684993</v>
          </cell>
        </row>
        <row r="312">
          <cell r="A312">
            <v>12400000</v>
          </cell>
          <cell r="F312">
            <v>15333.85</v>
          </cell>
        </row>
        <row r="313">
          <cell r="A313">
            <v>12810000</v>
          </cell>
          <cell r="F313">
            <v>463514.58</v>
          </cell>
        </row>
        <row r="314">
          <cell r="A314">
            <v>12821001</v>
          </cell>
          <cell r="F314">
            <v>319302.24</v>
          </cell>
        </row>
        <row r="315">
          <cell r="A315">
            <v>12822001</v>
          </cell>
          <cell r="F315">
            <v>83907.12</v>
          </cell>
        </row>
        <row r="316">
          <cell r="A316">
            <v>12850000</v>
          </cell>
          <cell r="F316">
            <v>400000</v>
          </cell>
        </row>
        <row r="317">
          <cell r="A317">
            <v>12875000</v>
          </cell>
          <cell r="F317">
            <v>5400000</v>
          </cell>
        </row>
        <row r="318">
          <cell r="A318">
            <v>12876000</v>
          </cell>
          <cell r="F318">
            <v>1175000</v>
          </cell>
        </row>
        <row r="319">
          <cell r="A319">
            <v>12877000</v>
          </cell>
          <cell r="F319">
            <v>500000</v>
          </cell>
        </row>
        <row r="320">
          <cell r="A320">
            <v>13110000</v>
          </cell>
          <cell r="F320">
            <v>6460313.5</v>
          </cell>
        </row>
        <row r="321">
          <cell r="A321">
            <v>13111000</v>
          </cell>
          <cell r="F321">
            <v>1000</v>
          </cell>
        </row>
        <row r="322">
          <cell r="A322">
            <v>13410000</v>
          </cell>
          <cell r="F322">
            <v>581281.68000000005</v>
          </cell>
        </row>
        <row r="323">
          <cell r="A323">
            <v>13420000</v>
          </cell>
          <cell r="F323">
            <v>1513159.06</v>
          </cell>
        </row>
        <row r="324">
          <cell r="A324">
            <v>13450000</v>
          </cell>
          <cell r="F324">
            <v>700000</v>
          </cell>
        </row>
        <row r="325">
          <cell r="A325">
            <v>13500000</v>
          </cell>
          <cell r="F325">
            <v>3725</v>
          </cell>
        </row>
        <row r="326">
          <cell r="A326">
            <v>13600000</v>
          </cell>
          <cell r="F326">
            <v>39332089.939999998</v>
          </cell>
        </row>
        <row r="327">
          <cell r="A327">
            <v>13601000</v>
          </cell>
          <cell r="F327">
            <v>5067166.3899999997</v>
          </cell>
        </row>
        <row r="328">
          <cell r="A328">
            <v>13602000</v>
          </cell>
          <cell r="F328">
            <v>5049731.46</v>
          </cell>
        </row>
        <row r="329">
          <cell r="A329">
            <v>14210000</v>
          </cell>
          <cell r="F329">
            <v>35520198.659999996</v>
          </cell>
        </row>
        <row r="330">
          <cell r="A330">
            <v>14210300</v>
          </cell>
          <cell r="F330">
            <v>1334004.1499999999</v>
          </cell>
        </row>
        <row r="331">
          <cell r="A331">
            <v>14210400</v>
          </cell>
          <cell r="F331">
            <v>1434217.98</v>
          </cell>
        </row>
        <row r="332">
          <cell r="A332">
            <v>14210500</v>
          </cell>
          <cell r="F332">
            <v>6185500</v>
          </cell>
        </row>
        <row r="333">
          <cell r="A333">
            <v>14313000</v>
          </cell>
          <cell r="F333">
            <v>2350</v>
          </cell>
        </row>
        <row r="334">
          <cell r="A334">
            <v>14313200</v>
          </cell>
          <cell r="F334">
            <v>11129.61</v>
          </cell>
        </row>
        <row r="335">
          <cell r="A335">
            <v>14320000</v>
          </cell>
          <cell r="F335">
            <v>785698.22</v>
          </cell>
        </row>
        <row r="336">
          <cell r="A336">
            <v>14340000</v>
          </cell>
          <cell r="F336">
            <v>147.25</v>
          </cell>
        </row>
        <row r="337">
          <cell r="A337">
            <v>14341500</v>
          </cell>
          <cell r="F337">
            <v>147.25</v>
          </cell>
        </row>
        <row r="338">
          <cell r="A338">
            <v>14345000</v>
          </cell>
          <cell r="F338">
            <v>-187</v>
          </cell>
        </row>
        <row r="339">
          <cell r="A339">
            <v>14350003</v>
          </cell>
          <cell r="F339">
            <v>-5136.09</v>
          </cell>
        </row>
        <row r="340">
          <cell r="A340">
            <v>14350004</v>
          </cell>
          <cell r="F340">
            <v>1736612.54</v>
          </cell>
        </row>
        <row r="341">
          <cell r="A341">
            <v>14350005</v>
          </cell>
          <cell r="F341">
            <v>-1090.24</v>
          </cell>
        </row>
        <row r="342">
          <cell r="A342">
            <v>14350006</v>
          </cell>
          <cell r="F342">
            <v>1334796.8700000001</v>
          </cell>
        </row>
        <row r="343">
          <cell r="A343">
            <v>14350007</v>
          </cell>
          <cell r="F343">
            <v>55707.06</v>
          </cell>
        </row>
        <row r="344">
          <cell r="A344">
            <v>14350008</v>
          </cell>
          <cell r="F344">
            <v>4119971.82</v>
          </cell>
        </row>
        <row r="345">
          <cell r="A345">
            <v>14350009</v>
          </cell>
          <cell r="F345">
            <v>890707</v>
          </cell>
        </row>
        <row r="346">
          <cell r="A346">
            <v>14350010</v>
          </cell>
          <cell r="F346">
            <v>1788531.9</v>
          </cell>
        </row>
        <row r="347">
          <cell r="A347">
            <v>14350011</v>
          </cell>
          <cell r="F347">
            <v>1456959.16</v>
          </cell>
        </row>
        <row r="348">
          <cell r="A348">
            <v>14350012</v>
          </cell>
          <cell r="F348">
            <v>1152894.92</v>
          </cell>
        </row>
        <row r="349">
          <cell r="A349">
            <v>14350013</v>
          </cell>
          <cell r="F349">
            <v>128437.14</v>
          </cell>
        </row>
        <row r="350">
          <cell r="A350">
            <v>14350014</v>
          </cell>
          <cell r="F350">
            <v>749052.29</v>
          </cell>
        </row>
        <row r="351">
          <cell r="A351">
            <v>14350015</v>
          </cell>
          <cell r="F351">
            <v>1113105.9199999999</v>
          </cell>
        </row>
        <row r="352">
          <cell r="A352">
            <v>14350018</v>
          </cell>
          <cell r="F352">
            <v>1590271.42</v>
          </cell>
        </row>
        <row r="353">
          <cell r="A353">
            <v>14350019</v>
          </cell>
          <cell r="F353">
            <v>603347.44999999995</v>
          </cell>
        </row>
        <row r="354">
          <cell r="A354">
            <v>14350020</v>
          </cell>
          <cell r="F354">
            <v>-28979725.629999999</v>
          </cell>
        </row>
        <row r="355">
          <cell r="A355">
            <v>14350021</v>
          </cell>
          <cell r="F355">
            <v>2043163.33</v>
          </cell>
        </row>
        <row r="356">
          <cell r="A356">
            <v>14350022</v>
          </cell>
          <cell r="F356">
            <v>611825.28</v>
          </cell>
        </row>
        <row r="357">
          <cell r="A357">
            <v>14350023</v>
          </cell>
          <cell r="F357">
            <v>182458.34</v>
          </cell>
        </row>
        <row r="358">
          <cell r="A358">
            <v>14350024</v>
          </cell>
          <cell r="F358">
            <v>857284.7</v>
          </cell>
        </row>
        <row r="359">
          <cell r="A359">
            <v>14350025</v>
          </cell>
          <cell r="F359">
            <v>3499790.22</v>
          </cell>
        </row>
        <row r="360">
          <cell r="A360">
            <v>14350026</v>
          </cell>
          <cell r="F360">
            <v>1362365.38</v>
          </cell>
        </row>
        <row r="361">
          <cell r="A361">
            <v>14350027</v>
          </cell>
          <cell r="F361">
            <v>1262154.8600000001</v>
          </cell>
        </row>
        <row r="362">
          <cell r="A362">
            <v>14350028</v>
          </cell>
          <cell r="F362">
            <v>602260.46</v>
          </cell>
        </row>
        <row r="363">
          <cell r="A363">
            <v>14350029</v>
          </cell>
          <cell r="F363">
            <v>359000.74</v>
          </cell>
        </row>
        <row r="364">
          <cell r="A364">
            <v>14350032</v>
          </cell>
          <cell r="F364">
            <v>-307835.57</v>
          </cell>
        </row>
        <row r="365">
          <cell r="A365">
            <v>14350033</v>
          </cell>
          <cell r="F365">
            <v>69.42</v>
          </cell>
        </row>
        <row r="366">
          <cell r="A366">
            <v>14350034</v>
          </cell>
          <cell r="F366">
            <v>33236.11</v>
          </cell>
        </row>
        <row r="367">
          <cell r="A367">
            <v>14350035</v>
          </cell>
          <cell r="F367">
            <v>32664.38</v>
          </cell>
        </row>
        <row r="368">
          <cell r="A368">
            <v>14350036</v>
          </cell>
          <cell r="F368">
            <v>602.55999999999995</v>
          </cell>
        </row>
        <row r="369">
          <cell r="A369">
            <v>14350037</v>
          </cell>
          <cell r="F369">
            <v>3807.27</v>
          </cell>
        </row>
        <row r="370">
          <cell r="A370">
            <v>14350038</v>
          </cell>
          <cell r="F370">
            <v>6337.91</v>
          </cell>
        </row>
        <row r="371">
          <cell r="A371">
            <v>14350039</v>
          </cell>
          <cell r="F371">
            <v>5199.1000000000004</v>
          </cell>
        </row>
        <row r="372">
          <cell r="A372">
            <v>14350040</v>
          </cell>
          <cell r="F372">
            <v>5238.79</v>
          </cell>
        </row>
        <row r="373">
          <cell r="A373">
            <v>14350041</v>
          </cell>
          <cell r="F373">
            <v>5238.8</v>
          </cell>
        </row>
        <row r="374">
          <cell r="A374">
            <v>14350042</v>
          </cell>
          <cell r="F374">
            <v>871318.72</v>
          </cell>
        </row>
        <row r="375">
          <cell r="A375">
            <v>14350043</v>
          </cell>
          <cell r="F375">
            <v>4573.72</v>
          </cell>
        </row>
        <row r="376">
          <cell r="A376">
            <v>14350044</v>
          </cell>
          <cell r="F376">
            <v>14549.68</v>
          </cell>
        </row>
        <row r="377">
          <cell r="A377">
            <v>14350045</v>
          </cell>
          <cell r="F377">
            <v>2535.69</v>
          </cell>
        </row>
        <row r="378">
          <cell r="A378">
            <v>14350046</v>
          </cell>
          <cell r="F378">
            <v>10282</v>
          </cell>
        </row>
        <row r="379">
          <cell r="A379">
            <v>14350047</v>
          </cell>
          <cell r="F379">
            <v>5.5</v>
          </cell>
        </row>
        <row r="380">
          <cell r="A380">
            <v>14350048</v>
          </cell>
          <cell r="F380">
            <v>3214.79</v>
          </cell>
        </row>
        <row r="381">
          <cell r="A381">
            <v>14350049</v>
          </cell>
          <cell r="F381">
            <v>-17</v>
          </cell>
        </row>
        <row r="382">
          <cell r="A382">
            <v>14350050</v>
          </cell>
          <cell r="F382">
            <v>238406.56</v>
          </cell>
        </row>
        <row r="383">
          <cell r="A383">
            <v>14350051</v>
          </cell>
          <cell r="F383">
            <v>56635.1</v>
          </cell>
        </row>
        <row r="384">
          <cell r="A384">
            <v>14350052</v>
          </cell>
          <cell r="F384">
            <v>105596.55</v>
          </cell>
        </row>
        <row r="385">
          <cell r="A385">
            <v>14350053</v>
          </cell>
          <cell r="F385">
            <v>70918.84</v>
          </cell>
        </row>
        <row r="386">
          <cell r="A386">
            <v>14350054</v>
          </cell>
          <cell r="F386">
            <v>486236.25</v>
          </cell>
        </row>
        <row r="387">
          <cell r="A387">
            <v>14350057</v>
          </cell>
          <cell r="F387">
            <v>430182.79</v>
          </cell>
        </row>
        <row r="388">
          <cell r="A388">
            <v>14350058</v>
          </cell>
          <cell r="F388">
            <v>111006.15</v>
          </cell>
        </row>
        <row r="389">
          <cell r="A389">
            <v>14350059</v>
          </cell>
          <cell r="F389">
            <v>893.68</v>
          </cell>
        </row>
        <row r="390">
          <cell r="A390">
            <v>14360000</v>
          </cell>
          <cell r="F390">
            <v>386190.77</v>
          </cell>
        </row>
        <row r="391">
          <cell r="A391">
            <v>14373000</v>
          </cell>
          <cell r="F391">
            <v>4776.75</v>
          </cell>
        </row>
        <row r="392">
          <cell r="A392">
            <v>14373500</v>
          </cell>
          <cell r="F392">
            <v>1873588.64</v>
          </cell>
        </row>
        <row r="393">
          <cell r="A393">
            <v>14376000</v>
          </cell>
          <cell r="F393">
            <v>14246.19</v>
          </cell>
        </row>
        <row r="394">
          <cell r="A394">
            <v>14376500</v>
          </cell>
          <cell r="F394">
            <v>319742.77</v>
          </cell>
        </row>
        <row r="395">
          <cell r="A395">
            <v>14390000</v>
          </cell>
          <cell r="F395">
            <v>3250804</v>
          </cell>
        </row>
        <row r="396">
          <cell r="A396">
            <v>14440000</v>
          </cell>
          <cell r="F396">
            <v>-1580859.29</v>
          </cell>
        </row>
        <row r="397">
          <cell r="A397">
            <v>15113000</v>
          </cell>
          <cell r="F397">
            <v>8190671.0899999999</v>
          </cell>
        </row>
        <row r="398">
          <cell r="A398">
            <v>15114000</v>
          </cell>
          <cell r="F398">
            <v>13620394.539999999</v>
          </cell>
        </row>
        <row r="399">
          <cell r="A399">
            <v>15115000</v>
          </cell>
          <cell r="F399">
            <v>9217390.1099999994</v>
          </cell>
        </row>
        <row r="400">
          <cell r="A400">
            <v>15115100</v>
          </cell>
          <cell r="F400">
            <v>77656.429999999993</v>
          </cell>
        </row>
        <row r="401">
          <cell r="A401">
            <v>15131000</v>
          </cell>
          <cell r="F401">
            <v>67865.440000000002</v>
          </cell>
        </row>
        <row r="402">
          <cell r="A402">
            <v>15132000</v>
          </cell>
          <cell r="F402">
            <v>586952.48</v>
          </cell>
        </row>
        <row r="403">
          <cell r="A403">
            <v>15133000</v>
          </cell>
          <cell r="F403">
            <v>69798.11</v>
          </cell>
        </row>
        <row r="404">
          <cell r="A404">
            <v>15134000</v>
          </cell>
          <cell r="F404">
            <v>508398.06</v>
          </cell>
        </row>
        <row r="405">
          <cell r="A405">
            <v>15136000</v>
          </cell>
          <cell r="F405">
            <v>23108.080000000002</v>
          </cell>
        </row>
        <row r="406">
          <cell r="A406">
            <v>15139000</v>
          </cell>
          <cell r="F406">
            <v>0</v>
          </cell>
        </row>
        <row r="407">
          <cell r="A407">
            <v>15152000</v>
          </cell>
          <cell r="F407">
            <v>71325.94</v>
          </cell>
        </row>
        <row r="408">
          <cell r="A408">
            <v>15173000</v>
          </cell>
          <cell r="F408">
            <v>194992.44</v>
          </cell>
        </row>
        <row r="409">
          <cell r="A409">
            <v>15174000</v>
          </cell>
          <cell r="F409">
            <v>629897.04</v>
          </cell>
        </row>
        <row r="410">
          <cell r="A410">
            <v>15410000</v>
          </cell>
          <cell r="F410">
            <v>1359987.92</v>
          </cell>
        </row>
        <row r="411">
          <cell r="A411">
            <v>15420000</v>
          </cell>
          <cell r="F411">
            <v>18926545.039999999</v>
          </cell>
        </row>
        <row r="412">
          <cell r="A412">
            <v>15422000</v>
          </cell>
          <cell r="F412">
            <v>362925.34</v>
          </cell>
        </row>
        <row r="413">
          <cell r="A413">
            <v>15423000</v>
          </cell>
          <cell r="F413">
            <v>-7564.97</v>
          </cell>
        </row>
        <row r="414">
          <cell r="A414">
            <v>15423500</v>
          </cell>
          <cell r="F414">
            <v>5598.8</v>
          </cell>
        </row>
        <row r="415">
          <cell r="A415">
            <v>15424000</v>
          </cell>
          <cell r="F415">
            <v>-10200</v>
          </cell>
        </row>
        <row r="416">
          <cell r="A416">
            <v>15424500</v>
          </cell>
          <cell r="F416">
            <v>3209.22</v>
          </cell>
        </row>
        <row r="417">
          <cell r="A417">
            <v>15425000</v>
          </cell>
          <cell r="F417">
            <v>125883.8</v>
          </cell>
        </row>
        <row r="418">
          <cell r="A418">
            <v>15433000</v>
          </cell>
          <cell r="F418">
            <v>1352704.06</v>
          </cell>
        </row>
        <row r="419">
          <cell r="A419">
            <v>15433100</v>
          </cell>
          <cell r="F419">
            <v>494008</v>
          </cell>
        </row>
        <row r="420">
          <cell r="A420">
            <v>15434000</v>
          </cell>
          <cell r="F420">
            <v>152689.15</v>
          </cell>
        </row>
        <row r="421">
          <cell r="A421">
            <v>15490000</v>
          </cell>
          <cell r="F421">
            <v>2662997.1800000002</v>
          </cell>
        </row>
        <row r="422">
          <cell r="A422">
            <v>15491000</v>
          </cell>
          <cell r="F422">
            <v>-960879.33</v>
          </cell>
        </row>
        <row r="423">
          <cell r="A423">
            <v>15492500</v>
          </cell>
          <cell r="F423">
            <v>-2635.2</v>
          </cell>
        </row>
        <row r="424">
          <cell r="A424">
            <v>15811000</v>
          </cell>
          <cell r="F424">
            <v>79582.820000000007</v>
          </cell>
        </row>
        <row r="425">
          <cell r="A425">
            <v>16308000</v>
          </cell>
          <cell r="F425">
            <v>39544.57</v>
          </cell>
        </row>
        <row r="426">
          <cell r="A426">
            <v>16511000</v>
          </cell>
          <cell r="F426">
            <v>2373599</v>
          </cell>
        </row>
        <row r="427">
          <cell r="A427">
            <v>16512000</v>
          </cell>
          <cell r="F427">
            <v>35904.04</v>
          </cell>
        </row>
        <row r="428">
          <cell r="A428">
            <v>16514000</v>
          </cell>
          <cell r="F428">
            <v>80267.92</v>
          </cell>
        </row>
        <row r="429">
          <cell r="A429">
            <v>16516000</v>
          </cell>
          <cell r="F429">
            <v>2934.05</v>
          </cell>
        </row>
        <row r="430">
          <cell r="A430">
            <v>16517000</v>
          </cell>
          <cell r="F430">
            <v>60836.4</v>
          </cell>
        </row>
        <row r="431">
          <cell r="A431">
            <v>16518000</v>
          </cell>
          <cell r="F431">
            <v>61116.89</v>
          </cell>
        </row>
        <row r="432">
          <cell r="A432">
            <v>16519000</v>
          </cell>
          <cell r="F432">
            <v>4611.75</v>
          </cell>
        </row>
        <row r="433">
          <cell r="A433">
            <v>16520000</v>
          </cell>
          <cell r="F433">
            <v>0</v>
          </cell>
        </row>
        <row r="434">
          <cell r="A434">
            <v>16521000</v>
          </cell>
          <cell r="F434">
            <v>1584540.85</v>
          </cell>
        </row>
        <row r="435">
          <cell r="A435">
            <v>16521090</v>
          </cell>
          <cell r="F435">
            <v>-1305760.1100000001</v>
          </cell>
        </row>
        <row r="436">
          <cell r="A436">
            <v>16523000</v>
          </cell>
          <cell r="F436">
            <v>-5518.79</v>
          </cell>
        </row>
        <row r="437">
          <cell r="A437">
            <v>16523090</v>
          </cell>
          <cell r="F437">
            <v>-19516.830000000002</v>
          </cell>
        </row>
        <row r="438">
          <cell r="A438">
            <v>16524000</v>
          </cell>
          <cell r="F438">
            <v>102897.74</v>
          </cell>
        </row>
        <row r="439">
          <cell r="A439">
            <v>16524090</v>
          </cell>
          <cell r="F439">
            <v>-102920.5</v>
          </cell>
        </row>
        <row r="440">
          <cell r="A440">
            <v>16526000</v>
          </cell>
          <cell r="F440">
            <v>80083.64</v>
          </cell>
        </row>
        <row r="441">
          <cell r="A441">
            <v>16527000</v>
          </cell>
          <cell r="F441">
            <v>0</v>
          </cell>
        </row>
        <row r="442">
          <cell r="A442">
            <v>16528000</v>
          </cell>
          <cell r="F442">
            <v>238320</v>
          </cell>
        </row>
        <row r="443">
          <cell r="A443">
            <v>16529800</v>
          </cell>
          <cell r="F443">
            <v>212568.62</v>
          </cell>
        </row>
        <row r="444">
          <cell r="A444">
            <v>16533000</v>
          </cell>
          <cell r="F444">
            <v>-23100.57</v>
          </cell>
        </row>
        <row r="445">
          <cell r="A445">
            <v>17100000</v>
          </cell>
          <cell r="F445">
            <v>33.97</v>
          </cell>
        </row>
        <row r="446">
          <cell r="A446">
            <v>17101000</v>
          </cell>
          <cell r="F446">
            <v>19966.78</v>
          </cell>
        </row>
        <row r="447">
          <cell r="A447">
            <v>17102000</v>
          </cell>
          <cell r="F447">
            <v>15205.94</v>
          </cell>
        </row>
        <row r="448">
          <cell r="A448">
            <v>17121000</v>
          </cell>
          <cell r="F448">
            <v>0</v>
          </cell>
        </row>
        <row r="449">
          <cell r="A449">
            <v>17121500</v>
          </cell>
          <cell r="F449">
            <v>0</v>
          </cell>
        </row>
        <row r="450">
          <cell r="A450">
            <v>17150000</v>
          </cell>
          <cell r="F450">
            <v>496630.7</v>
          </cell>
        </row>
        <row r="451">
          <cell r="A451">
            <v>17430000</v>
          </cell>
          <cell r="F451">
            <v>2000</v>
          </cell>
        </row>
        <row r="452">
          <cell r="A452">
            <v>18120000</v>
          </cell>
          <cell r="F452">
            <v>1431499.01</v>
          </cell>
        </row>
        <row r="453">
          <cell r="A453">
            <v>18130000</v>
          </cell>
          <cell r="F453">
            <v>1061539.1499999999</v>
          </cell>
        </row>
        <row r="454">
          <cell r="A454">
            <v>18155000</v>
          </cell>
          <cell r="F454">
            <v>513683.36</v>
          </cell>
        </row>
        <row r="455">
          <cell r="A455">
            <v>18157500</v>
          </cell>
          <cell r="F455">
            <v>61704.07</v>
          </cell>
        </row>
        <row r="456">
          <cell r="A456">
            <v>18170000</v>
          </cell>
          <cell r="F456">
            <v>82454.75</v>
          </cell>
        </row>
        <row r="457">
          <cell r="A457">
            <v>18180000</v>
          </cell>
          <cell r="F457">
            <v>77154.59</v>
          </cell>
        </row>
        <row r="458">
          <cell r="A458">
            <v>18230401</v>
          </cell>
          <cell r="F458">
            <v>4145578.64</v>
          </cell>
        </row>
        <row r="459">
          <cell r="A459">
            <v>18230402</v>
          </cell>
          <cell r="F459">
            <v>1271564.3600000001</v>
          </cell>
        </row>
        <row r="460">
          <cell r="A460">
            <v>18230501</v>
          </cell>
          <cell r="F460">
            <v>284693.81</v>
          </cell>
        </row>
        <row r="461">
          <cell r="A461">
            <v>18230502</v>
          </cell>
          <cell r="F461">
            <v>105118.35</v>
          </cell>
        </row>
        <row r="462">
          <cell r="A462">
            <v>18230503</v>
          </cell>
          <cell r="F462">
            <v>167822.62</v>
          </cell>
        </row>
        <row r="463">
          <cell r="A463">
            <v>18230504</v>
          </cell>
          <cell r="F463">
            <v>1360</v>
          </cell>
        </row>
        <row r="464">
          <cell r="A464">
            <v>18231500</v>
          </cell>
          <cell r="F464">
            <v>1000</v>
          </cell>
        </row>
        <row r="465">
          <cell r="A465">
            <v>18235000</v>
          </cell>
          <cell r="F465">
            <v>3108450.15</v>
          </cell>
        </row>
        <row r="466">
          <cell r="A466">
            <v>18235500</v>
          </cell>
          <cell r="F466">
            <v>2936692.86</v>
          </cell>
        </row>
        <row r="467">
          <cell r="A467">
            <v>18237000</v>
          </cell>
          <cell r="F467">
            <v>26048397.079999998</v>
          </cell>
        </row>
        <row r="468">
          <cell r="A468">
            <v>18237500</v>
          </cell>
          <cell r="F468">
            <v>81095910.099999994</v>
          </cell>
        </row>
        <row r="469">
          <cell r="A469">
            <v>18239500</v>
          </cell>
          <cell r="F469">
            <v>675904.13</v>
          </cell>
        </row>
        <row r="470">
          <cell r="A470">
            <v>18300000</v>
          </cell>
          <cell r="F470">
            <v>825966.26</v>
          </cell>
        </row>
        <row r="471">
          <cell r="A471">
            <v>18670000</v>
          </cell>
          <cell r="F471">
            <v>151380.4</v>
          </cell>
        </row>
        <row r="472">
          <cell r="A472">
            <v>18910000</v>
          </cell>
          <cell r="F472">
            <v>420095.97</v>
          </cell>
        </row>
        <row r="473">
          <cell r="A473">
            <v>18920000</v>
          </cell>
          <cell r="F473">
            <v>872268.32</v>
          </cell>
        </row>
        <row r="474">
          <cell r="A474">
            <v>19010000</v>
          </cell>
          <cell r="F474">
            <v>355093</v>
          </cell>
        </row>
        <row r="475">
          <cell r="A475">
            <v>20010000</v>
          </cell>
          <cell r="F475">
            <v>-75</v>
          </cell>
        </row>
        <row r="476">
          <cell r="A476">
            <v>20110000</v>
          </cell>
          <cell r="F476">
            <v>-1000398087</v>
          </cell>
        </row>
        <row r="477">
          <cell r="A477">
            <v>20120000</v>
          </cell>
          <cell r="F477">
            <v>1000398087</v>
          </cell>
        </row>
        <row r="478">
          <cell r="A478">
            <v>20800000</v>
          </cell>
          <cell r="F478">
            <v>-763974.96</v>
          </cell>
        </row>
        <row r="479">
          <cell r="A479">
            <v>20911000</v>
          </cell>
          <cell r="F479">
            <v>360357</v>
          </cell>
        </row>
        <row r="480">
          <cell r="A480">
            <v>21100000</v>
          </cell>
          <cell r="F480">
            <v>-3680527.24</v>
          </cell>
        </row>
        <row r="481">
          <cell r="A481">
            <v>21910000</v>
          </cell>
          <cell r="F481">
            <v>162125190.62</v>
          </cell>
        </row>
        <row r="482">
          <cell r="A482">
            <v>21920000</v>
          </cell>
          <cell r="F482">
            <v>-648928203.33000004</v>
          </cell>
        </row>
        <row r="483">
          <cell r="A483">
            <v>22412100</v>
          </cell>
          <cell r="F483">
            <v>-190647291</v>
          </cell>
        </row>
        <row r="484">
          <cell r="A484">
            <v>22412200</v>
          </cell>
          <cell r="F484">
            <v>-240013107.27000001</v>
          </cell>
        </row>
        <row r="485">
          <cell r="A485">
            <v>22412300</v>
          </cell>
          <cell r="F485">
            <v>-35675006.299999997</v>
          </cell>
        </row>
        <row r="486">
          <cell r="A486">
            <v>22414200</v>
          </cell>
          <cell r="F486">
            <v>-15000000</v>
          </cell>
        </row>
        <row r="487">
          <cell r="A487">
            <v>22414700</v>
          </cell>
          <cell r="F487">
            <v>-83300000</v>
          </cell>
        </row>
        <row r="488">
          <cell r="A488">
            <v>22435000</v>
          </cell>
          <cell r="F488">
            <v>-65284916.090000004</v>
          </cell>
        </row>
        <row r="489">
          <cell r="A489">
            <v>22436000</v>
          </cell>
          <cell r="F489">
            <v>-173816421.63999999</v>
          </cell>
        </row>
        <row r="490">
          <cell r="A490">
            <v>22830000</v>
          </cell>
          <cell r="F490">
            <v>-618871.71</v>
          </cell>
        </row>
        <row r="491">
          <cell r="A491">
            <v>22830090</v>
          </cell>
          <cell r="F491">
            <v>151770.43</v>
          </cell>
        </row>
        <row r="492">
          <cell r="A492">
            <v>22831000</v>
          </cell>
          <cell r="F492">
            <v>-631393.35</v>
          </cell>
        </row>
        <row r="493">
          <cell r="A493">
            <v>22832000</v>
          </cell>
          <cell r="F493">
            <v>-13206118.300000001</v>
          </cell>
        </row>
        <row r="494">
          <cell r="A494">
            <v>22832090</v>
          </cell>
          <cell r="F494">
            <v>-58771.5</v>
          </cell>
        </row>
        <row r="495">
          <cell r="A495">
            <v>22832500</v>
          </cell>
          <cell r="F495">
            <v>-2324724</v>
          </cell>
        </row>
        <row r="496">
          <cell r="A496">
            <v>22833000</v>
          </cell>
          <cell r="F496">
            <v>-3612272.16</v>
          </cell>
        </row>
        <row r="497">
          <cell r="A497">
            <v>22833090</v>
          </cell>
          <cell r="F497">
            <v>2702396.82</v>
          </cell>
        </row>
        <row r="498">
          <cell r="A498">
            <v>22834000</v>
          </cell>
          <cell r="F498">
            <v>60965.46</v>
          </cell>
        </row>
        <row r="499">
          <cell r="A499">
            <v>22834090</v>
          </cell>
          <cell r="F499">
            <v>-60982.21</v>
          </cell>
        </row>
        <row r="500">
          <cell r="A500">
            <v>22835000</v>
          </cell>
          <cell r="F500">
            <v>-147431.01</v>
          </cell>
        </row>
        <row r="501">
          <cell r="A501">
            <v>22836000</v>
          </cell>
          <cell r="F501">
            <v>345532.83</v>
          </cell>
        </row>
        <row r="502">
          <cell r="A502">
            <v>22836090</v>
          </cell>
          <cell r="F502">
            <v>-351566.89</v>
          </cell>
        </row>
        <row r="503">
          <cell r="A503">
            <v>23000401</v>
          </cell>
          <cell r="F503">
            <v>-25141651.059999999</v>
          </cell>
        </row>
        <row r="504">
          <cell r="A504">
            <v>23000402</v>
          </cell>
          <cell r="F504">
            <v>-3319558.2</v>
          </cell>
        </row>
        <row r="505">
          <cell r="A505">
            <v>23112400</v>
          </cell>
          <cell r="F505">
            <v>0</v>
          </cell>
        </row>
        <row r="506">
          <cell r="A506">
            <v>23201200</v>
          </cell>
          <cell r="F506">
            <v>-752532.09</v>
          </cell>
        </row>
        <row r="507">
          <cell r="A507">
            <v>23201250</v>
          </cell>
          <cell r="F507">
            <v>0.13</v>
          </cell>
        </row>
        <row r="508">
          <cell r="A508">
            <v>23201400</v>
          </cell>
          <cell r="F508">
            <v>-238684.06</v>
          </cell>
        </row>
        <row r="509">
          <cell r="A509">
            <v>23201500</v>
          </cell>
          <cell r="F509">
            <v>-5068113.6900000004</v>
          </cell>
        </row>
        <row r="510">
          <cell r="A510">
            <v>23201600</v>
          </cell>
          <cell r="F510">
            <v>-338418.57</v>
          </cell>
        </row>
        <row r="511">
          <cell r="A511">
            <v>23201900</v>
          </cell>
          <cell r="F511">
            <v>-124378.82</v>
          </cell>
        </row>
        <row r="512">
          <cell r="A512">
            <v>23202000</v>
          </cell>
          <cell r="F512">
            <v>-18898.86</v>
          </cell>
        </row>
        <row r="513">
          <cell r="A513">
            <v>23210000</v>
          </cell>
          <cell r="F513">
            <v>-2924846.39</v>
          </cell>
        </row>
        <row r="514">
          <cell r="A514">
            <v>23215000</v>
          </cell>
          <cell r="F514">
            <v>-2202860.63</v>
          </cell>
        </row>
        <row r="515">
          <cell r="A515">
            <v>23230100</v>
          </cell>
          <cell r="F515">
            <v>-5051396.78</v>
          </cell>
        </row>
        <row r="516">
          <cell r="A516">
            <v>23230300</v>
          </cell>
          <cell r="F516">
            <v>-242423.13</v>
          </cell>
        </row>
        <row r="517">
          <cell r="A517">
            <v>23230400</v>
          </cell>
          <cell r="F517">
            <v>371824.64000000001</v>
          </cell>
        </row>
        <row r="518">
          <cell r="A518">
            <v>23238000</v>
          </cell>
          <cell r="F518">
            <v>0</v>
          </cell>
        </row>
        <row r="519">
          <cell r="A519">
            <v>23250200</v>
          </cell>
          <cell r="F519">
            <v>-593291.62</v>
          </cell>
        </row>
        <row r="520">
          <cell r="A520">
            <v>23260000</v>
          </cell>
          <cell r="F520">
            <v>1417840.41</v>
          </cell>
        </row>
        <row r="521">
          <cell r="A521">
            <v>23260090</v>
          </cell>
          <cell r="F521">
            <v>-1458627.27</v>
          </cell>
        </row>
        <row r="522">
          <cell r="A522">
            <v>23260100</v>
          </cell>
          <cell r="F522">
            <v>-435975.07</v>
          </cell>
        </row>
        <row r="523">
          <cell r="A523">
            <v>23260190</v>
          </cell>
          <cell r="F523">
            <v>320632.08</v>
          </cell>
        </row>
        <row r="524">
          <cell r="A524">
            <v>23260200</v>
          </cell>
          <cell r="F524">
            <v>-4624.1499999999996</v>
          </cell>
        </row>
        <row r="525">
          <cell r="A525">
            <v>23260290</v>
          </cell>
          <cell r="F525">
            <v>-35763.08</v>
          </cell>
        </row>
        <row r="526">
          <cell r="A526">
            <v>23260500</v>
          </cell>
          <cell r="F526">
            <v>-1087053</v>
          </cell>
        </row>
        <row r="527">
          <cell r="A527">
            <v>23280090</v>
          </cell>
          <cell r="F527">
            <v>0</v>
          </cell>
        </row>
        <row r="528">
          <cell r="A528">
            <v>23290000</v>
          </cell>
          <cell r="F528">
            <v>-70648.710000000006</v>
          </cell>
        </row>
        <row r="529">
          <cell r="A529">
            <v>23610000</v>
          </cell>
          <cell r="F529">
            <v>-310668.59000000003</v>
          </cell>
        </row>
        <row r="530">
          <cell r="A530">
            <v>23620000</v>
          </cell>
          <cell r="F530">
            <v>-24020.83</v>
          </cell>
        </row>
        <row r="531">
          <cell r="A531">
            <v>23620090</v>
          </cell>
          <cell r="F531">
            <v>-4117.47</v>
          </cell>
        </row>
        <row r="532">
          <cell r="A532">
            <v>23630000</v>
          </cell>
          <cell r="F532">
            <v>-111896.14</v>
          </cell>
        </row>
        <row r="533">
          <cell r="A533">
            <v>23630090</v>
          </cell>
          <cell r="F533">
            <v>67499.87</v>
          </cell>
        </row>
        <row r="534">
          <cell r="A534">
            <v>23640000</v>
          </cell>
          <cell r="F534">
            <v>-31088.19</v>
          </cell>
        </row>
        <row r="535">
          <cell r="A535">
            <v>23640090</v>
          </cell>
          <cell r="F535">
            <v>6106.37</v>
          </cell>
        </row>
        <row r="536">
          <cell r="A536">
            <v>23650000</v>
          </cell>
          <cell r="F536">
            <v>-42200.1</v>
          </cell>
        </row>
        <row r="537">
          <cell r="A537">
            <v>23712100</v>
          </cell>
          <cell r="F537">
            <v>-705924.55</v>
          </cell>
        </row>
        <row r="538">
          <cell r="A538">
            <v>23712200</v>
          </cell>
          <cell r="F538">
            <v>-1810387.6</v>
          </cell>
        </row>
        <row r="539">
          <cell r="A539">
            <v>23712300</v>
          </cell>
          <cell r="F539">
            <v>-318102.14</v>
          </cell>
        </row>
        <row r="540">
          <cell r="A540">
            <v>23712400</v>
          </cell>
          <cell r="F540">
            <v>0</v>
          </cell>
        </row>
        <row r="541">
          <cell r="A541">
            <v>23714200</v>
          </cell>
          <cell r="F541">
            <v>-149137.5</v>
          </cell>
        </row>
        <row r="542">
          <cell r="A542">
            <v>23715000</v>
          </cell>
          <cell r="F542">
            <v>-303832.33</v>
          </cell>
        </row>
        <row r="543">
          <cell r="A543">
            <v>23716000</v>
          </cell>
          <cell r="F543">
            <v>-856023.64</v>
          </cell>
        </row>
        <row r="544">
          <cell r="A544">
            <v>23760000</v>
          </cell>
          <cell r="F544">
            <v>-222133.34</v>
          </cell>
        </row>
        <row r="545">
          <cell r="A545">
            <v>24110000</v>
          </cell>
          <cell r="F545">
            <v>-102.35</v>
          </cell>
        </row>
        <row r="546">
          <cell r="A546">
            <v>24120000</v>
          </cell>
          <cell r="F546">
            <v>-188036.67</v>
          </cell>
        </row>
        <row r="547">
          <cell r="A547">
            <v>24121000</v>
          </cell>
          <cell r="F547">
            <v>-12082.38</v>
          </cell>
        </row>
        <row r="548">
          <cell r="A548">
            <v>24130000</v>
          </cell>
          <cell r="F548">
            <v>-97.46</v>
          </cell>
        </row>
        <row r="549">
          <cell r="A549">
            <v>24140000</v>
          </cell>
          <cell r="F549">
            <v>-1758.05</v>
          </cell>
        </row>
        <row r="550">
          <cell r="A550">
            <v>24141000</v>
          </cell>
          <cell r="F550">
            <v>-8582.7199999999993</v>
          </cell>
        </row>
        <row r="551">
          <cell r="A551">
            <v>24141500</v>
          </cell>
          <cell r="F551">
            <v>-4.9000000000000004</v>
          </cell>
        </row>
        <row r="552">
          <cell r="A552">
            <v>24142000</v>
          </cell>
          <cell r="F552">
            <v>-57.52</v>
          </cell>
        </row>
        <row r="553">
          <cell r="A553">
            <v>24143000</v>
          </cell>
          <cell r="F553">
            <v>-13344.71</v>
          </cell>
        </row>
        <row r="554">
          <cell r="A554">
            <v>24144000</v>
          </cell>
          <cell r="F554">
            <v>0.62</v>
          </cell>
        </row>
        <row r="555">
          <cell r="A555">
            <v>24145000</v>
          </cell>
          <cell r="F555">
            <v>0</v>
          </cell>
        </row>
        <row r="556">
          <cell r="A556">
            <v>24146000</v>
          </cell>
          <cell r="F556">
            <v>-0.75</v>
          </cell>
        </row>
        <row r="557">
          <cell r="A557">
            <v>24147000</v>
          </cell>
          <cell r="F557">
            <v>-5.59</v>
          </cell>
        </row>
        <row r="558">
          <cell r="A558">
            <v>24148000</v>
          </cell>
          <cell r="F558">
            <v>-6.43</v>
          </cell>
        </row>
        <row r="559">
          <cell r="A559">
            <v>24149000</v>
          </cell>
          <cell r="F559">
            <v>-1.85</v>
          </cell>
        </row>
        <row r="560">
          <cell r="A560">
            <v>24150000</v>
          </cell>
          <cell r="F560">
            <v>0</v>
          </cell>
        </row>
        <row r="561">
          <cell r="A561">
            <v>24151000</v>
          </cell>
          <cell r="F561">
            <v>-4.25</v>
          </cell>
        </row>
        <row r="562">
          <cell r="A562">
            <v>24152000</v>
          </cell>
          <cell r="F562">
            <v>-10.47</v>
          </cell>
        </row>
        <row r="563">
          <cell r="A563">
            <v>24153000</v>
          </cell>
          <cell r="F563">
            <v>-3.15</v>
          </cell>
        </row>
        <row r="564">
          <cell r="A564">
            <v>24154000</v>
          </cell>
          <cell r="F564">
            <v>-4.66</v>
          </cell>
        </row>
        <row r="565">
          <cell r="A565">
            <v>24155000</v>
          </cell>
          <cell r="F565">
            <v>-134.79</v>
          </cell>
        </row>
        <row r="566">
          <cell r="A566">
            <v>24162000</v>
          </cell>
          <cell r="F566">
            <v>-336.4</v>
          </cell>
        </row>
        <row r="567">
          <cell r="A567">
            <v>24163000</v>
          </cell>
          <cell r="F567">
            <v>-105.47</v>
          </cell>
        </row>
        <row r="568">
          <cell r="A568">
            <v>24164000</v>
          </cell>
          <cell r="F568">
            <v>-192.13</v>
          </cell>
        </row>
        <row r="569">
          <cell r="A569">
            <v>24165000</v>
          </cell>
          <cell r="F569">
            <v>-1684.27</v>
          </cell>
        </row>
        <row r="570">
          <cell r="A570">
            <v>24166000</v>
          </cell>
          <cell r="F570">
            <v>-806.69</v>
          </cell>
        </row>
        <row r="571">
          <cell r="A571">
            <v>24220000</v>
          </cell>
          <cell r="F571">
            <v>-892383.85</v>
          </cell>
        </row>
        <row r="572">
          <cell r="A572">
            <v>24220090</v>
          </cell>
          <cell r="F572">
            <v>2578.66</v>
          </cell>
        </row>
        <row r="573">
          <cell r="A573">
            <v>24231000</v>
          </cell>
          <cell r="F573">
            <v>-4337224.2699999996</v>
          </cell>
        </row>
        <row r="574">
          <cell r="A574">
            <v>24231090</v>
          </cell>
          <cell r="F574">
            <v>18440.93</v>
          </cell>
        </row>
        <row r="575">
          <cell r="A575">
            <v>24232090</v>
          </cell>
          <cell r="F575">
            <v>-249322.35</v>
          </cell>
        </row>
        <row r="576">
          <cell r="A576">
            <v>24233290</v>
          </cell>
          <cell r="F576">
            <v>-80.989999999999995</v>
          </cell>
        </row>
        <row r="577">
          <cell r="A577">
            <v>24233390</v>
          </cell>
          <cell r="F577">
            <v>4775.3500000000004</v>
          </cell>
        </row>
        <row r="578">
          <cell r="A578">
            <v>24233590</v>
          </cell>
          <cell r="F578">
            <v>-578893.22</v>
          </cell>
        </row>
        <row r="579">
          <cell r="A579">
            <v>24233690</v>
          </cell>
          <cell r="F579">
            <v>-7429.86</v>
          </cell>
        </row>
        <row r="580">
          <cell r="A580">
            <v>24234000</v>
          </cell>
          <cell r="F580">
            <v>-33747.769999999997</v>
          </cell>
        </row>
        <row r="581">
          <cell r="A581">
            <v>24234090</v>
          </cell>
          <cell r="F581">
            <v>34322.57</v>
          </cell>
        </row>
        <row r="582">
          <cell r="A582">
            <v>24241000</v>
          </cell>
          <cell r="F582">
            <v>-39657.72</v>
          </cell>
        </row>
        <row r="583">
          <cell r="A583">
            <v>24242000</v>
          </cell>
          <cell r="F583">
            <v>-135.88</v>
          </cell>
        </row>
        <row r="584">
          <cell r="A584">
            <v>24243000</v>
          </cell>
          <cell r="F584">
            <v>-4861.75</v>
          </cell>
        </row>
        <row r="585">
          <cell r="A585">
            <v>24251000</v>
          </cell>
          <cell r="F585">
            <v>-182125</v>
          </cell>
        </row>
        <row r="586">
          <cell r="A586">
            <v>24253000</v>
          </cell>
          <cell r="F586">
            <v>-13301.09</v>
          </cell>
        </row>
        <row r="587">
          <cell r="A587">
            <v>24255000</v>
          </cell>
          <cell r="F587">
            <v>-328.31</v>
          </cell>
        </row>
        <row r="588">
          <cell r="A588">
            <v>24261000</v>
          </cell>
          <cell r="F588">
            <v>0</v>
          </cell>
        </row>
        <row r="589">
          <cell r="A589">
            <v>24262000</v>
          </cell>
          <cell r="F589">
            <v>0</v>
          </cell>
        </row>
        <row r="590">
          <cell r="A590">
            <v>24263000</v>
          </cell>
          <cell r="F590">
            <v>0</v>
          </cell>
        </row>
        <row r="591">
          <cell r="A591">
            <v>24270000</v>
          </cell>
          <cell r="F591">
            <v>-9371.08</v>
          </cell>
        </row>
        <row r="592">
          <cell r="A592">
            <v>24280000</v>
          </cell>
          <cell r="F592">
            <v>-11385</v>
          </cell>
        </row>
        <row r="593">
          <cell r="A593">
            <v>24295000</v>
          </cell>
          <cell r="F593">
            <v>-934513</v>
          </cell>
        </row>
        <row r="594">
          <cell r="A594">
            <v>25310200</v>
          </cell>
          <cell r="F594">
            <v>-112896</v>
          </cell>
        </row>
        <row r="595">
          <cell r="A595">
            <v>25330000</v>
          </cell>
          <cell r="F595">
            <v>-602389.31000000006</v>
          </cell>
        </row>
        <row r="596">
          <cell r="A596">
            <v>25360100</v>
          </cell>
          <cell r="F596">
            <v>-1480000</v>
          </cell>
        </row>
        <row r="597">
          <cell r="A597">
            <v>25360700</v>
          </cell>
          <cell r="F597">
            <v>-1100000</v>
          </cell>
        </row>
        <row r="598">
          <cell r="A598">
            <v>25360800</v>
          </cell>
          <cell r="F598">
            <v>-500000</v>
          </cell>
        </row>
        <row r="599">
          <cell r="A599">
            <v>25360900</v>
          </cell>
          <cell r="F599">
            <v>-7000000</v>
          </cell>
        </row>
        <row r="600">
          <cell r="A600">
            <v>25361000</v>
          </cell>
          <cell r="F600">
            <v>-7000</v>
          </cell>
        </row>
        <row r="601">
          <cell r="A601">
            <v>25362000</v>
          </cell>
          <cell r="F601">
            <v>-5200</v>
          </cell>
        </row>
        <row r="602">
          <cell r="A602">
            <v>25421000</v>
          </cell>
          <cell r="F602">
            <v>-318947.8</v>
          </cell>
        </row>
        <row r="603">
          <cell r="A603">
            <v>25422000</v>
          </cell>
          <cell r="F603">
            <v>-83814.06</v>
          </cell>
        </row>
        <row r="604">
          <cell r="A604">
            <v>40311000</v>
          </cell>
          <cell r="F604">
            <v>537816.04</v>
          </cell>
        </row>
        <row r="605">
          <cell r="A605">
            <v>40311100</v>
          </cell>
          <cell r="F605">
            <v>319681.84000000003</v>
          </cell>
        </row>
        <row r="606">
          <cell r="A606">
            <v>40340000</v>
          </cell>
          <cell r="F606">
            <v>30277.77</v>
          </cell>
        </row>
        <row r="607">
          <cell r="A607">
            <v>40350000</v>
          </cell>
          <cell r="F607">
            <v>463346.91</v>
          </cell>
        </row>
        <row r="608">
          <cell r="A608">
            <v>40370000</v>
          </cell>
          <cell r="F608">
            <v>360185.95</v>
          </cell>
        </row>
        <row r="609">
          <cell r="A609">
            <v>40380401</v>
          </cell>
          <cell r="F609">
            <v>0</v>
          </cell>
        </row>
        <row r="610">
          <cell r="A610">
            <v>40380402</v>
          </cell>
          <cell r="F610">
            <v>0</v>
          </cell>
        </row>
        <row r="611">
          <cell r="A611">
            <v>40411000</v>
          </cell>
          <cell r="F611">
            <v>13371.02</v>
          </cell>
        </row>
        <row r="612">
          <cell r="A612">
            <v>40411100</v>
          </cell>
          <cell r="F612">
            <v>0</v>
          </cell>
        </row>
        <row r="613">
          <cell r="A613">
            <v>40811000</v>
          </cell>
          <cell r="F613">
            <v>270062.52</v>
          </cell>
        </row>
        <row r="614">
          <cell r="A614">
            <v>40811100</v>
          </cell>
          <cell r="F614">
            <v>40331</v>
          </cell>
        </row>
        <row r="615">
          <cell r="A615">
            <v>40811900</v>
          </cell>
          <cell r="F615">
            <v>-310393.52</v>
          </cell>
        </row>
        <row r="616">
          <cell r="A616">
            <v>41110401</v>
          </cell>
          <cell r="F616">
            <v>0</v>
          </cell>
        </row>
        <row r="617">
          <cell r="A617">
            <v>41110402</v>
          </cell>
          <cell r="F617">
            <v>0</v>
          </cell>
        </row>
        <row r="618">
          <cell r="A618">
            <v>41900000</v>
          </cell>
          <cell r="F618">
            <v>-77500.509999999995</v>
          </cell>
        </row>
        <row r="619">
          <cell r="A619">
            <v>41950000</v>
          </cell>
          <cell r="F619">
            <v>-122329.07</v>
          </cell>
        </row>
        <row r="620">
          <cell r="A620">
            <v>42100000</v>
          </cell>
          <cell r="F620">
            <v>-150.18</v>
          </cell>
        </row>
        <row r="621">
          <cell r="A621">
            <v>42610000</v>
          </cell>
          <cell r="F621">
            <v>70</v>
          </cell>
        </row>
        <row r="622">
          <cell r="A622">
            <v>42640000</v>
          </cell>
          <cell r="F622">
            <v>15827.24</v>
          </cell>
        </row>
        <row r="623">
          <cell r="A623">
            <v>42711000</v>
          </cell>
          <cell r="F623">
            <v>2491450.6</v>
          </cell>
        </row>
        <row r="624">
          <cell r="A624">
            <v>42711100</v>
          </cell>
          <cell r="F624">
            <v>922150.07</v>
          </cell>
        </row>
        <row r="625">
          <cell r="A625">
            <v>42731000</v>
          </cell>
          <cell r="F625">
            <v>-410</v>
          </cell>
        </row>
        <row r="626">
          <cell r="A626">
            <v>42800000</v>
          </cell>
          <cell r="F626">
            <v>33156.589999999997</v>
          </cell>
        </row>
        <row r="627">
          <cell r="A627">
            <v>42810000</v>
          </cell>
          <cell r="F627">
            <v>2650.72</v>
          </cell>
        </row>
        <row r="628">
          <cell r="A628">
            <v>42811000</v>
          </cell>
          <cell r="F628">
            <v>5136.84</v>
          </cell>
        </row>
        <row r="629">
          <cell r="A629">
            <v>43112400</v>
          </cell>
          <cell r="F629">
            <v>57477.78</v>
          </cell>
        </row>
        <row r="630">
          <cell r="A630">
            <v>44710101</v>
          </cell>
          <cell r="F630">
            <v>-10548567.560000001</v>
          </cell>
        </row>
        <row r="631">
          <cell r="A631">
            <v>44711001</v>
          </cell>
          <cell r="F631">
            <v>-115178.38</v>
          </cell>
        </row>
        <row r="632">
          <cell r="A632">
            <v>44711201</v>
          </cell>
          <cell r="F632">
            <v>-1481725.77</v>
          </cell>
        </row>
        <row r="633">
          <cell r="A633">
            <v>44711301</v>
          </cell>
          <cell r="F633">
            <v>-642112.93999999994</v>
          </cell>
        </row>
        <row r="634">
          <cell r="A634">
            <v>44711401</v>
          </cell>
          <cell r="F634">
            <v>-1047198.79</v>
          </cell>
        </row>
        <row r="635">
          <cell r="A635">
            <v>44711601</v>
          </cell>
          <cell r="F635">
            <v>-262396.55</v>
          </cell>
        </row>
        <row r="636">
          <cell r="A636">
            <v>44711701</v>
          </cell>
          <cell r="F636">
            <v>-3381.37</v>
          </cell>
        </row>
        <row r="637">
          <cell r="A637">
            <v>44711901</v>
          </cell>
          <cell r="F637">
            <v>-83237.820000000007</v>
          </cell>
        </row>
        <row r="638">
          <cell r="A638">
            <v>44712001</v>
          </cell>
          <cell r="F638">
            <v>-143579.32999999999</v>
          </cell>
        </row>
        <row r="639">
          <cell r="A639">
            <v>44712401</v>
          </cell>
          <cell r="F639">
            <v>-145663.69</v>
          </cell>
        </row>
        <row r="640">
          <cell r="A640">
            <v>44712601</v>
          </cell>
          <cell r="F640">
            <v>-53173.99</v>
          </cell>
        </row>
        <row r="641">
          <cell r="A641">
            <v>44712801</v>
          </cell>
          <cell r="F641">
            <v>-319818.82</v>
          </cell>
        </row>
        <row r="642">
          <cell r="A642">
            <v>44712901</v>
          </cell>
          <cell r="F642">
            <v>-33646.57</v>
          </cell>
        </row>
        <row r="643">
          <cell r="A643">
            <v>44713001</v>
          </cell>
          <cell r="F643">
            <v>-23286.34</v>
          </cell>
        </row>
        <row r="644">
          <cell r="A644">
            <v>44713201</v>
          </cell>
          <cell r="F644">
            <v>-5579.3</v>
          </cell>
        </row>
        <row r="645">
          <cell r="A645">
            <v>44713301</v>
          </cell>
          <cell r="F645">
            <v>-3740.88</v>
          </cell>
        </row>
        <row r="646">
          <cell r="A646">
            <v>44713401</v>
          </cell>
          <cell r="F646">
            <v>-2098.14</v>
          </cell>
        </row>
        <row r="647">
          <cell r="A647">
            <v>44713501</v>
          </cell>
          <cell r="F647">
            <v>-436625.9</v>
          </cell>
        </row>
        <row r="648">
          <cell r="A648">
            <v>44713801</v>
          </cell>
          <cell r="F648">
            <v>-73160.58</v>
          </cell>
        </row>
        <row r="649">
          <cell r="A649">
            <v>44713901</v>
          </cell>
          <cell r="F649">
            <v>-1172.6600000000001</v>
          </cell>
        </row>
        <row r="650">
          <cell r="A650">
            <v>44714001</v>
          </cell>
          <cell r="F650">
            <v>-5040173.29</v>
          </cell>
        </row>
        <row r="651">
          <cell r="A651">
            <v>44715101</v>
          </cell>
          <cell r="F651">
            <v>-5728920.25</v>
          </cell>
        </row>
        <row r="652">
          <cell r="A652">
            <v>44715301</v>
          </cell>
          <cell r="F652">
            <v>-22491.46</v>
          </cell>
        </row>
        <row r="653">
          <cell r="A653">
            <v>44719301</v>
          </cell>
          <cell r="F653">
            <v>-665790.43000000005</v>
          </cell>
        </row>
        <row r="654">
          <cell r="A654">
            <v>44720011</v>
          </cell>
          <cell r="F654">
            <v>-370000</v>
          </cell>
        </row>
        <row r="655">
          <cell r="A655">
            <v>44720101</v>
          </cell>
          <cell r="F655">
            <v>-275000</v>
          </cell>
        </row>
        <row r="656">
          <cell r="A656">
            <v>44720111</v>
          </cell>
          <cell r="F656">
            <v>316.2</v>
          </cell>
        </row>
        <row r="657">
          <cell r="A657">
            <v>44720121</v>
          </cell>
          <cell r="F657">
            <v>-112896</v>
          </cell>
        </row>
        <row r="658">
          <cell r="A658">
            <v>44720201</v>
          </cell>
          <cell r="F658">
            <v>-125000</v>
          </cell>
        </row>
        <row r="659">
          <cell r="A659">
            <v>44720301</v>
          </cell>
          <cell r="F659">
            <v>-250000</v>
          </cell>
        </row>
        <row r="660">
          <cell r="A660">
            <v>44720311</v>
          </cell>
          <cell r="F660">
            <v>-1300</v>
          </cell>
        </row>
        <row r="661">
          <cell r="A661">
            <v>44720401</v>
          </cell>
          <cell r="F661">
            <v>-85500</v>
          </cell>
        </row>
        <row r="662">
          <cell r="A662">
            <v>44720501</v>
          </cell>
          <cell r="F662">
            <v>-14250</v>
          </cell>
        </row>
        <row r="663">
          <cell r="A663">
            <v>44720601</v>
          </cell>
          <cell r="F663">
            <v>-29500</v>
          </cell>
        </row>
        <row r="664">
          <cell r="A664">
            <v>44720701</v>
          </cell>
          <cell r="F664">
            <v>-24250</v>
          </cell>
        </row>
        <row r="665">
          <cell r="A665">
            <v>44720801</v>
          </cell>
          <cell r="F665">
            <v>-7750</v>
          </cell>
        </row>
        <row r="666">
          <cell r="A666">
            <v>44720901</v>
          </cell>
          <cell r="F666">
            <v>-1750</v>
          </cell>
        </row>
        <row r="667">
          <cell r="A667">
            <v>44722001</v>
          </cell>
          <cell r="F667">
            <v>-1164497.7</v>
          </cell>
        </row>
        <row r="668">
          <cell r="A668">
            <v>44724201</v>
          </cell>
          <cell r="F668">
            <v>-9052088.0999999996</v>
          </cell>
        </row>
        <row r="669">
          <cell r="A669">
            <v>44724501</v>
          </cell>
          <cell r="F669">
            <v>-4205380</v>
          </cell>
        </row>
        <row r="670">
          <cell r="A670">
            <v>44724601</v>
          </cell>
          <cell r="F670">
            <v>-1203840</v>
          </cell>
        </row>
        <row r="671">
          <cell r="A671">
            <v>44724701</v>
          </cell>
          <cell r="F671">
            <v>-1101380</v>
          </cell>
        </row>
        <row r="672">
          <cell r="A672">
            <v>44724801</v>
          </cell>
          <cell r="F672">
            <v>-585900</v>
          </cell>
        </row>
        <row r="673">
          <cell r="A673">
            <v>44724901</v>
          </cell>
          <cell r="F673">
            <v>-480000</v>
          </cell>
        </row>
        <row r="674">
          <cell r="A674">
            <v>44725004</v>
          </cell>
          <cell r="F674">
            <v>-588.48</v>
          </cell>
        </row>
        <row r="675">
          <cell r="A675">
            <v>44725602</v>
          </cell>
          <cell r="F675">
            <v>7203257.1799999997</v>
          </cell>
        </row>
        <row r="676">
          <cell r="A676">
            <v>44725702</v>
          </cell>
          <cell r="F676">
            <v>636240</v>
          </cell>
        </row>
        <row r="677">
          <cell r="A677">
            <v>44725802</v>
          </cell>
          <cell r="F677">
            <v>1908720</v>
          </cell>
        </row>
        <row r="678">
          <cell r="A678">
            <v>44728901</v>
          </cell>
          <cell r="F678">
            <v>-99602.36</v>
          </cell>
        </row>
        <row r="679">
          <cell r="A679">
            <v>44729001</v>
          </cell>
          <cell r="F679">
            <v>377806</v>
          </cell>
        </row>
        <row r="680">
          <cell r="A680">
            <v>45400002</v>
          </cell>
          <cell r="F680">
            <v>-2000</v>
          </cell>
        </row>
        <row r="681">
          <cell r="A681">
            <v>45600000</v>
          </cell>
          <cell r="F681">
            <v>-694.4</v>
          </cell>
        </row>
        <row r="682">
          <cell r="A682">
            <v>45622002</v>
          </cell>
          <cell r="F682">
            <v>-2797.5</v>
          </cell>
        </row>
        <row r="683">
          <cell r="A683">
            <v>45624202</v>
          </cell>
          <cell r="F683">
            <v>-1031506.15</v>
          </cell>
        </row>
        <row r="684">
          <cell r="A684">
            <v>45628502</v>
          </cell>
          <cell r="F684">
            <v>-93000</v>
          </cell>
        </row>
        <row r="685">
          <cell r="A685">
            <v>50010000</v>
          </cell>
          <cell r="F685">
            <v>359534.82</v>
          </cell>
        </row>
        <row r="686">
          <cell r="A686">
            <v>50110000</v>
          </cell>
          <cell r="F686">
            <v>12904236.24</v>
          </cell>
        </row>
        <row r="687">
          <cell r="A687">
            <v>50120000</v>
          </cell>
          <cell r="F687">
            <v>326128.94</v>
          </cell>
        </row>
        <row r="688">
          <cell r="A688">
            <v>50130000</v>
          </cell>
          <cell r="F688">
            <v>8587.69</v>
          </cell>
        </row>
        <row r="689">
          <cell r="A689">
            <v>50135000</v>
          </cell>
          <cell r="F689">
            <v>413830.95</v>
          </cell>
        </row>
        <row r="690">
          <cell r="A690">
            <v>50210000</v>
          </cell>
          <cell r="F690">
            <v>729293.5</v>
          </cell>
        </row>
        <row r="691">
          <cell r="A691">
            <v>50211000</v>
          </cell>
          <cell r="F691">
            <v>374925.73</v>
          </cell>
        </row>
        <row r="692">
          <cell r="A692">
            <v>50230000</v>
          </cell>
          <cell r="F692">
            <v>1257283.92</v>
          </cell>
        </row>
        <row r="693">
          <cell r="A693">
            <v>50232000</v>
          </cell>
          <cell r="F693">
            <v>526353.31999999995</v>
          </cell>
        </row>
        <row r="694">
          <cell r="A694">
            <v>50235000</v>
          </cell>
          <cell r="F694">
            <v>15663</v>
          </cell>
        </row>
        <row r="695">
          <cell r="A695">
            <v>50236000</v>
          </cell>
          <cell r="F695">
            <v>192</v>
          </cell>
        </row>
        <row r="696">
          <cell r="A696">
            <v>50510000</v>
          </cell>
          <cell r="F696">
            <v>399435.75</v>
          </cell>
        </row>
        <row r="697">
          <cell r="A697">
            <v>50610000</v>
          </cell>
          <cell r="F697">
            <v>289620.06</v>
          </cell>
        </row>
        <row r="698">
          <cell r="A698">
            <v>50610500</v>
          </cell>
          <cell r="F698">
            <v>5641.6</v>
          </cell>
        </row>
        <row r="699">
          <cell r="A699">
            <v>50610600</v>
          </cell>
          <cell r="F699">
            <v>98973</v>
          </cell>
        </row>
        <row r="700">
          <cell r="A700">
            <v>50630000</v>
          </cell>
          <cell r="F700">
            <v>61165.33</v>
          </cell>
        </row>
        <row r="701">
          <cell r="A701">
            <v>50910000</v>
          </cell>
          <cell r="F701">
            <v>441.18</v>
          </cell>
        </row>
        <row r="702">
          <cell r="A702">
            <v>51010000</v>
          </cell>
          <cell r="F702">
            <v>302700.08</v>
          </cell>
        </row>
        <row r="703">
          <cell r="A703">
            <v>51110000</v>
          </cell>
          <cell r="F703">
            <v>200674.74</v>
          </cell>
        </row>
        <row r="704">
          <cell r="A704">
            <v>51210000</v>
          </cell>
          <cell r="F704">
            <v>1170185.8999999999</v>
          </cell>
        </row>
        <row r="705">
          <cell r="A705">
            <v>51210010</v>
          </cell>
          <cell r="F705">
            <v>0</v>
          </cell>
        </row>
        <row r="706">
          <cell r="A706">
            <v>51211000</v>
          </cell>
          <cell r="F706">
            <v>148674.21</v>
          </cell>
        </row>
        <row r="707">
          <cell r="A707">
            <v>51212000</v>
          </cell>
          <cell r="F707">
            <v>768676.44</v>
          </cell>
        </row>
        <row r="708">
          <cell r="A708">
            <v>51213000</v>
          </cell>
          <cell r="F708">
            <v>2353.69</v>
          </cell>
        </row>
        <row r="709">
          <cell r="A709">
            <v>51214000</v>
          </cell>
          <cell r="F709">
            <v>55606.64</v>
          </cell>
        </row>
        <row r="710">
          <cell r="A710">
            <v>51215000</v>
          </cell>
          <cell r="F710">
            <v>147155.54999999999</v>
          </cell>
        </row>
        <row r="711">
          <cell r="A711">
            <v>51310000</v>
          </cell>
          <cell r="F711">
            <v>158643.47</v>
          </cell>
        </row>
        <row r="712">
          <cell r="A712">
            <v>51410000</v>
          </cell>
          <cell r="F712">
            <v>168022.25</v>
          </cell>
        </row>
        <row r="713">
          <cell r="A713">
            <v>54610000</v>
          </cell>
          <cell r="F713">
            <v>4743.0200000000004</v>
          </cell>
        </row>
        <row r="714">
          <cell r="A714">
            <v>54710000</v>
          </cell>
          <cell r="F714">
            <v>118530.1</v>
          </cell>
        </row>
        <row r="715">
          <cell r="A715">
            <v>54810000</v>
          </cell>
          <cell r="F715">
            <v>2487</v>
          </cell>
        </row>
        <row r="716">
          <cell r="A716">
            <v>54910000</v>
          </cell>
          <cell r="F716">
            <v>1839.68</v>
          </cell>
        </row>
        <row r="717">
          <cell r="A717">
            <v>55110000</v>
          </cell>
          <cell r="F717">
            <v>5458.59</v>
          </cell>
        </row>
        <row r="718">
          <cell r="A718">
            <v>55210000</v>
          </cell>
          <cell r="F718">
            <v>776.63</v>
          </cell>
        </row>
        <row r="719">
          <cell r="A719">
            <v>55310000</v>
          </cell>
          <cell r="F719">
            <v>18114.599999999999</v>
          </cell>
        </row>
        <row r="720">
          <cell r="A720">
            <v>55410000</v>
          </cell>
          <cell r="F720">
            <v>1082.29</v>
          </cell>
        </row>
        <row r="721">
          <cell r="A721">
            <v>55511000</v>
          </cell>
          <cell r="F721">
            <v>879584.81</v>
          </cell>
        </row>
        <row r="722">
          <cell r="A722">
            <v>55514001</v>
          </cell>
          <cell r="F722">
            <v>104986.25</v>
          </cell>
        </row>
        <row r="723">
          <cell r="A723">
            <v>55514002</v>
          </cell>
          <cell r="F723">
            <v>-358628.86</v>
          </cell>
        </row>
        <row r="724">
          <cell r="A724">
            <v>55515001</v>
          </cell>
          <cell r="F724">
            <v>89806.25</v>
          </cell>
        </row>
        <row r="725">
          <cell r="A725">
            <v>55515002</v>
          </cell>
          <cell r="F725">
            <v>215742.38</v>
          </cell>
        </row>
        <row r="726">
          <cell r="A726">
            <v>55515004</v>
          </cell>
          <cell r="F726">
            <v>76215.960000000006</v>
          </cell>
        </row>
        <row r="727">
          <cell r="A727">
            <v>55515005</v>
          </cell>
          <cell r="F727">
            <v>180307.63</v>
          </cell>
        </row>
        <row r="728">
          <cell r="A728">
            <v>55515006</v>
          </cell>
          <cell r="F728">
            <v>63393.78</v>
          </cell>
        </row>
        <row r="729">
          <cell r="A729">
            <v>55515008</v>
          </cell>
          <cell r="F729">
            <v>70594.75</v>
          </cell>
        </row>
        <row r="730">
          <cell r="A730">
            <v>55515009</v>
          </cell>
          <cell r="F730">
            <v>93942.37</v>
          </cell>
        </row>
        <row r="731">
          <cell r="A731">
            <v>55515010</v>
          </cell>
          <cell r="F731">
            <v>27606.45</v>
          </cell>
        </row>
        <row r="732">
          <cell r="A732">
            <v>55515011</v>
          </cell>
          <cell r="F732">
            <v>67189.850000000006</v>
          </cell>
        </row>
        <row r="733">
          <cell r="A733">
            <v>55515012</v>
          </cell>
          <cell r="F733">
            <v>29640.36</v>
          </cell>
        </row>
        <row r="734">
          <cell r="A734">
            <v>55515015</v>
          </cell>
          <cell r="F734">
            <v>67058.05</v>
          </cell>
        </row>
        <row r="735">
          <cell r="A735">
            <v>55515016</v>
          </cell>
          <cell r="F735">
            <v>17920.849999999999</v>
          </cell>
        </row>
        <row r="736">
          <cell r="A736">
            <v>55515017</v>
          </cell>
          <cell r="F736">
            <v>263578.83</v>
          </cell>
        </row>
        <row r="737">
          <cell r="A737">
            <v>55515018</v>
          </cell>
          <cell r="F737">
            <v>35908.910000000003</v>
          </cell>
        </row>
        <row r="738">
          <cell r="A738">
            <v>55515019</v>
          </cell>
          <cell r="F738">
            <v>26099.55</v>
          </cell>
        </row>
        <row r="739">
          <cell r="A739">
            <v>55515020</v>
          </cell>
          <cell r="F739">
            <v>63099.09</v>
          </cell>
        </row>
        <row r="740">
          <cell r="A740">
            <v>55515021</v>
          </cell>
          <cell r="F740">
            <v>21074.93</v>
          </cell>
        </row>
        <row r="741">
          <cell r="A741">
            <v>55515022</v>
          </cell>
          <cell r="F741">
            <v>552.21</v>
          </cell>
        </row>
        <row r="742">
          <cell r="A742">
            <v>55515024</v>
          </cell>
          <cell r="F742">
            <v>1060.78</v>
          </cell>
        </row>
        <row r="743">
          <cell r="A743">
            <v>55515027</v>
          </cell>
          <cell r="F743">
            <v>462.42</v>
          </cell>
        </row>
        <row r="744">
          <cell r="A744">
            <v>55515030</v>
          </cell>
          <cell r="F744">
            <v>506.41</v>
          </cell>
        </row>
        <row r="745">
          <cell r="A745">
            <v>55515031</v>
          </cell>
          <cell r="F745">
            <v>506.41</v>
          </cell>
        </row>
        <row r="746">
          <cell r="A746">
            <v>55515032</v>
          </cell>
          <cell r="F746">
            <v>506.41</v>
          </cell>
        </row>
        <row r="747">
          <cell r="A747">
            <v>55515033</v>
          </cell>
          <cell r="F747">
            <v>506.41</v>
          </cell>
        </row>
        <row r="748">
          <cell r="A748">
            <v>55515034</v>
          </cell>
          <cell r="F748">
            <v>23325.72</v>
          </cell>
        </row>
        <row r="749">
          <cell r="A749">
            <v>55515035</v>
          </cell>
          <cell r="F749">
            <v>791.91</v>
          </cell>
        </row>
        <row r="750">
          <cell r="A750">
            <v>55515037</v>
          </cell>
          <cell r="F750">
            <v>43059.66</v>
          </cell>
        </row>
        <row r="751">
          <cell r="A751">
            <v>55515038</v>
          </cell>
          <cell r="F751">
            <v>14680.16</v>
          </cell>
        </row>
        <row r="752">
          <cell r="A752">
            <v>55515039</v>
          </cell>
          <cell r="F752">
            <v>1258.6099999999999</v>
          </cell>
        </row>
        <row r="753">
          <cell r="A753">
            <v>55515041</v>
          </cell>
          <cell r="F753">
            <v>21801.96</v>
          </cell>
        </row>
        <row r="754">
          <cell r="A754">
            <v>55515043</v>
          </cell>
          <cell r="F754">
            <v>4157.33</v>
          </cell>
        </row>
        <row r="755">
          <cell r="A755">
            <v>55515044</v>
          </cell>
          <cell r="F755">
            <v>3972.37</v>
          </cell>
        </row>
        <row r="756">
          <cell r="A756">
            <v>55515045</v>
          </cell>
          <cell r="F756">
            <v>1271.03</v>
          </cell>
        </row>
        <row r="757">
          <cell r="A757">
            <v>55515046</v>
          </cell>
          <cell r="F757">
            <v>2</v>
          </cell>
        </row>
        <row r="758">
          <cell r="A758">
            <v>55515201</v>
          </cell>
          <cell r="F758">
            <v>18544.78</v>
          </cell>
        </row>
        <row r="759">
          <cell r="A759">
            <v>55515202</v>
          </cell>
          <cell r="F759">
            <v>17098.38</v>
          </cell>
        </row>
        <row r="760">
          <cell r="A760">
            <v>55515204</v>
          </cell>
          <cell r="F760">
            <v>15711.02</v>
          </cell>
        </row>
        <row r="761">
          <cell r="A761">
            <v>55515205</v>
          </cell>
          <cell r="F761">
            <v>56304.67</v>
          </cell>
        </row>
        <row r="762">
          <cell r="A762">
            <v>55515206</v>
          </cell>
          <cell r="F762">
            <v>28.22</v>
          </cell>
        </row>
        <row r="763">
          <cell r="A763">
            <v>55515207</v>
          </cell>
          <cell r="F763">
            <v>435.94</v>
          </cell>
        </row>
        <row r="764">
          <cell r="A764">
            <v>55517700</v>
          </cell>
          <cell r="F764">
            <v>1422037.59</v>
          </cell>
        </row>
        <row r="765">
          <cell r="A765">
            <v>55711000</v>
          </cell>
          <cell r="F765">
            <v>172038.06</v>
          </cell>
        </row>
        <row r="766">
          <cell r="A766">
            <v>55735000</v>
          </cell>
          <cell r="F766">
            <v>-80595.850000000006</v>
          </cell>
        </row>
        <row r="767">
          <cell r="A767">
            <v>56010000</v>
          </cell>
          <cell r="F767">
            <v>29206.78</v>
          </cell>
        </row>
        <row r="768">
          <cell r="A768">
            <v>56020000</v>
          </cell>
          <cell r="F768">
            <v>28526.55</v>
          </cell>
        </row>
        <row r="769">
          <cell r="A769">
            <v>56110000</v>
          </cell>
          <cell r="F769">
            <v>103356.46</v>
          </cell>
        </row>
        <row r="770">
          <cell r="A770">
            <v>56140000</v>
          </cell>
          <cell r="F770">
            <v>97705.35</v>
          </cell>
        </row>
        <row r="771">
          <cell r="A771">
            <v>56180000</v>
          </cell>
          <cell r="F771">
            <v>5940.09</v>
          </cell>
        </row>
        <row r="772">
          <cell r="A772">
            <v>56210000</v>
          </cell>
          <cell r="F772">
            <v>53748.1</v>
          </cell>
        </row>
        <row r="773">
          <cell r="A773">
            <v>56310000</v>
          </cell>
          <cell r="F773">
            <v>96206.53</v>
          </cell>
        </row>
        <row r="774">
          <cell r="A774">
            <v>56510000</v>
          </cell>
          <cell r="F774">
            <v>219700</v>
          </cell>
        </row>
        <row r="775">
          <cell r="A775">
            <v>56610000</v>
          </cell>
          <cell r="F775">
            <v>24425.040000000001</v>
          </cell>
        </row>
        <row r="776">
          <cell r="A776">
            <v>56620000</v>
          </cell>
          <cell r="F776">
            <v>42676.15</v>
          </cell>
        </row>
        <row r="777">
          <cell r="A777">
            <v>56720000</v>
          </cell>
          <cell r="F777">
            <v>2058.4299999999998</v>
          </cell>
        </row>
        <row r="778">
          <cell r="A778">
            <v>56810000</v>
          </cell>
          <cell r="F778">
            <v>18483.77</v>
          </cell>
        </row>
        <row r="779">
          <cell r="A779">
            <v>56820000</v>
          </cell>
          <cell r="F779">
            <v>19421.75</v>
          </cell>
        </row>
        <row r="780">
          <cell r="A780">
            <v>56910000</v>
          </cell>
          <cell r="F780">
            <v>1069.1199999999999</v>
          </cell>
        </row>
        <row r="781">
          <cell r="A781">
            <v>57010000</v>
          </cell>
          <cell r="F781">
            <v>302952.89</v>
          </cell>
        </row>
        <row r="782">
          <cell r="A782">
            <v>57110000</v>
          </cell>
          <cell r="F782">
            <v>116303.84</v>
          </cell>
        </row>
        <row r="783">
          <cell r="A783">
            <v>57310000</v>
          </cell>
          <cell r="F783">
            <v>21810.240000000002</v>
          </cell>
        </row>
        <row r="784">
          <cell r="A784">
            <v>57320000</v>
          </cell>
          <cell r="F784">
            <v>51708.82</v>
          </cell>
        </row>
        <row r="785">
          <cell r="A785">
            <v>57570000</v>
          </cell>
          <cell r="F785">
            <v>104497.98</v>
          </cell>
        </row>
        <row r="786">
          <cell r="A786">
            <v>90810000</v>
          </cell>
          <cell r="F786">
            <v>43619.97</v>
          </cell>
        </row>
        <row r="787">
          <cell r="A787">
            <v>90910000</v>
          </cell>
          <cell r="F787">
            <v>5029.8599999999997</v>
          </cell>
        </row>
        <row r="788">
          <cell r="A788">
            <v>92010000</v>
          </cell>
          <cell r="F788">
            <v>644788.61</v>
          </cell>
        </row>
        <row r="789">
          <cell r="A789">
            <v>92010100</v>
          </cell>
          <cell r="F789">
            <v>185201.66</v>
          </cell>
        </row>
        <row r="790">
          <cell r="A790">
            <v>92010200</v>
          </cell>
          <cell r="F790">
            <v>19218.099999999999</v>
          </cell>
        </row>
        <row r="791">
          <cell r="A791">
            <v>92010300</v>
          </cell>
          <cell r="F791">
            <v>188095.88</v>
          </cell>
        </row>
        <row r="792">
          <cell r="A792">
            <v>92110000</v>
          </cell>
          <cell r="F792">
            <v>385068.38</v>
          </cell>
        </row>
        <row r="793">
          <cell r="A793">
            <v>92110100</v>
          </cell>
          <cell r="F793">
            <v>6290.92</v>
          </cell>
        </row>
        <row r="794">
          <cell r="A794">
            <v>92110200</v>
          </cell>
          <cell r="F794">
            <v>170237.06</v>
          </cell>
        </row>
        <row r="795">
          <cell r="A795">
            <v>92110300</v>
          </cell>
          <cell r="F795">
            <v>34891.74</v>
          </cell>
        </row>
        <row r="796">
          <cell r="A796">
            <v>92110500</v>
          </cell>
          <cell r="F796">
            <v>0</v>
          </cell>
        </row>
        <row r="797">
          <cell r="A797">
            <v>92310000</v>
          </cell>
          <cell r="F797">
            <v>52880.25</v>
          </cell>
        </row>
        <row r="798">
          <cell r="A798">
            <v>92310100</v>
          </cell>
          <cell r="F798">
            <v>31170</v>
          </cell>
        </row>
        <row r="799">
          <cell r="A799">
            <v>92310200</v>
          </cell>
          <cell r="F799">
            <v>0</v>
          </cell>
        </row>
        <row r="800">
          <cell r="A800">
            <v>92310300</v>
          </cell>
          <cell r="F800">
            <v>1250.5</v>
          </cell>
        </row>
        <row r="801">
          <cell r="A801">
            <v>92310400</v>
          </cell>
          <cell r="F801">
            <v>7981.47</v>
          </cell>
        </row>
        <row r="802">
          <cell r="A802">
            <v>92310500</v>
          </cell>
          <cell r="F802">
            <v>0</v>
          </cell>
        </row>
        <row r="803">
          <cell r="A803">
            <v>92311000</v>
          </cell>
          <cell r="F803">
            <v>0</v>
          </cell>
        </row>
        <row r="804">
          <cell r="A804">
            <v>92510000</v>
          </cell>
          <cell r="F804">
            <v>16251.15</v>
          </cell>
        </row>
        <row r="805">
          <cell r="A805">
            <v>92610000</v>
          </cell>
          <cell r="F805">
            <v>17725.3</v>
          </cell>
        </row>
        <row r="806">
          <cell r="A806">
            <v>92810000</v>
          </cell>
          <cell r="F806">
            <v>49.76</v>
          </cell>
        </row>
        <row r="807">
          <cell r="A807">
            <v>93010000</v>
          </cell>
          <cell r="F807">
            <v>12000</v>
          </cell>
        </row>
        <row r="808">
          <cell r="A808">
            <v>93020000</v>
          </cell>
          <cell r="F808">
            <v>69293.63</v>
          </cell>
        </row>
        <row r="809">
          <cell r="A809">
            <v>93021500</v>
          </cell>
          <cell r="F809">
            <v>0</v>
          </cell>
        </row>
        <row r="810">
          <cell r="A810">
            <v>93110000</v>
          </cell>
          <cell r="F810">
            <v>161.09</v>
          </cell>
        </row>
        <row r="811">
          <cell r="A811">
            <v>93510000</v>
          </cell>
          <cell r="F811">
            <v>15416.84</v>
          </cell>
        </row>
        <row r="812">
          <cell r="A812">
            <v>0</v>
          </cell>
          <cell r="F812">
            <v>0</v>
          </cell>
        </row>
        <row r="818">
          <cell r="F818">
            <v>1386819112.48</v>
          </cell>
        </row>
        <row r="819">
          <cell r="F819">
            <v>1386819112.48</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8"/>
  <sheetViews>
    <sheetView showGridLines="0" view="pageLayout" topLeftCell="A25" zoomScaleNormal="100" zoomScaleSheetLayoutView="100" workbookViewId="0">
      <selection activeCell="B44" sqref="B44"/>
    </sheetView>
  </sheetViews>
  <sheetFormatPr defaultRowHeight="15.75" outlineLevelCol="1" x14ac:dyDescent="0.25"/>
  <cols>
    <col min="1" max="1" width="2.140625" style="21" customWidth="1"/>
    <col min="2" max="2" width="26.5703125" style="21" customWidth="1"/>
    <col min="3" max="3" width="47" style="21" customWidth="1"/>
    <col min="4" max="4" width="2.140625" style="21" customWidth="1"/>
    <col min="5" max="5" width="16.85546875" style="22" hidden="1" customWidth="1" outlineLevel="1"/>
    <col min="6" max="7" width="19" style="22" hidden="1" customWidth="1" outlineLevel="1"/>
    <col min="8" max="8" width="26.5703125" style="22" customWidth="1" collapsed="1"/>
    <col min="9" max="9" width="5" style="21" customWidth="1"/>
    <col min="10" max="10" width="12.7109375" style="21" bestFit="1" customWidth="1"/>
    <col min="11" max="11" width="17.7109375" style="21" bestFit="1" customWidth="1"/>
    <col min="12" max="16384" width="9.140625" style="21"/>
  </cols>
  <sheetData>
    <row r="1" spans="1:12" x14ac:dyDescent="0.25">
      <c r="A1" s="90" t="s">
        <v>0</v>
      </c>
      <c r="B1" s="91"/>
      <c r="C1" s="91"/>
      <c r="D1" s="91"/>
      <c r="E1" s="91"/>
      <c r="F1" s="91"/>
      <c r="G1" s="91"/>
      <c r="H1" s="91"/>
    </row>
    <row r="2" spans="1:12" x14ac:dyDescent="0.25">
      <c r="A2" s="90" t="s">
        <v>31</v>
      </c>
      <c r="B2" s="91"/>
      <c r="C2" s="91"/>
      <c r="D2" s="91"/>
      <c r="E2" s="91"/>
      <c r="F2" s="91"/>
      <c r="G2" s="91"/>
      <c r="H2" s="91"/>
    </row>
    <row r="3" spans="1:12" x14ac:dyDescent="0.25">
      <c r="A3" s="90" t="s">
        <v>32</v>
      </c>
      <c r="B3" s="91"/>
      <c r="C3" s="91"/>
      <c r="D3" s="91"/>
      <c r="E3" s="91"/>
      <c r="F3" s="91"/>
      <c r="G3" s="91"/>
      <c r="H3" s="91"/>
    </row>
    <row r="4" spans="1:12" x14ac:dyDescent="0.25">
      <c r="A4" s="90"/>
      <c r="B4" s="91"/>
      <c r="C4" s="91"/>
      <c r="D4" s="91"/>
      <c r="E4" s="91"/>
      <c r="F4" s="91"/>
      <c r="G4" s="91"/>
      <c r="H4" s="91"/>
    </row>
    <row r="5" spans="1:12" x14ac:dyDescent="0.25">
      <c r="A5" s="66"/>
      <c r="B5" s="68" t="s">
        <v>33</v>
      </c>
      <c r="C5" s="67"/>
      <c r="D5" s="67"/>
      <c r="E5" s="67"/>
      <c r="F5" s="67"/>
      <c r="G5" s="67"/>
      <c r="H5" s="67"/>
    </row>
    <row r="7" spans="1:12" x14ac:dyDescent="0.25">
      <c r="A7" s="23"/>
      <c r="B7" s="20" t="s">
        <v>30</v>
      </c>
    </row>
    <row r="8" spans="1:12" s="26" customFormat="1" ht="48" customHeight="1" x14ac:dyDescent="0.25">
      <c r="B8" s="41" t="s">
        <v>29</v>
      </c>
      <c r="C8" s="42" t="s">
        <v>26</v>
      </c>
      <c r="E8" s="39" t="s">
        <v>12</v>
      </c>
      <c r="F8" s="39" t="s">
        <v>27</v>
      </c>
      <c r="G8" s="39" t="s">
        <v>13</v>
      </c>
      <c r="H8" s="39" t="s">
        <v>36</v>
      </c>
    </row>
    <row r="9" spans="1:12" ht="18" customHeight="1" x14ac:dyDescent="0.25">
      <c r="B9" s="49">
        <v>10103103</v>
      </c>
      <c r="C9" s="50" t="s">
        <v>17</v>
      </c>
      <c r="E9" s="52">
        <v>1110700</v>
      </c>
      <c r="F9" s="53">
        <v>0</v>
      </c>
      <c r="G9" s="54">
        <v>0</v>
      </c>
      <c r="H9" s="43">
        <f>SUM(E9:G9)</f>
        <v>1110700</v>
      </c>
      <c r="I9" s="40"/>
      <c r="J9" s="40"/>
      <c r="K9" s="40"/>
      <c r="L9" s="40"/>
    </row>
    <row r="10" spans="1:12" ht="18" customHeight="1" x14ac:dyDescent="0.25">
      <c r="B10" s="49">
        <v>10103113</v>
      </c>
      <c r="C10" s="50" t="s">
        <v>18</v>
      </c>
      <c r="E10" s="55">
        <v>29058900</v>
      </c>
      <c r="F10" s="56">
        <v>-24735600</v>
      </c>
      <c r="G10" s="57">
        <v>476300</v>
      </c>
      <c r="H10" s="44">
        <f t="shared" ref="H10:H17" si="0">SUM(E10:G10)</f>
        <v>4799600</v>
      </c>
      <c r="I10" s="40"/>
      <c r="J10" s="40"/>
      <c r="K10" s="40"/>
      <c r="L10" s="40"/>
    </row>
    <row r="11" spans="1:12" ht="18" customHeight="1" x14ac:dyDescent="0.25">
      <c r="B11" s="49">
        <v>10103123</v>
      </c>
      <c r="C11" s="50" t="s">
        <v>19</v>
      </c>
      <c r="E11" s="55">
        <v>184388600</v>
      </c>
      <c r="F11" s="56">
        <v>-138614800</v>
      </c>
      <c r="G11" s="57">
        <v>11597600</v>
      </c>
      <c r="H11" s="44">
        <f t="shared" si="0"/>
        <v>57371400</v>
      </c>
      <c r="I11" s="40"/>
      <c r="J11" s="40"/>
      <c r="K11" s="40"/>
      <c r="L11" s="40"/>
    </row>
    <row r="12" spans="1:12" ht="18" customHeight="1" x14ac:dyDescent="0.25">
      <c r="B12" s="49" t="s">
        <v>14</v>
      </c>
      <c r="C12" s="50" t="s">
        <v>20</v>
      </c>
      <c r="E12" s="55">
        <v>140510300</v>
      </c>
      <c r="F12" s="56">
        <v>-87282800</v>
      </c>
      <c r="G12" s="57">
        <v>8104000</v>
      </c>
      <c r="H12" s="44">
        <f t="shared" si="0"/>
        <v>61331500</v>
      </c>
      <c r="I12" s="40"/>
      <c r="J12" s="40"/>
      <c r="K12" s="40"/>
      <c r="L12" s="40"/>
    </row>
    <row r="13" spans="1:12" ht="18" customHeight="1" x14ac:dyDescent="0.25">
      <c r="B13" s="49" t="s">
        <v>15</v>
      </c>
      <c r="C13" s="50" t="s">
        <v>21</v>
      </c>
      <c r="E13" s="55">
        <v>925600</v>
      </c>
      <c r="F13" s="56">
        <v>-994400</v>
      </c>
      <c r="G13" s="57">
        <v>168200</v>
      </c>
      <c r="H13" s="44">
        <f t="shared" si="0"/>
        <v>99400</v>
      </c>
      <c r="I13" s="40"/>
      <c r="J13" s="40"/>
      <c r="K13" s="40"/>
      <c r="L13" s="40"/>
    </row>
    <row r="14" spans="1:12" ht="18" customHeight="1" x14ac:dyDescent="0.25">
      <c r="B14" s="49" t="s">
        <v>16</v>
      </c>
      <c r="C14" s="50" t="s">
        <v>22</v>
      </c>
      <c r="E14" s="55">
        <v>1607900</v>
      </c>
      <c r="F14" s="56">
        <v>-1717700</v>
      </c>
      <c r="G14" s="57">
        <v>85900</v>
      </c>
      <c r="H14" s="44">
        <f t="shared" si="0"/>
        <v>-23900</v>
      </c>
      <c r="I14" s="40"/>
      <c r="J14" s="40"/>
      <c r="K14" s="40"/>
      <c r="L14" s="40"/>
    </row>
    <row r="15" spans="1:12" ht="18" customHeight="1" x14ac:dyDescent="0.25">
      <c r="B15" s="49">
        <v>10103143</v>
      </c>
      <c r="C15" s="50" t="s">
        <v>23</v>
      </c>
      <c r="E15" s="55">
        <v>63646100</v>
      </c>
      <c r="F15" s="56">
        <v>-49199900</v>
      </c>
      <c r="G15" s="57">
        <v>2979200</v>
      </c>
      <c r="H15" s="44">
        <f t="shared" si="0"/>
        <v>17425400</v>
      </c>
      <c r="I15" s="40"/>
      <c r="J15" s="40"/>
      <c r="K15" s="40"/>
      <c r="L15" s="40"/>
    </row>
    <row r="16" spans="1:12" ht="18" customHeight="1" x14ac:dyDescent="0.25">
      <c r="B16" s="49">
        <v>10103153</v>
      </c>
      <c r="C16" s="50" t="s">
        <v>24</v>
      </c>
      <c r="E16" s="55">
        <v>18510300</v>
      </c>
      <c r="F16" s="56">
        <v>-15024600</v>
      </c>
      <c r="G16" s="57">
        <v>457000</v>
      </c>
      <c r="H16" s="44">
        <f t="shared" si="0"/>
        <v>3942700</v>
      </c>
      <c r="I16" s="40"/>
      <c r="J16" s="40"/>
      <c r="K16" s="40"/>
      <c r="L16" s="40"/>
    </row>
    <row r="17" spans="1:12" ht="18" customHeight="1" x14ac:dyDescent="0.25">
      <c r="B17" s="49">
        <v>10103163</v>
      </c>
      <c r="C17" s="50" t="s">
        <v>25</v>
      </c>
      <c r="E17" s="55">
        <v>2215700</v>
      </c>
      <c r="F17" s="56">
        <v>-614700</v>
      </c>
      <c r="G17" s="57">
        <v>82900</v>
      </c>
      <c r="H17" s="44">
        <f t="shared" si="0"/>
        <v>1683900</v>
      </c>
      <c r="I17" s="40"/>
      <c r="J17" s="40"/>
      <c r="K17" s="40"/>
      <c r="L17" s="40"/>
    </row>
    <row r="18" spans="1:12" ht="6" customHeight="1" x14ac:dyDescent="0.25">
      <c r="B18" s="49"/>
      <c r="C18" s="50"/>
      <c r="E18" s="58"/>
      <c r="F18" s="59"/>
      <c r="G18" s="60"/>
      <c r="H18" s="44"/>
    </row>
    <row r="19" spans="1:12" x14ac:dyDescent="0.25">
      <c r="A19" s="20"/>
      <c r="B19" s="69" t="s">
        <v>35</v>
      </c>
      <c r="C19" s="51"/>
      <c r="E19" s="46">
        <f>ROUND(SUM(E9:E18),2)</f>
        <v>441974100</v>
      </c>
      <c r="F19" s="47">
        <f>ROUND(SUM(F9:F18),2)</f>
        <v>-318184500</v>
      </c>
      <c r="G19" s="48">
        <f>ROUND(SUM(G9:G18),2)</f>
        <v>23951100</v>
      </c>
      <c r="H19" s="45">
        <f>ROUND(SUM(H9:H18),2)</f>
        <v>147740700</v>
      </c>
    </row>
    <row r="21" spans="1:12" ht="18.75" x14ac:dyDescent="0.25">
      <c r="B21" s="20" t="s">
        <v>38</v>
      </c>
    </row>
    <row r="22" spans="1:12" ht="48" customHeight="1" x14ac:dyDescent="0.25">
      <c r="B22" s="41" t="s">
        <v>29</v>
      </c>
      <c r="C22" s="42" t="s">
        <v>26</v>
      </c>
      <c r="D22" s="26"/>
      <c r="E22" s="39" t="s">
        <v>28</v>
      </c>
      <c r="F22" s="39" t="s">
        <v>34</v>
      </c>
      <c r="G22" s="61"/>
      <c r="H22" s="39" t="s">
        <v>37</v>
      </c>
    </row>
    <row r="23" spans="1:12" x14ac:dyDescent="0.25">
      <c r="B23" s="49">
        <v>10103103</v>
      </c>
      <c r="C23" s="50" t="s">
        <v>17</v>
      </c>
      <c r="E23" s="52">
        <v>0</v>
      </c>
      <c r="F23" s="53">
        <v>0</v>
      </c>
      <c r="G23" s="62"/>
      <c r="H23" s="43">
        <f>SUM(E23:G23)</f>
        <v>0</v>
      </c>
      <c r="I23" s="40"/>
      <c r="J23" s="40"/>
      <c r="K23" s="40"/>
    </row>
    <row r="24" spans="1:12" x14ac:dyDescent="0.25">
      <c r="B24" s="49">
        <v>10103113</v>
      </c>
      <c r="C24" s="50" t="s">
        <v>18</v>
      </c>
      <c r="E24" s="55">
        <v>423600</v>
      </c>
      <c r="F24" s="56">
        <v>476300</v>
      </c>
      <c r="G24" s="63"/>
      <c r="H24" s="44">
        <f t="shared" ref="H24:H27" si="1">SUM(E24:G24)</f>
        <v>899900</v>
      </c>
      <c r="I24" s="40"/>
      <c r="J24" s="40"/>
      <c r="K24" s="40"/>
    </row>
    <row r="25" spans="1:12" x14ac:dyDescent="0.25">
      <c r="B25" s="49">
        <v>10103123</v>
      </c>
      <c r="C25" s="50" t="s">
        <v>19</v>
      </c>
      <c r="E25" s="55">
        <v>10997700</v>
      </c>
      <c r="F25" s="56">
        <v>11597600</v>
      </c>
      <c r="G25" s="63"/>
      <c r="H25" s="44">
        <f t="shared" si="1"/>
        <v>22595300</v>
      </c>
      <c r="I25" s="40"/>
      <c r="J25" s="40"/>
      <c r="K25" s="40"/>
    </row>
    <row r="26" spans="1:12" x14ac:dyDescent="0.25">
      <c r="B26" s="49" t="s">
        <v>14</v>
      </c>
      <c r="C26" s="50" t="s">
        <v>20</v>
      </c>
      <c r="E26" s="55">
        <v>32357500</v>
      </c>
      <c r="F26" s="56">
        <v>8104000</v>
      </c>
      <c r="G26" s="63"/>
      <c r="H26" s="44">
        <f t="shared" si="1"/>
        <v>40461500</v>
      </c>
      <c r="I26" s="40"/>
      <c r="J26" s="40"/>
      <c r="K26" s="40"/>
    </row>
    <row r="27" spans="1:12" x14ac:dyDescent="0.25">
      <c r="B27" s="49" t="s">
        <v>15</v>
      </c>
      <c r="C27" s="50" t="s">
        <v>21</v>
      </c>
      <c r="E27" s="55">
        <v>-253300</v>
      </c>
      <c r="F27" s="56">
        <v>168200</v>
      </c>
      <c r="G27" s="63"/>
      <c r="H27" s="44">
        <f t="shared" si="1"/>
        <v>-85100</v>
      </c>
      <c r="I27" s="40"/>
      <c r="J27" s="40"/>
      <c r="K27" s="40"/>
    </row>
    <row r="28" spans="1:12" x14ac:dyDescent="0.25">
      <c r="B28" s="49" t="s">
        <v>16</v>
      </c>
      <c r="C28" s="50" t="s">
        <v>22</v>
      </c>
      <c r="E28" s="55">
        <v>-314000</v>
      </c>
      <c r="F28" s="56">
        <v>85900</v>
      </c>
      <c r="G28" s="63"/>
      <c r="H28" s="44">
        <f>SUM(E28:G28)</f>
        <v>-228100</v>
      </c>
      <c r="I28" s="40"/>
      <c r="J28" s="40"/>
      <c r="K28" s="40"/>
    </row>
    <row r="29" spans="1:12" x14ac:dyDescent="0.25">
      <c r="B29" s="49">
        <v>10103143</v>
      </c>
      <c r="C29" s="50" t="s">
        <v>23</v>
      </c>
      <c r="E29" s="55">
        <v>58300</v>
      </c>
      <c r="F29" s="56">
        <v>2979200</v>
      </c>
      <c r="G29" s="63"/>
      <c r="H29" s="44">
        <f t="shared" ref="H29:H31" si="2">SUM(E29:G29)</f>
        <v>3037500</v>
      </c>
      <c r="I29" s="40"/>
      <c r="J29" s="40"/>
      <c r="K29" s="40"/>
    </row>
    <row r="30" spans="1:12" x14ac:dyDescent="0.25">
      <c r="B30" s="49">
        <v>10103153</v>
      </c>
      <c r="C30" s="50" t="s">
        <v>24</v>
      </c>
      <c r="E30" s="55">
        <v>17700</v>
      </c>
      <c r="F30" s="56">
        <v>457000</v>
      </c>
      <c r="G30" s="63"/>
      <c r="H30" s="44">
        <f t="shared" si="2"/>
        <v>474700</v>
      </c>
      <c r="I30" s="40"/>
      <c r="J30" s="40"/>
      <c r="K30" s="40"/>
    </row>
    <row r="31" spans="1:12" x14ac:dyDescent="0.25">
      <c r="B31" s="49">
        <v>10103163</v>
      </c>
      <c r="C31" s="50" t="s">
        <v>25</v>
      </c>
      <c r="E31" s="55">
        <v>95100</v>
      </c>
      <c r="F31" s="56">
        <v>82900</v>
      </c>
      <c r="G31" s="63"/>
      <c r="H31" s="44">
        <f t="shared" si="2"/>
        <v>178000</v>
      </c>
      <c r="I31" s="40"/>
      <c r="J31" s="40"/>
      <c r="K31" s="40"/>
    </row>
    <row r="32" spans="1:12" ht="5.25" customHeight="1" x14ac:dyDescent="0.25">
      <c r="B32" s="49"/>
      <c r="C32" s="50"/>
      <c r="E32" s="58"/>
      <c r="F32" s="59"/>
      <c r="G32" s="64"/>
      <c r="H32" s="44"/>
    </row>
    <row r="33" spans="2:9" x14ac:dyDescent="0.25">
      <c r="B33" s="69" t="s">
        <v>35</v>
      </c>
      <c r="C33" s="51"/>
      <c r="E33" s="46">
        <f>ROUND(SUM(E23:E32),2)</f>
        <v>43382600</v>
      </c>
      <c r="F33" s="47">
        <f>ROUND(SUM(F23:F32),2)</f>
        <v>23951100</v>
      </c>
      <c r="G33" s="65"/>
      <c r="H33" s="45">
        <f>ROUND(SUM(H23:H32),2)</f>
        <v>67333700</v>
      </c>
    </row>
    <row r="35" spans="2:9" x14ac:dyDescent="0.25">
      <c r="B35" s="92" t="s">
        <v>49</v>
      </c>
      <c r="C35" s="93"/>
      <c r="D35" s="93"/>
      <c r="E35" s="93"/>
      <c r="F35" s="93"/>
      <c r="G35" s="93"/>
      <c r="H35" s="93"/>
      <c r="I35" s="93"/>
    </row>
    <row r="36" spans="2:9" x14ac:dyDescent="0.25">
      <c r="B36" s="93"/>
      <c r="C36" s="93"/>
      <c r="D36" s="93"/>
      <c r="E36" s="93"/>
      <c r="F36" s="93"/>
      <c r="G36" s="93"/>
      <c r="H36" s="93"/>
      <c r="I36" s="93"/>
    </row>
    <row r="37" spans="2:9" ht="0.75" customHeight="1" x14ac:dyDescent="0.25">
      <c r="B37" s="93"/>
      <c r="C37" s="93"/>
      <c r="D37" s="93"/>
      <c r="E37" s="93"/>
      <c r="F37" s="93"/>
      <c r="G37" s="93"/>
      <c r="H37" s="93"/>
      <c r="I37" s="93"/>
    </row>
    <row r="38" spans="2:9" ht="23.25" customHeight="1" x14ac:dyDescent="0.25">
      <c r="B38" s="93"/>
      <c r="C38" s="93"/>
      <c r="D38" s="93"/>
      <c r="E38" s="93"/>
      <c r="F38" s="93"/>
      <c r="G38" s="93"/>
      <c r="H38" s="93"/>
      <c r="I38" s="93"/>
    </row>
  </sheetData>
  <mergeCells count="5">
    <mergeCell ref="A1:H1"/>
    <mergeCell ref="A2:H2"/>
    <mergeCell ref="A4:H4"/>
    <mergeCell ref="B35:I38"/>
    <mergeCell ref="A3:H3"/>
  </mergeCells>
  <printOptions horizontalCentered="1"/>
  <pageMargins left="1.2" right="0.45" top="0.75" bottom="0.75" header="0.3" footer="0.3"/>
  <pageSetup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tabSelected="1" view="pageLayout" topLeftCell="A16" zoomScaleNormal="120" zoomScaleSheetLayoutView="100" workbookViewId="0">
      <selection activeCell="C27" sqref="C27:L29"/>
    </sheetView>
  </sheetViews>
  <sheetFormatPr defaultRowHeight="15.75" x14ac:dyDescent="0.25"/>
  <cols>
    <col min="1" max="1" width="3.140625" style="4" customWidth="1"/>
    <col min="2" max="2" width="4.42578125" style="4" customWidth="1"/>
    <col min="3" max="3" width="2.140625" style="2" customWidth="1"/>
    <col min="4" max="6" width="4" style="2" customWidth="1"/>
    <col min="7" max="7" width="40.7109375" style="2" customWidth="1"/>
    <col min="8" max="8" width="9.140625" style="2"/>
    <col min="9" max="9" width="16.5703125" style="19" customWidth="1"/>
    <col min="10" max="10" width="4" style="19" customWidth="1"/>
    <col min="11" max="11" width="16.5703125" style="19" customWidth="1"/>
    <col min="12" max="12" width="2.42578125" style="19" customWidth="1"/>
    <col min="13" max="13" width="14.5703125" style="2" bestFit="1" customWidth="1"/>
    <col min="14" max="14" width="14.140625" style="2" bestFit="1" customWidth="1"/>
    <col min="15" max="15" width="15" style="2" bestFit="1" customWidth="1"/>
    <col min="16" max="16" width="9.140625" style="2"/>
    <col min="17" max="17" width="15" style="2" bestFit="1" customWidth="1"/>
    <col min="18" max="16384" width="9.140625" style="2"/>
  </cols>
  <sheetData>
    <row r="1" spans="1:17" x14ac:dyDescent="0.25">
      <c r="A1" s="96" t="s">
        <v>0</v>
      </c>
      <c r="B1" s="97"/>
      <c r="C1" s="97"/>
      <c r="D1" s="97"/>
      <c r="E1" s="97"/>
      <c r="F1" s="97"/>
      <c r="G1" s="97"/>
      <c r="H1" s="97"/>
      <c r="I1" s="97"/>
      <c r="J1" s="97"/>
      <c r="K1" s="97"/>
      <c r="L1" s="97"/>
      <c r="M1" s="1"/>
    </row>
    <row r="2" spans="1:17" ht="33" customHeight="1" x14ac:dyDescent="0.25">
      <c r="A2" s="98" t="s">
        <v>39</v>
      </c>
      <c r="B2" s="99"/>
      <c r="C2" s="99"/>
      <c r="D2" s="99"/>
      <c r="E2" s="99"/>
      <c r="F2" s="99"/>
      <c r="G2" s="99"/>
      <c r="H2" s="99"/>
      <c r="I2" s="99"/>
      <c r="J2" s="99"/>
      <c r="K2" s="99"/>
      <c r="L2" s="99"/>
      <c r="M2" s="1"/>
    </row>
    <row r="3" spans="1:17" x14ac:dyDescent="0.25">
      <c r="A3" s="100" t="s">
        <v>40</v>
      </c>
      <c r="B3" s="97"/>
      <c r="C3" s="97"/>
      <c r="D3" s="97"/>
      <c r="E3" s="97"/>
      <c r="F3" s="97"/>
      <c r="G3" s="97"/>
      <c r="H3" s="97"/>
      <c r="I3" s="97"/>
      <c r="J3" s="97"/>
      <c r="K3" s="97"/>
      <c r="L3" s="97"/>
      <c r="M3" s="3"/>
    </row>
    <row r="4" spans="1:17" x14ac:dyDescent="0.25">
      <c r="A4" s="25"/>
      <c r="B4" s="24"/>
      <c r="C4" s="24"/>
      <c r="D4" s="24"/>
      <c r="E4" s="24"/>
      <c r="F4" s="24"/>
      <c r="G4" s="24"/>
      <c r="H4" s="24"/>
      <c r="I4" s="24"/>
      <c r="J4" s="24"/>
      <c r="K4" s="24"/>
      <c r="L4" s="24"/>
      <c r="M4" s="25"/>
    </row>
    <row r="5" spans="1:17" ht="38.25" customHeight="1" x14ac:dyDescent="0.25">
      <c r="A5" s="101" t="s">
        <v>50</v>
      </c>
      <c r="B5" s="101"/>
      <c r="C5" s="101"/>
      <c r="D5" s="101"/>
      <c r="E5" s="101"/>
      <c r="F5" s="101"/>
      <c r="G5" s="101"/>
      <c r="H5" s="101"/>
      <c r="I5" s="101"/>
      <c r="J5" s="101"/>
      <c r="K5" s="101"/>
      <c r="L5" s="101"/>
      <c r="M5" s="3"/>
    </row>
    <row r="7" spans="1:17" ht="65.25" customHeight="1" x14ac:dyDescent="0.25">
      <c r="B7" s="5" t="s">
        <v>3</v>
      </c>
      <c r="C7" s="94" t="s">
        <v>42</v>
      </c>
      <c r="D7" s="95"/>
      <c r="E7" s="95"/>
      <c r="F7" s="95"/>
      <c r="G7" s="95"/>
      <c r="H7" s="95"/>
      <c r="I7" s="95"/>
      <c r="J7" s="95"/>
      <c r="K7" s="95"/>
      <c r="L7" s="95"/>
    </row>
    <row r="8" spans="1:17" ht="24.75" customHeight="1" x14ac:dyDescent="0.25">
      <c r="C8" s="30"/>
      <c r="D8" s="70" t="s">
        <v>1</v>
      </c>
      <c r="E8" s="70" t="s">
        <v>4</v>
      </c>
      <c r="F8" s="70"/>
      <c r="G8" s="70"/>
      <c r="H8" s="70"/>
      <c r="I8" s="71">
        <f>-SUM(I9:K11)</f>
        <v>67333600</v>
      </c>
      <c r="J8" s="6"/>
      <c r="K8" s="7"/>
      <c r="L8" s="8"/>
      <c r="O8" s="9"/>
      <c r="P8" s="9"/>
      <c r="Q8" s="9"/>
    </row>
    <row r="9" spans="1:17" ht="24.75" customHeight="1" x14ac:dyDescent="0.25">
      <c r="C9" s="31"/>
      <c r="D9" s="72" t="s">
        <v>1</v>
      </c>
      <c r="E9" s="72" t="s">
        <v>5</v>
      </c>
      <c r="F9" s="72"/>
      <c r="G9" s="72"/>
      <c r="H9" s="11"/>
      <c r="I9" s="74">
        <v>135184200</v>
      </c>
      <c r="J9" s="33"/>
      <c r="K9" s="32"/>
      <c r="L9" s="34"/>
      <c r="M9" s="10"/>
      <c r="N9" s="10"/>
      <c r="O9" s="9"/>
      <c r="P9" s="9"/>
      <c r="Q9" s="9"/>
    </row>
    <row r="10" spans="1:17" ht="24.75" customHeight="1" x14ac:dyDescent="0.25">
      <c r="C10" s="31"/>
      <c r="D10" s="72"/>
      <c r="E10" s="72" t="s">
        <v>2</v>
      </c>
      <c r="F10" s="72" t="s">
        <v>6</v>
      </c>
      <c r="G10" s="72"/>
      <c r="H10" s="11"/>
      <c r="I10" s="32"/>
      <c r="J10" s="32"/>
      <c r="K10" s="74">
        <v>-178566800</v>
      </c>
      <c r="L10" s="34"/>
      <c r="M10" s="10"/>
      <c r="N10" s="10"/>
      <c r="O10" s="9"/>
      <c r="P10" s="9"/>
      <c r="Q10" s="9"/>
    </row>
    <row r="11" spans="1:17" ht="24.75" customHeight="1" x14ac:dyDescent="0.25">
      <c r="C11" s="31"/>
      <c r="D11" s="72"/>
      <c r="E11" s="72" t="s">
        <v>2</v>
      </c>
      <c r="F11" s="72" t="s">
        <v>41</v>
      </c>
      <c r="G11" s="72"/>
      <c r="H11" s="11"/>
      <c r="I11" s="32"/>
      <c r="J11" s="33"/>
      <c r="K11" s="74">
        <v>-23951000</v>
      </c>
      <c r="L11" s="34"/>
      <c r="M11" s="10"/>
      <c r="N11" s="10"/>
      <c r="O11" s="9"/>
      <c r="P11" s="9"/>
      <c r="Q11" s="9"/>
    </row>
    <row r="12" spans="1:17" ht="13.5" customHeight="1" x14ac:dyDescent="0.25">
      <c r="C12" s="35"/>
      <c r="D12" s="73"/>
      <c r="E12" s="73"/>
      <c r="F12" s="73"/>
      <c r="G12" s="73"/>
      <c r="H12" s="12"/>
      <c r="I12" s="36"/>
      <c r="J12" s="36"/>
      <c r="K12" s="36"/>
      <c r="L12" s="37"/>
      <c r="M12" s="10"/>
      <c r="N12" s="10"/>
      <c r="O12" s="9"/>
      <c r="P12" s="9"/>
      <c r="Q12" s="9"/>
    </row>
    <row r="13" spans="1:17" x14ac:dyDescent="0.25">
      <c r="C13" s="13"/>
      <c r="D13" s="13"/>
      <c r="E13" s="13"/>
      <c r="F13" s="13"/>
      <c r="G13" s="13"/>
      <c r="H13" s="13"/>
      <c r="I13" s="38"/>
      <c r="J13" s="38"/>
      <c r="K13" s="89" t="str">
        <f>IF(SUM(I8:K12)=0,"",SUM(I8:K12))</f>
        <v/>
      </c>
      <c r="L13" s="38"/>
      <c r="M13" s="10"/>
      <c r="N13" s="10"/>
    </row>
    <row r="14" spans="1:17" ht="69" customHeight="1" x14ac:dyDescent="0.25">
      <c r="B14" s="5" t="s">
        <v>7</v>
      </c>
      <c r="C14" s="94" t="s">
        <v>43</v>
      </c>
      <c r="D14" s="95"/>
      <c r="E14" s="95"/>
      <c r="F14" s="95"/>
      <c r="G14" s="95"/>
      <c r="H14" s="95"/>
      <c r="I14" s="95"/>
      <c r="J14" s="95"/>
      <c r="K14" s="95"/>
      <c r="L14" s="95"/>
    </row>
    <row r="15" spans="1:17" ht="24.75" customHeight="1" x14ac:dyDescent="0.25">
      <c r="C15" s="30"/>
      <c r="D15" s="70" t="s">
        <v>1</v>
      </c>
      <c r="E15" s="70" t="s">
        <v>8</v>
      </c>
      <c r="F15" s="70"/>
      <c r="G15" s="70"/>
      <c r="H15" s="70"/>
      <c r="I15" s="71">
        <f>I8</f>
        <v>67333600</v>
      </c>
      <c r="J15" s="75"/>
      <c r="K15" s="71"/>
      <c r="L15" s="8"/>
      <c r="N15" s="16"/>
    </row>
    <row r="16" spans="1:17" ht="24.75" customHeight="1" x14ac:dyDescent="0.25">
      <c r="C16" s="31"/>
      <c r="D16" s="72"/>
      <c r="E16" s="72" t="s">
        <v>2</v>
      </c>
      <c r="F16" s="72" t="str">
        <f>E8</f>
        <v>182.2 - Unrecovered Plant &amp; Regulatory Study Costs</v>
      </c>
      <c r="G16" s="72"/>
      <c r="H16" s="72"/>
      <c r="I16" s="74"/>
      <c r="J16" s="74"/>
      <c r="K16" s="74">
        <f>-I15</f>
        <v>-67333600</v>
      </c>
      <c r="L16" s="34"/>
      <c r="M16" s="10"/>
      <c r="N16" s="10"/>
    </row>
    <row r="17" spans="2:17" ht="13.5" customHeight="1" x14ac:dyDescent="0.25">
      <c r="C17" s="35"/>
      <c r="D17" s="73"/>
      <c r="E17" s="73"/>
      <c r="F17" s="73"/>
      <c r="G17" s="73"/>
      <c r="H17" s="73"/>
      <c r="I17" s="76"/>
      <c r="J17" s="76"/>
      <c r="K17" s="76"/>
      <c r="L17" s="37"/>
      <c r="M17" s="10"/>
      <c r="N17" s="10"/>
    </row>
    <row r="18" spans="2:17" x14ac:dyDescent="0.25">
      <c r="C18" s="13"/>
      <c r="D18" s="13"/>
      <c r="E18" s="13"/>
      <c r="F18" s="13"/>
      <c r="G18" s="13"/>
      <c r="H18" s="13"/>
      <c r="I18" s="38"/>
      <c r="J18" s="38"/>
      <c r="K18" s="15" t="str">
        <f>IF(ROUND(SUM(I15:K16),0)=0,"",ROUND(SUM(I15:K16),0))</f>
        <v/>
      </c>
      <c r="L18" s="38"/>
      <c r="M18" s="10"/>
      <c r="N18" s="10"/>
    </row>
    <row r="19" spans="2:17" ht="35.25" customHeight="1" x14ac:dyDescent="0.25">
      <c r="B19" s="77" t="s">
        <v>9</v>
      </c>
      <c r="C19" s="94" t="s">
        <v>44</v>
      </c>
      <c r="D19" s="95"/>
      <c r="E19" s="95"/>
      <c r="F19" s="95"/>
      <c r="G19" s="95"/>
      <c r="H19" s="95"/>
      <c r="I19" s="95"/>
      <c r="J19" s="95"/>
      <c r="K19" s="95"/>
      <c r="L19" s="95"/>
      <c r="Q19" s="17"/>
    </row>
    <row r="20" spans="2:17" ht="11.25" customHeight="1" x14ac:dyDescent="0.25">
      <c r="B20" s="77"/>
      <c r="C20" s="78"/>
      <c r="D20" s="79"/>
      <c r="E20" s="79"/>
      <c r="F20" s="79"/>
      <c r="G20" s="79"/>
      <c r="H20" s="79"/>
      <c r="I20" s="80"/>
      <c r="J20" s="79"/>
      <c r="K20" s="80"/>
      <c r="L20" s="79"/>
    </row>
    <row r="21" spans="2:17" ht="24.75" customHeight="1" x14ac:dyDescent="0.25">
      <c r="B21" s="81"/>
      <c r="C21" s="82"/>
      <c r="D21" s="70" t="s">
        <v>1</v>
      </c>
      <c r="E21" s="70" t="s">
        <v>10</v>
      </c>
      <c r="F21" s="70"/>
      <c r="G21" s="70"/>
      <c r="H21" s="70"/>
      <c r="I21" s="83" t="s">
        <v>46</v>
      </c>
      <c r="J21" s="75"/>
      <c r="K21" s="71"/>
      <c r="L21" s="84"/>
    </row>
    <row r="22" spans="2:17" ht="24.75" customHeight="1" x14ac:dyDescent="0.25">
      <c r="B22" s="81"/>
      <c r="C22" s="85"/>
      <c r="D22" s="72"/>
      <c r="E22" s="72" t="s">
        <v>2</v>
      </c>
      <c r="F22" s="72" t="str">
        <f>F16</f>
        <v>182.2 - Unrecovered Plant &amp; Regulatory Study Costs</v>
      </c>
      <c r="G22" s="72"/>
      <c r="H22" s="72"/>
      <c r="I22" s="74"/>
      <c r="J22" s="74"/>
      <c r="K22" s="74" t="s">
        <v>45</v>
      </c>
      <c r="L22" s="86"/>
      <c r="M22" s="10"/>
      <c r="N22" s="10"/>
    </row>
    <row r="23" spans="2:17" ht="13.5" customHeight="1" x14ac:dyDescent="0.25">
      <c r="B23" s="81"/>
      <c r="C23" s="87"/>
      <c r="D23" s="73"/>
      <c r="E23" s="73"/>
      <c r="F23" s="73"/>
      <c r="G23" s="73"/>
      <c r="H23" s="73"/>
      <c r="I23" s="76"/>
      <c r="J23" s="76"/>
      <c r="K23" s="76"/>
      <c r="L23" s="88"/>
      <c r="M23" s="10"/>
      <c r="N23" s="10"/>
    </row>
    <row r="24" spans="2:17" x14ac:dyDescent="0.25">
      <c r="C24" s="13"/>
      <c r="D24" s="13"/>
      <c r="E24" s="13"/>
      <c r="F24" s="13"/>
      <c r="G24" s="13"/>
      <c r="H24" s="13"/>
      <c r="I24" s="38"/>
      <c r="J24" s="38"/>
      <c r="K24" s="15"/>
      <c r="L24" s="38"/>
      <c r="M24" s="10"/>
      <c r="N24" s="10"/>
    </row>
    <row r="25" spans="2:17" ht="47.25" customHeight="1" x14ac:dyDescent="0.25">
      <c r="B25" s="5" t="s">
        <v>47</v>
      </c>
      <c r="C25" s="94" t="s">
        <v>48</v>
      </c>
      <c r="D25" s="95"/>
      <c r="E25" s="95"/>
      <c r="F25" s="95"/>
      <c r="G25" s="95"/>
      <c r="H25" s="95"/>
      <c r="I25" s="95"/>
      <c r="J25" s="95"/>
      <c r="K25" s="95"/>
      <c r="L25" s="95"/>
    </row>
    <row r="26" spans="2:17" ht="11.25" customHeight="1" x14ac:dyDescent="0.25">
      <c r="B26" s="5"/>
      <c r="C26" s="27"/>
      <c r="D26" s="28"/>
      <c r="E26" s="28"/>
      <c r="F26" s="28"/>
      <c r="G26" s="28"/>
      <c r="H26" s="28"/>
      <c r="I26" s="29"/>
      <c r="J26" s="28"/>
      <c r="K26" s="29"/>
      <c r="L26" s="28"/>
    </row>
    <row r="27" spans="2:17" ht="24.75" customHeight="1" x14ac:dyDescent="0.25">
      <c r="C27" s="82"/>
      <c r="D27" s="70" t="s">
        <v>1</v>
      </c>
      <c r="E27" s="70" t="s">
        <v>11</v>
      </c>
      <c r="F27" s="70"/>
      <c r="G27" s="70"/>
      <c r="H27" s="70"/>
      <c r="I27" s="83">
        <f>ROUND(I15/240,-2)</f>
        <v>280600</v>
      </c>
      <c r="J27" s="75"/>
      <c r="K27" s="71"/>
      <c r="L27" s="84"/>
      <c r="M27" s="18"/>
    </row>
    <row r="28" spans="2:17" ht="24.75" customHeight="1" x14ac:dyDescent="0.25">
      <c r="C28" s="85"/>
      <c r="D28" s="72"/>
      <c r="E28" s="72" t="s">
        <v>2</v>
      </c>
      <c r="F28" s="72" t="s">
        <v>8</v>
      </c>
      <c r="G28" s="72"/>
      <c r="H28" s="72"/>
      <c r="I28" s="74"/>
      <c r="J28" s="74"/>
      <c r="K28" s="74">
        <f>-I27</f>
        <v>-280600</v>
      </c>
      <c r="L28" s="86"/>
      <c r="M28" s="10"/>
      <c r="N28" s="10"/>
    </row>
    <row r="29" spans="2:17" ht="13.5" customHeight="1" x14ac:dyDescent="0.25">
      <c r="C29" s="87"/>
      <c r="D29" s="73"/>
      <c r="E29" s="73"/>
      <c r="F29" s="73"/>
      <c r="G29" s="73"/>
      <c r="H29" s="73"/>
      <c r="I29" s="76"/>
      <c r="J29" s="76"/>
      <c r="K29" s="76"/>
      <c r="L29" s="88"/>
      <c r="M29" s="10"/>
      <c r="N29" s="10"/>
    </row>
    <row r="30" spans="2:17" x14ac:dyDescent="0.25">
      <c r="D30" s="13"/>
      <c r="E30" s="10"/>
      <c r="F30" s="10"/>
      <c r="G30" s="10"/>
      <c r="H30" s="10"/>
      <c r="I30" s="14"/>
      <c r="J30" s="14"/>
      <c r="K30" s="15" t="str">
        <f>IF(ROUND(SUM(I27:K28),0)=0,"",ROUND(SUM(I27:K28),0))</f>
        <v/>
      </c>
      <c r="L30" s="14"/>
      <c r="M30" s="10"/>
      <c r="N30" s="10"/>
    </row>
  </sheetData>
  <mergeCells count="8">
    <mergeCell ref="C19:L19"/>
    <mergeCell ref="C25:L25"/>
    <mergeCell ref="A1:L1"/>
    <mergeCell ref="A2:L2"/>
    <mergeCell ref="A3:L3"/>
    <mergeCell ref="C14:L14"/>
    <mergeCell ref="C7:L7"/>
    <mergeCell ref="A5:L5"/>
  </mergeCells>
  <pageMargins left="1.38" right="0.45" top="0.75" bottom="0.5" header="0.3" footer="0.3"/>
  <pageSetup scale="47" orientation="portrait" r:id="rId1"/>
  <headerFooter>
    <oddFooter>&amp;R&amp;"Century Schoolbook,Regular"&amp;12Case No. 2021-00079
Exhibit Smith-5
Page 1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 A - NBVs</vt:lpstr>
      <vt:lpstr>JEs</vt:lpstr>
      <vt:lpstr>'Att A - NBVs'!Print_Area</vt:lpstr>
      <vt:lpstr>JEs!Print_Area</vt:lpstr>
    </vt:vector>
  </TitlesOfParts>
  <Company>Big Rivers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Castlen, Nicholas R</dc:creator>
  <cp:lastModifiedBy>Santana, Senthia</cp:lastModifiedBy>
  <cp:lastPrinted>2021-03-01T22:29:59Z</cp:lastPrinted>
  <dcterms:created xsi:type="dcterms:W3CDTF">2018-03-27T18:11:26Z</dcterms:created>
  <dcterms:modified xsi:type="dcterms:W3CDTF">2021-03-01T22:30:12Z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