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server2\KPSC Cases\0.0 - BR 2021 - 00079 Green Station CPCN and RegAsset\FINAL\"/>
    </mc:Choice>
  </mc:AlternateContent>
  <bookViews>
    <workbookView xWindow="0" yWindow="0" windowWidth="28800" windowHeight="11865"/>
  </bookViews>
  <sheets>
    <sheet name="Green NBV (Exhibit Smith-3)" sheetId="1" r:id="rId1"/>
  </sheets>
  <definedNames>
    <definedName name="_xlnm.Print_Area" localSheetId="0">'Green NBV (Exhibit Smith-3)'!$A$1:$E$23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9" i="1" s="1"/>
  <c r="E17" i="1"/>
  <c r="E15" i="1"/>
  <c r="E13" i="1"/>
  <c r="E9" i="1"/>
  <c r="E7" i="1"/>
  <c r="D17" i="1"/>
  <c r="D15" i="1"/>
  <c r="D7" i="1"/>
  <c r="C19" i="1"/>
  <c r="C11" i="1"/>
  <c r="C9" i="1"/>
  <c r="C7" i="1"/>
  <c r="E11" i="1" l="1"/>
  <c r="E19" i="1"/>
</calcChain>
</file>

<file path=xl/sharedStrings.xml><?xml version="1.0" encoding="utf-8"?>
<sst xmlns="http://schemas.openxmlformats.org/spreadsheetml/2006/main" count="15" uniqueCount="15">
  <si>
    <t>Total   Station</t>
  </si>
  <si>
    <t>Assets Remaining In-Service</t>
  </si>
  <si>
    <t>Assets to be Retired</t>
  </si>
  <si>
    <t>Description</t>
  </si>
  <si>
    <t>Land and Land Rights</t>
  </si>
  <si>
    <t>Structures &amp; Improvements</t>
  </si>
  <si>
    <t>(a)</t>
  </si>
  <si>
    <t>(b)</t>
  </si>
  <si>
    <t>(c) = (a)-(b)</t>
  </si>
  <si>
    <t>Boiler Plant Equipment</t>
  </si>
  <si>
    <t>Generator Units</t>
  </si>
  <si>
    <t>Accessory Equipment</t>
  </si>
  <si>
    <t>Miscellaneous</t>
  </si>
  <si>
    <t xml:space="preserve">    Total</t>
  </si>
  <si>
    <t>Big Rivers Electric Corporation
Green Station Net Book Value
March 31, 2022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</si>
</sst>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2"/>
      <color theme="1"/>
      <name val="Century Schoolbook"/>
      <family val="2"/>
    </font>
    <font>
      <sz val="12"/>
      <color theme="1"/>
      <name val="Century Schoolbook"/>
      <family val="1"/>
    </font>
    <font>
      <b/>
      <sz val="12"/>
      <color theme="1"/>
      <name val="Century Schoolbook"/>
      <family val="1"/>
    </font>
    <font>
      <b/>
      <u/>
      <sz val="12"/>
      <color theme="1"/>
      <name val="Century Schoolbook"/>
      <family val="1"/>
    </font>
    <font>
      <sz val="12"/>
      <color theme="1"/>
      <name val="Century Schoolboo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164" fontId="1" fillId="0" borderId="2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Border="1" applyAlignment="1">
      <alignment vertical="center"/>
    </xf>
    <xf numFmtId="0" fontId="2" fillId="0" borderId="0" xfId="0" quotePrefix="1" applyFont="1" applyBorder="1" applyAlignment="1">
      <alignment horizontal="center" wrapText="1"/>
    </xf>
    <xf numFmtId="165" fontId="1" fillId="0" borderId="0" xfId="2" applyNumberFormat="1" applyFont="1" applyBorder="1" applyAlignment="1">
      <alignment vertical="center"/>
    </xf>
    <xf numFmtId="165" fontId="1" fillId="0" borderId="0" xfId="2" applyNumberFormat="1" applyFont="1" applyBorder="1" applyAlignment="1">
      <alignment horizontal="center"/>
    </xf>
    <xf numFmtId="165" fontId="1" fillId="0" borderId="0" xfId="2" applyNumberFormat="1" applyFont="1" applyBorder="1"/>
    <xf numFmtId="164" fontId="1" fillId="0" borderId="0" xfId="1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view="pageLayout" topLeftCell="A2" zoomScale="75" zoomScaleNormal="100" zoomScaleSheetLayoutView="100" zoomScalePageLayoutView="75" workbookViewId="0">
      <selection activeCell="A4" sqref="A4"/>
    </sheetView>
  </sheetViews>
  <sheetFormatPr defaultRowHeight="15.75" x14ac:dyDescent="0.25"/>
  <cols>
    <col min="1" max="1" width="25.88671875" customWidth="1"/>
    <col min="2" max="2" width="1.6640625" customWidth="1"/>
    <col min="3" max="3" width="13.77734375" customWidth="1"/>
    <col min="4" max="4" width="12.77734375" customWidth="1"/>
    <col min="5" max="5" width="13.77734375" customWidth="1"/>
  </cols>
  <sheetData>
    <row r="1" spans="1:10" s="1" customFormat="1" ht="18" customHeight="1" x14ac:dyDescent="0.25"/>
    <row r="2" spans="1:10" ht="18" customHeight="1" x14ac:dyDescent="0.25"/>
    <row r="3" spans="1:10" ht="80.099999999999994" customHeight="1" x14ac:dyDescent="0.25">
      <c r="A3" s="14" t="s">
        <v>14</v>
      </c>
      <c r="B3" s="14"/>
      <c r="C3" s="14"/>
      <c r="D3" s="14"/>
      <c r="E3" s="14"/>
    </row>
    <row r="4" spans="1:10" ht="50.25" customHeight="1" x14ac:dyDescent="0.25">
      <c r="A4" s="3" t="s">
        <v>3</v>
      </c>
      <c r="C4" s="5" t="s">
        <v>0</v>
      </c>
      <c r="D4" s="5" t="s">
        <v>1</v>
      </c>
      <c r="E4" s="5" t="s">
        <v>2</v>
      </c>
    </row>
    <row r="5" spans="1:10" ht="15.75" customHeight="1" x14ac:dyDescent="0.25">
      <c r="A5" s="3"/>
      <c r="C5" s="7" t="s">
        <v>6</v>
      </c>
      <c r="D5" s="7" t="s">
        <v>7</v>
      </c>
      <c r="E5" s="7" t="s">
        <v>8</v>
      </c>
    </row>
    <row r="6" spans="1:10" ht="15.75" customHeight="1" x14ac:dyDescent="0.25">
      <c r="A6" s="3"/>
      <c r="C6" s="7"/>
      <c r="D6" s="7"/>
      <c r="E6" s="7"/>
    </row>
    <row r="7" spans="1:10" ht="15.75" customHeight="1" x14ac:dyDescent="0.25">
      <c r="A7" t="s">
        <v>4</v>
      </c>
      <c r="C7" s="11">
        <f>1110712</f>
        <v>1110712</v>
      </c>
      <c r="D7" s="11">
        <f t="shared" ref="D7" si="0">1110712</f>
        <v>1110712</v>
      </c>
      <c r="E7" s="11">
        <f>C7-D7</f>
        <v>0</v>
      </c>
    </row>
    <row r="8" spans="1:10" ht="15.75" customHeight="1" x14ac:dyDescent="0.25">
      <c r="C8" s="9"/>
      <c r="D8" s="9"/>
      <c r="E8" s="9"/>
    </row>
    <row r="9" spans="1:10" ht="15.75" customHeight="1" x14ac:dyDescent="0.25">
      <c r="A9" t="s">
        <v>5</v>
      </c>
      <c r="B9" s="2"/>
      <c r="C9" s="8">
        <f>4264849</f>
        <v>4264849</v>
      </c>
      <c r="D9" s="8">
        <v>3364997</v>
      </c>
      <c r="E9" s="8">
        <f>C9-D9</f>
        <v>899852</v>
      </c>
      <c r="F9" s="2"/>
      <c r="G9" s="2"/>
      <c r="H9" s="2"/>
      <c r="I9" s="2"/>
      <c r="J9" s="2"/>
    </row>
    <row r="10" spans="1:10" ht="15.75" customHeight="1" x14ac:dyDescent="0.25">
      <c r="B10" s="2"/>
      <c r="C10" s="8"/>
      <c r="D10" s="8"/>
      <c r="E10" s="8"/>
      <c r="F10" s="2"/>
      <c r="G10" s="2"/>
      <c r="H10" s="2"/>
      <c r="I10" s="2"/>
      <c r="J10" s="2"/>
    </row>
    <row r="11" spans="1:10" ht="15.75" customHeight="1" x14ac:dyDescent="0.25">
      <c r="A11" t="s">
        <v>9</v>
      </c>
      <c r="B11" s="2"/>
      <c r="C11" s="8">
        <f>52260272+56769506-85189-159867</f>
        <v>108784722</v>
      </c>
      <c r="D11" s="8">
        <f>26978368+2686668+15863470+444537+68174-1</f>
        <v>46041216</v>
      </c>
      <c r="E11" s="8">
        <f>C11-D11</f>
        <v>62743506</v>
      </c>
      <c r="F11" s="2"/>
      <c r="G11" s="2"/>
      <c r="H11" s="2"/>
      <c r="I11" s="2"/>
      <c r="J11" s="2"/>
    </row>
    <row r="12" spans="1:10" ht="15.75" customHeight="1" x14ac:dyDescent="0.25">
      <c r="B12" s="2"/>
      <c r="C12" s="8"/>
      <c r="D12" s="8"/>
      <c r="E12" s="8"/>
      <c r="F12" s="2"/>
      <c r="G12" s="2"/>
      <c r="H12" s="2"/>
      <c r="I12" s="2"/>
      <c r="J12" s="2"/>
    </row>
    <row r="13" spans="1:10" ht="15.75" customHeight="1" x14ac:dyDescent="0.25">
      <c r="A13" t="s">
        <v>10</v>
      </c>
      <c r="B13" s="2"/>
      <c r="C13" s="8">
        <v>15725247</v>
      </c>
      <c r="D13" s="8">
        <v>12687766</v>
      </c>
      <c r="E13" s="8">
        <f>C13-D13</f>
        <v>3037481</v>
      </c>
      <c r="F13" s="2"/>
      <c r="G13" s="2"/>
      <c r="H13" s="2"/>
      <c r="I13" s="2"/>
      <c r="J13" s="2"/>
    </row>
    <row r="14" spans="1:10" ht="15.75" customHeight="1" x14ac:dyDescent="0.25">
      <c r="B14" s="2"/>
      <c r="C14" s="8"/>
      <c r="D14" s="8"/>
      <c r="E14" s="8"/>
      <c r="F14" s="2"/>
      <c r="G14" s="2"/>
      <c r="H14" s="2"/>
      <c r="I14" s="2"/>
      <c r="J14" s="2"/>
    </row>
    <row r="15" spans="1:10" ht="15.75" customHeight="1" x14ac:dyDescent="0.25">
      <c r="A15" t="s">
        <v>11</v>
      </c>
      <c r="B15" s="2"/>
      <c r="C15" s="10">
        <v>3441709</v>
      </c>
      <c r="D15" s="10">
        <f>2873772+93192</f>
        <v>2966964</v>
      </c>
      <c r="E15" s="8">
        <f>C15-D15</f>
        <v>474745</v>
      </c>
      <c r="F15" s="2"/>
      <c r="G15" s="2"/>
      <c r="H15" s="2"/>
      <c r="I15" s="2"/>
      <c r="J15" s="2"/>
    </row>
    <row r="16" spans="1:10" ht="15.75" customHeight="1" x14ac:dyDescent="0.25">
      <c r="B16" s="2"/>
      <c r="C16" s="10"/>
      <c r="D16" s="10"/>
      <c r="E16" s="10"/>
      <c r="F16" s="2"/>
      <c r="G16" s="2"/>
      <c r="H16" s="2"/>
      <c r="I16" s="2"/>
      <c r="J16" s="2"/>
    </row>
    <row r="17" spans="1:10" ht="15.75" customHeight="1" x14ac:dyDescent="0.25">
      <c r="A17" t="s">
        <v>12</v>
      </c>
      <c r="B17" s="2"/>
      <c r="C17" s="12">
        <v>1564449</v>
      </c>
      <c r="D17" s="12">
        <f>1356957+29492</f>
        <v>1386449</v>
      </c>
      <c r="E17" s="13">
        <f>C17-D17</f>
        <v>178000</v>
      </c>
      <c r="F17" s="2"/>
      <c r="G17" s="2"/>
      <c r="H17" s="2"/>
      <c r="I17" s="2"/>
      <c r="J17" s="2"/>
    </row>
    <row r="18" spans="1:10" ht="15.75" customHeight="1" x14ac:dyDescent="0.25">
      <c r="B18" s="2"/>
      <c r="C18" s="8"/>
      <c r="D18" s="8"/>
      <c r="E18" s="8"/>
      <c r="F18" s="2"/>
      <c r="G18" s="2"/>
      <c r="H18" s="2"/>
      <c r="I18" s="2"/>
      <c r="J18" s="2"/>
    </row>
    <row r="19" spans="1:10" ht="15.75" customHeight="1" thickBot="1" x14ac:dyDescent="0.3">
      <c r="A19" t="s">
        <v>13</v>
      </c>
      <c r="B19" s="2"/>
      <c r="C19" s="4">
        <f>SUM(C7:C18)</f>
        <v>134891688</v>
      </c>
      <c r="D19" s="4">
        <f t="shared" ref="D19:E19" si="1">SUM(D7:D18)</f>
        <v>67558104</v>
      </c>
      <c r="E19" s="4">
        <f t="shared" si="1"/>
        <v>67333584</v>
      </c>
      <c r="F19" s="2"/>
      <c r="G19" s="2"/>
      <c r="H19" s="2"/>
      <c r="I19" s="2"/>
      <c r="J19" s="2"/>
    </row>
    <row r="20" spans="1:10" ht="15.75" customHeight="1" thickTop="1" x14ac:dyDescent="0.25">
      <c r="B20" s="2"/>
      <c r="C20" s="6"/>
      <c r="D20" s="6"/>
      <c r="E20" s="6"/>
      <c r="F20" s="2"/>
      <c r="G20" s="2"/>
      <c r="H20" s="2"/>
      <c r="I20" s="2"/>
      <c r="J20" s="2"/>
    </row>
    <row r="21" spans="1:10" ht="15.75" customHeight="1" x14ac:dyDescent="0.25">
      <c r="B21" s="2"/>
      <c r="C21" s="2"/>
      <c r="D21" s="2"/>
      <c r="E21" s="2"/>
      <c r="F21" s="2"/>
      <c r="G21" s="2"/>
      <c r="H21" s="2"/>
      <c r="I21" s="2"/>
      <c r="J21" s="2"/>
    </row>
    <row r="22" spans="1:10" ht="15.75" customHeight="1" x14ac:dyDescent="0.25">
      <c r="B22" s="2"/>
      <c r="C22" s="6"/>
      <c r="D22" s="2"/>
      <c r="E22" s="2"/>
      <c r="F22" s="2"/>
      <c r="G22" s="2"/>
      <c r="H22" s="2"/>
      <c r="I22" s="2"/>
      <c r="J22" s="2"/>
    </row>
    <row r="23" spans="1:10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1">
    <mergeCell ref="A3:E3"/>
  </mergeCells>
  <printOptions horizontalCentered="1"/>
  <pageMargins left="1.125" right="0.375" top="0.75" bottom="0.75" header="0.375" footer="0.375"/>
  <pageSetup orientation="portrait" r:id="rId1"/>
  <headerFooter>
    <oddFooter>&amp;R&amp;11Case No. 2021-00079
Exhibit Smith-2
Page 1 of 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Green NBV (Exhibit Smith-3)</vt:lpstr>
      <vt:lpstr>'Green NBV (Exhibit Smith-3)'!Print_Area</vt:lpstr>
    </vt:vector>
  </TitlesOfParts>
  <Company>Big Rivers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Hickman, Roger</dc:creator>
  <cp:lastModifiedBy>Santana, Senthia</cp:lastModifiedBy>
  <cp:lastPrinted>2021-03-01T22:32:27Z</cp:lastPrinted>
  <dcterms:created xsi:type="dcterms:W3CDTF">2019-07-25T15:26:52Z</dcterms:created>
  <dcterms:modified xsi:type="dcterms:W3CDTF">2021-03-01T22:53:38Z</dcterms:modified>
</cp:coreProperties>
</file>