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Requested Info/"/>
    </mc:Choice>
  </mc:AlternateContent>
  <xr:revisionPtr revIDLastSave="187" documentId="8_{381AEB71-DCB5-46BA-A969-02084FAA973B}" xr6:coauthVersionLast="45" xr6:coauthVersionMax="45" xr10:uidLastSave="{CA31C5C8-F78F-4C8B-9994-A6E5B8514DB0}"/>
  <bookViews>
    <workbookView xWindow="40960" yWindow="850" windowWidth="30710" windowHeight="18640" activeTab="1" xr2:uid="{00000000-000D-0000-FFFF-FFFF00000000}"/>
  </bookViews>
  <sheets>
    <sheet name="Audit Trial Balance" sheetId="3" r:id="rId1"/>
    <sheet name="FY20 Sorted by Division" sheetId="7" r:id="rId2"/>
    <sheet name="FY20 Sorted by Exp" sheetId="8" r:id="rId3"/>
  </sheets>
  <definedNames>
    <definedName name="_xlnm.Print_Titles" localSheetId="0">'Audit Trial Balance'!$1:$1</definedName>
    <definedName name="_xlnm.Print_Titles" localSheetId="1">'FY20 Sorted by Division'!$1:$1</definedName>
    <definedName name="_xlnm.Print_Titles" localSheetId="2">'FY20 Sorted by Exp'!$1:$1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52" i="8" l="1"/>
  <c r="K1151" i="8"/>
  <c r="K1147" i="8"/>
  <c r="K1149" i="8"/>
  <c r="K1148" i="8"/>
  <c r="K1146" i="8"/>
  <c r="K1145" i="8"/>
  <c r="K1144" i="8"/>
  <c r="K1143" i="8"/>
  <c r="K1142" i="8"/>
  <c r="H1135" i="8"/>
  <c r="H1118" i="8"/>
  <c r="H1101" i="8"/>
  <c r="H1084" i="8"/>
  <c r="H1067" i="8"/>
  <c r="H1050" i="8"/>
  <c r="H1033" i="8"/>
  <c r="H1016" i="8"/>
  <c r="H999" i="8"/>
  <c r="H982" i="8"/>
  <c r="H965" i="8"/>
  <c r="H948" i="8"/>
  <c r="H931" i="8"/>
  <c r="H914" i="8"/>
  <c r="H897" i="8"/>
  <c r="H880" i="8"/>
  <c r="H863" i="8"/>
  <c r="H846" i="8"/>
  <c r="H829" i="8"/>
  <c r="H812" i="8"/>
  <c r="H795" i="8"/>
  <c r="H778" i="8"/>
  <c r="H761" i="8"/>
  <c r="H744" i="8"/>
  <c r="H727" i="8"/>
  <c r="H710" i="8"/>
  <c r="H693" i="8"/>
  <c r="H676" i="8"/>
  <c r="H659" i="8"/>
  <c r="H642" i="8"/>
  <c r="H625" i="8"/>
  <c r="H608" i="8"/>
  <c r="H591" i="8"/>
  <c r="H574" i="8"/>
  <c r="H557" i="8"/>
  <c r="H540" i="8"/>
  <c r="H523" i="8"/>
  <c r="H506" i="8"/>
  <c r="H489" i="8"/>
  <c r="H472" i="8"/>
  <c r="H455" i="8"/>
  <c r="H438" i="8"/>
  <c r="H421" i="8"/>
  <c r="H404" i="8"/>
  <c r="H387" i="8"/>
  <c r="H370" i="8"/>
  <c r="H353" i="8"/>
  <c r="H336" i="8"/>
  <c r="H319" i="8"/>
  <c r="H302" i="8"/>
  <c r="H285" i="8"/>
  <c r="H268" i="8"/>
  <c r="H251" i="8"/>
  <c r="H234" i="8"/>
  <c r="H217" i="8"/>
  <c r="H200" i="8"/>
  <c r="H183" i="8"/>
  <c r="H166" i="8"/>
  <c r="H149" i="8"/>
  <c r="J129" i="8"/>
  <c r="I129" i="8"/>
  <c r="H129" i="8"/>
  <c r="J128" i="8"/>
  <c r="I128" i="8"/>
  <c r="H128" i="8"/>
  <c r="J97" i="8"/>
  <c r="I97" i="8"/>
  <c r="J96" i="8"/>
  <c r="I96" i="8"/>
  <c r="J1134" i="8"/>
  <c r="K1134" i="8" s="1"/>
  <c r="J1117" i="8"/>
  <c r="K1117" i="8" s="1"/>
  <c r="J1100" i="8"/>
  <c r="K1100" i="8" s="1"/>
  <c r="J1083" i="8"/>
  <c r="K1083" i="8" s="1"/>
  <c r="J1066" i="8"/>
  <c r="K1066" i="8" s="1"/>
  <c r="J1049" i="8"/>
  <c r="K1049" i="8" s="1"/>
  <c r="J1032" i="8"/>
  <c r="K1032" i="8" s="1"/>
  <c r="J1015" i="8"/>
  <c r="K1015" i="8" s="1"/>
  <c r="J998" i="8"/>
  <c r="K998" i="8" s="1"/>
  <c r="J981" i="8"/>
  <c r="K981" i="8" s="1"/>
  <c r="J964" i="8"/>
  <c r="K964" i="8" s="1"/>
  <c r="J947" i="8"/>
  <c r="K947" i="8" s="1"/>
  <c r="J930" i="8"/>
  <c r="K930" i="8" s="1"/>
  <c r="J913" i="8"/>
  <c r="K913" i="8" s="1"/>
  <c r="J896" i="8"/>
  <c r="K896" i="8" s="1"/>
  <c r="J879" i="8"/>
  <c r="K879" i="8" s="1"/>
  <c r="J862" i="8"/>
  <c r="K862" i="8" s="1"/>
  <c r="J845" i="8"/>
  <c r="K845" i="8" s="1"/>
  <c r="J828" i="8"/>
  <c r="K828" i="8" s="1"/>
  <c r="J811" i="8"/>
  <c r="K811" i="8" s="1"/>
  <c r="J794" i="8"/>
  <c r="K794" i="8" s="1"/>
  <c r="J777" i="8"/>
  <c r="K777" i="8" s="1"/>
  <c r="J760" i="8"/>
  <c r="K760" i="8" s="1"/>
  <c r="J743" i="8"/>
  <c r="K743" i="8" s="1"/>
  <c r="J726" i="8"/>
  <c r="K726" i="8" s="1"/>
  <c r="J709" i="8"/>
  <c r="K709" i="8" s="1"/>
  <c r="J692" i="8"/>
  <c r="K692" i="8" s="1"/>
  <c r="J675" i="8"/>
  <c r="K675" i="8" s="1"/>
  <c r="J658" i="8"/>
  <c r="K658" i="8" s="1"/>
  <c r="J641" i="8"/>
  <c r="K641" i="8" s="1"/>
  <c r="J624" i="8"/>
  <c r="K624" i="8" s="1"/>
  <c r="J607" i="8"/>
  <c r="K607" i="8" s="1"/>
  <c r="J590" i="8"/>
  <c r="K590" i="8" s="1"/>
  <c r="J573" i="8"/>
  <c r="K573" i="8" s="1"/>
  <c r="J556" i="8"/>
  <c r="K556" i="8" s="1"/>
  <c r="J539" i="8"/>
  <c r="K539" i="8" s="1"/>
  <c r="J522" i="8"/>
  <c r="K522" i="8" s="1"/>
  <c r="J505" i="8"/>
  <c r="K505" i="8" s="1"/>
  <c r="J488" i="8"/>
  <c r="K488" i="8" s="1"/>
  <c r="J471" i="8"/>
  <c r="K471" i="8" s="1"/>
  <c r="J454" i="8"/>
  <c r="K454" i="8" s="1"/>
  <c r="J437" i="8"/>
  <c r="K437" i="8" s="1"/>
  <c r="J420" i="8"/>
  <c r="K420" i="8" s="1"/>
  <c r="J403" i="8"/>
  <c r="K403" i="8" s="1"/>
  <c r="J386" i="8"/>
  <c r="K386" i="8" s="1"/>
  <c r="J369" i="8"/>
  <c r="K369" i="8" s="1"/>
  <c r="J352" i="8"/>
  <c r="K352" i="8" s="1"/>
  <c r="J335" i="8"/>
  <c r="K335" i="8" s="1"/>
  <c r="J318" i="8"/>
  <c r="K318" i="8" s="1"/>
  <c r="J301" i="8"/>
  <c r="K301" i="8" s="1"/>
  <c r="J284" i="8"/>
  <c r="K284" i="8" s="1"/>
  <c r="J267" i="8"/>
  <c r="K267" i="8" s="1"/>
  <c r="J250" i="8"/>
  <c r="K250" i="8" s="1"/>
  <c r="J233" i="8"/>
  <c r="K233" i="8" s="1"/>
  <c r="J216" i="8"/>
  <c r="K216" i="8" s="1"/>
  <c r="J199" i="8"/>
  <c r="K199" i="8" s="1"/>
  <c r="J182" i="8"/>
  <c r="K182" i="8" s="1"/>
  <c r="J165" i="8"/>
  <c r="K165" i="8" s="1"/>
  <c r="J148" i="8"/>
  <c r="K148" i="8" s="1"/>
  <c r="I1133" i="8"/>
  <c r="K1133" i="8" s="1"/>
  <c r="I1116" i="8"/>
  <c r="K1116" i="8" s="1"/>
  <c r="I1099" i="8"/>
  <c r="K1099" i="8" s="1"/>
  <c r="I1082" i="8"/>
  <c r="K1082" i="8" s="1"/>
  <c r="I1065" i="8"/>
  <c r="K1065" i="8" s="1"/>
  <c r="I1048" i="8"/>
  <c r="K1048" i="8" s="1"/>
  <c r="I1031" i="8"/>
  <c r="K1031" i="8" s="1"/>
  <c r="I1014" i="8"/>
  <c r="K1014" i="8" s="1"/>
  <c r="I997" i="8"/>
  <c r="K997" i="8" s="1"/>
  <c r="I980" i="8"/>
  <c r="K980" i="8" s="1"/>
  <c r="I963" i="8"/>
  <c r="K963" i="8" s="1"/>
  <c r="I946" i="8"/>
  <c r="K946" i="8" s="1"/>
  <c r="I929" i="8"/>
  <c r="K929" i="8" s="1"/>
  <c r="I912" i="8"/>
  <c r="K912" i="8" s="1"/>
  <c r="I895" i="8"/>
  <c r="K895" i="8" s="1"/>
  <c r="I878" i="8"/>
  <c r="K878" i="8" s="1"/>
  <c r="I861" i="8"/>
  <c r="K861" i="8" s="1"/>
  <c r="I844" i="8"/>
  <c r="K844" i="8" s="1"/>
  <c r="I827" i="8"/>
  <c r="K827" i="8" s="1"/>
  <c r="I810" i="8"/>
  <c r="K810" i="8" s="1"/>
  <c r="I793" i="8"/>
  <c r="K793" i="8" s="1"/>
  <c r="I776" i="8"/>
  <c r="K776" i="8" s="1"/>
  <c r="I759" i="8"/>
  <c r="K759" i="8" s="1"/>
  <c r="I742" i="8"/>
  <c r="K742" i="8" s="1"/>
  <c r="I725" i="8"/>
  <c r="K725" i="8" s="1"/>
  <c r="I708" i="8"/>
  <c r="K708" i="8" s="1"/>
  <c r="I691" i="8"/>
  <c r="K691" i="8" s="1"/>
  <c r="I674" i="8"/>
  <c r="K674" i="8" s="1"/>
  <c r="I657" i="8"/>
  <c r="K657" i="8" s="1"/>
  <c r="I640" i="8"/>
  <c r="K640" i="8" s="1"/>
  <c r="I623" i="8"/>
  <c r="K623" i="8" s="1"/>
  <c r="I606" i="8"/>
  <c r="K606" i="8" s="1"/>
  <c r="I589" i="8"/>
  <c r="K589" i="8" s="1"/>
  <c r="I572" i="8"/>
  <c r="K572" i="8" s="1"/>
  <c r="I555" i="8"/>
  <c r="K555" i="8" s="1"/>
  <c r="I538" i="8"/>
  <c r="K538" i="8" s="1"/>
  <c r="I521" i="8"/>
  <c r="K521" i="8" s="1"/>
  <c r="I504" i="8"/>
  <c r="K504" i="8" s="1"/>
  <c r="I487" i="8"/>
  <c r="I489" i="8" s="1"/>
  <c r="I470" i="8"/>
  <c r="K470" i="8" s="1"/>
  <c r="I453" i="8"/>
  <c r="K453" i="8" s="1"/>
  <c r="I436" i="8"/>
  <c r="K436" i="8" s="1"/>
  <c r="I419" i="8"/>
  <c r="K419" i="8" s="1"/>
  <c r="I402" i="8"/>
  <c r="K402" i="8" s="1"/>
  <c r="I385" i="8"/>
  <c r="K385" i="8" s="1"/>
  <c r="I368" i="8"/>
  <c r="K368" i="8" s="1"/>
  <c r="I351" i="8"/>
  <c r="K351" i="8" s="1"/>
  <c r="I334" i="8"/>
  <c r="K334" i="8" s="1"/>
  <c r="I317" i="8"/>
  <c r="K317" i="8" s="1"/>
  <c r="I300" i="8"/>
  <c r="K300" i="8" s="1"/>
  <c r="I283" i="8"/>
  <c r="K283" i="8" s="1"/>
  <c r="I266" i="8"/>
  <c r="I268" i="8" s="1"/>
  <c r="I249" i="8"/>
  <c r="K249" i="8" s="1"/>
  <c r="I232" i="8"/>
  <c r="K232" i="8" s="1"/>
  <c r="I215" i="8"/>
  <c r="K215" i="8" s="1"/>
  <c r="I198" i="8"/>
  <c r="K198" i="8" s="1"/>
  <c r="I181" i="8"/>
  <c r="I183" i="8" s="1"/>
  <c r="I164" i="8"/>
  <c r="I166" i="8" s="1"/>
  <c r="I147" i="8"/>
  <c r="I149" i="8" s="1"/>
  <c r="K1132" i="8"/>
  <c r="K1115" i="8"/>
  <c r="K1098" i="8"/>
  <c r="K1081" i="8"/>
  <c r="K1064" i="8"/>
  <c r="K1047" i="8"/>
  <c r="K1030" i="8"/>
  <c r="K1013" i="8"/>
  <c r="K996" i="8"/>
  <c r="K979" i="8"/>
  <c r="K962" i="8"/>
  <c r="K945" i="8"/>
  <c r="K928" i="8"/>
  <c r="K911" i="8"/>
  <c r="K894" i="8"/>
  <c r="K877" i="8"/>
  <c r="K860" i="8"/>
  <c r="K843" i="8"/>
  <c r="K826" i="8"/>
  <c r="K809" i="8"/>
  <c r="K792" i="8"/>
  <c r="K775" i="8"/>
  <c r="K758" i="8"/>
  <c r="K741" i="8"/>
  <c r="K724" i="8"/>
  <c r="K707" i="8"/>
  <c r="K690" i="8"/>
  <c r="K673" i="8"/>
  <c r="K656" i="8"/>
  <c r="K639" i="8"/>
  <c r="K622" i="8"/>
  <c r="K605" i="8"/>
  <c r="K588" i="8"/>
  <c r="K571" i="8"/>
  <c r="K554" i="8"/>
  <c r="K537" i="8"/>
  <c r="K520" i="8"/>
  <c r="K503" i="8"/>
  <c r="K486" i="8"/>
  <c r="K469" i="8"/>
  <c r="K452" i="8"/>
  <c r="K435" i="8"/>
  <c r="K418" i="8"/>
  <c r="K401" i="8"/>
  <c r="K384" i="8"/>
  <c r="K367" i="8"/>
  <c r="K350" i="8"/>
  <c r="K333" i="8"/>
  <c r="K316" i="8"/>
  <c r="K299" i="8"/>
  <c r="K282" i="8"/>
  <c r="K265" i="8"/>
  <c r="K248" i="8"/>
  <c r="K231" i="8"/>
  <c r="K214" i="8"/>
  <c r="K197" i="8"/>
  <c r="K180" i="8"/>
  <c r="K163" i="8"/>
  <c r="K146" i="8"/>
  <c r="K1131" i="8"/>
  <c r="K1114" i="8"/>
  <c r="K1097" i="8"/>
  <c r="K1080" i="8"/>
  <c r="K1063" i="8"/>
  <c r="K1046" i="8"/>
  <c r="K1029" i="8"/>
  <c r="K1012" i="8"/>
  <c r="K995" i="8"/>
  <c r="K978" i="8"/>
  <c r="K961" i="8"/>
  <c r="K944" i="8"/>
  <c r="K927" i="8"/>
  <c r="K910" i="8"/>
  <c r="K893" i="8"/>
  <c r="K876" i="8"/>
  <c r="K859" i="8"/>
  <c r="K842" i="8"/>
  <c r="K825" i="8"/>
  <c r="K808" i="8"/>
  <c r="K791" i="8"/>
  <c r="K774" i="8"/>
  <c r="K757" i="8"/>
  <c r="K740" i="8"/>
  <c r="K723" i="8"/>
  <c r="K706" i="8"/>
  <c r="K689" i="8"/>
  <c r="K672" i="8"/>
  <c r="K655" i="8"/>
  <c r="K638" i="8"/>
  <c r="K621" i="8"/>
  <c r="K604" i="8"/>
  <c r="K587" i="8"/>
  <c r="K570" i="8"/>
  <c r="K553" i="8"/>
  <c r="K536" i="8"/>
  <c r="K519" i="8"/>
  <c r="K502" i="8"/>
  <c r="K485" i="8"/>
  <c r="K468" i="8"/>
  <c r="K451" i="8"/>
  <c r="K434" i="8"/>
  <c r="K417" i="8"/>
  <c r="K400" i="8"/>
  <c r="K383" i="8"/>
  <c r="K366" i="8"/>
  <c r="K349" i="8"/>
  <c r="K332" i="8"/>
  <c r="K315" i="8"/>
  <c r="K298" i="8"/>
  <c r="K281" i="8"/>
  <c r="K264" i="8"/>
  <c r="K247" i="8"/>
  <c r="K230" i="8"/>
  <c r="K213" i="8"/>
  <c r="K196" i="8"/>
  <c r="K179" i="8"/>
  <c r="K162" i="8"/>
  <c r="K145" i="8"/>
  <c r="K1130" i="8"/>
  <c r="K1113" i="8"/>
  <c r="K1096" i="8"/>
  <c r="K1079" i="8"/>
  <c r="K1062" i="8"/>
  <c r="K1045" i="8"/>
  <c r="K1028" i="8"/>
  <c r="K1011" i="8"/>
  <c r="K994" i="8"/>
  <c r="K977" i="8"/>
  <c r="K960" i="8"/>
  <c r="K943" i="8"/>
  <c r="K926" i="8"/>
  <c r="K909" i="8"/>
  <c r="K892" i="8"/>
  <c r="K875" i="8"/>
  <c r="K858" i="8"/>
  <c r="K841" i="8"/>
  <c r="K824" i="8"/>
  <c r="K807" i="8"/>
  <c r="K790" i="8"/>
  <c r="K773" i="8"/>
  <c r="K756" i="8"/>
  <c r="K739" i="8"/>
  <c r="K722" i="8"/>
  <c r="K705" i="8"/>
  <c r="K688" i="8"/>
  <c r="K671" i="8"/>
  <c r="K654" i="8"/>
  <c r="K637" i="8"/>
  <c r="K620" i="8"/>
  <c r="K603" i="8"/>
  <c r="K586" i="8"/>
  <c r="K569" i="8"/>
  <c r="K552" i="8"/>
  <c r="K535" i="8"/>
  <c r="K518" i="8"/>
  <c r="K501" i="8"/>
  <c r="K484" i="8"/>
  <c r="K467" i="8"/>
  <c r="K450" i="8"/>
  <c r="K433" i="8"/>
  <c r="K416" i="8"/>
  <c r="K399" i="8"/>
  <c r="K382" i="8"/>
  <c r="K365" i="8"/>
  <c r="K348" i="8"/>
  <c r="K331" i="8"/>
  <c r="K314" i="8"/>
  <c r="K297" i="8"/>
  <c r="K280" i="8"/>
  <c r="K263" i="8"/>
  <c r="K246" i="8"/>
  <c r="K229" i="8"/>
  <c r="K212" i="8"/>
  <c r="K195" i="8"/>
  <c r="K178" i="8"/>
  <c r="K161" i="8"/>
  <c r="K144" i="8"/>
  <c r="K1129" i="8"/>
  <c r="K1112" i="8"/>
  <c r="K1095" i="8"/>
  <c r="K1078" i="8"/>
  <c r="K1061" i="8"/>
  <c r="K1044" i="8"/>
  <c r="K1027" i="8"/>
  <c r="K1010" i="8"/>
  <c r="K993" i="8"/>
  <c r="K976" i="8"/>
  <c r="K959" i="8"/>
  <c r="K942" i="8"/>
  <c r="K925" i="8"/>
  <c r="K908" i="8"/>
  <c r="K891" i="8"/>
  <c r="K874" i="8"/>
  <c r="K857" i="8"/>
  <c r="K840" i="8"/>
  <c r="K823" i="8"/>
  <c r="K806" i="8"/>
  <c r="K789" i="8"/>
  <c r="K772" i="8"/>
  <c r="K755" i="8"/>
  <c r="K738" i="8"/>
  <c r="K721" i="8"/>
  <c r="K704" i="8"/>
  <c r="K687" i="8"/>
  <c r="K670" i="8"/>
  <c r="K653" i="8"/>
  <c r="K636" i="8"/>
  <c r="K619" i="8"/>
  <c r="K602" i="8"/>
  <c r="K585" i="8"/>
  <c r="K568" i="8"/>
  <c r="K551" i="8"/>
  <c r="K534" i="8"/>
  <c r="K517" i="8"/>
  <c r="K500" i="8"/>
  <c r="K483" i="8"/>
  <c r="K466" i="8"/>
  <c r="K449" i="8"/>
  <c r="K432" i="8"/>
  <c r="K415" i="8"/>
  <c r="K398" i="8"/>
  <c r="K381" i="8"/>
  <c r="K364" i="8"/>
  <c r="K347" i="8"/>
  <c r="K330" i="8"/>
  <c r="K313" i="8"/>
  <c r="K296" i="8"/>
  <c r="K279" i="8"/>
  <c r="K262" i="8"/>
  <c r="K245" i="8"/>
  <c r="K228" i="8"/>
  <c r="K211" i="8"/>
  <c r="K194" i="8"/>
  <c r="K177" i="8"/>
  <c r="K160" i="8"/>
  <c r="K143" i="8"/>
  <c r="K1128" i="8"/>
  <c r="K1111" i="8"/>
  <c r="K1094" i="8"/>
  <c r="K1077" i="8"/>
  <c r="K1060" i="8"/>
  <c r="K1043" i="8"/>
  <c r="K1026" i="8"/>
  <c r="K1009" i="8"/>
  <c r="K992" i="8"/>
  <c r="K975" i="8"/>
  <c r="K958" i="8"/>
  <c r="K941" i="8"/>
  <c r="K924" i="8"/>
  <c r="K907" i="8"/>
  <c r="K890" i="8"/>
  <c r="K873" i="8"/>
  <c r="K856" i="8"/>
  <c r="K839" i="8"/>
  <c r="K822" i="8"/>
  <c r="K805" i="8"/>
  <c r="K788" i="8"/>
  <c r="K771" i="8"/>
  <c r="K754" i="8"/>
  <c r="K737" i="8"/>
  <c r="K720" i="8"/>
  <c r="K703" i="8"/>
  <c r="K686" i="8"/>
  <c r="K669" i="8"/>
  <c r="K652" i="8"/>
  <c r="K635" i="8"/>
  <c r="K618" i="8"/>
  <c r="K601" i="8"/>
  <c r="K584" i="8"/>
  <c r="K567" i="8"/>
  <c r="K550" i="8"/>
  <c r="K533" i="8"/>
  <c r="K516" i="8"/>
  <c r="K499" i="8"/>
  <c r="K482" i="8"/>
  <c r="K465" i="8"/>
  <c r="K448" i="8"/>
  <c r="K431" i="8"/>
  <c r="K414" i="8"/>
  <c r="K397" i="8"/>
  <c r="K380" i="8"/>
  <c r="K363" i="8"/>
  <c r="K346" i="8"/>
  <c r="K329" i="8"/>
  <c r="K312" i="8"/>
  <c r="K295" i="8"/>
  <c r="K278" i="8"/>
  <c r="K261" i="8"/>
  <c r="K244" i="8"/>
  <c r="K227" i="8"/>
  <c r="K210" i="8"/>
  <c r="K193" i="8"/>
  <c r="K176" i="8"/>
  <c r="K159" i="8"/>
  <c r="K142" i="8"/>
  <c r="K1127" i="8"/>
  <c r="K1110" i="8"/>
  <c r="K1093" i="8"/>
  <c r="K1076" i="8"/>
  <c r="K1059" i="8"/>
  <c r="K1042" i="8"/>
  <c r="K1025" i="8"/>
  <c r="K1008" i="8"/>
  <c r="K991" i="8"/>
  <c r="K974" i="8"/>
  <c r="K957" i="8"/>
  <c r="K940" i="8"/>
  <c r="K923" i="8"/>
  <c r="K906" i="8"/>
  <c r="K889" i="8"/>
  <c r="K872" i="8"/>
  <c r="K855" i="8"/>
  <c r="K838" i="8"/>
  <c r="K821" i="8"/>
  <c r="K804" i="8"/>
  <c r="K787" i="8"/>
  <c r="K770" i="8"/>
  <c r="K753" i="8"/>
  <c r="K736" i="8"/>
  <c r="K719" i="8"/>
  <c r="K702" i="8"/>
  <c r="K685" i="8"/>
  <c r="K668" i="8"/>
  <c r="K651" i="8"/>
  <c r="K634" i="8"/>
  <c r="K617" i="8"/>
  <c r="K600" i="8"/>
  <c r="K583" i="8"/>
  <c r="K566" i="8"/>
  <c r="K549" i="8"/>
  <c r="K532" i="8"/>
  <c r="K515" i="8"/>
  <c r="K498" i="8"/>
  <c r="K481" i="8"/>
  <c r="K464" i="8"/>
  <c r="K447" i="8"/>
  <c r="K430" i="8"/>
  <c r="K413" i="8"/>
  <c r="K396" i="8"/>
  <c r="K379" i="8"/>
  <c r="K362" i="8"/>
  <c r="K345" i="8"/>
  <c r="K328" i="8"/>
  <c r="K311" i="8"/>
  <c r="K294" i="8"/>
  <c r="K277" i="8"/>
  <c r="K260" i="8"/>
  <c r="K243" i="8"/>
  <c r="K226" i="8"/>
  <c r="K209" i="8"/>
  <c r="K192" i="8"/>
  <c r="K175" i="8"/>
  <c r="K158" i="8"/>
  <c r="K141" i="8"/>
  <c r="K1126" i="8"/>
  <c r="K1109" i="8"/>
  <c r="K1092" i="8"/>
  <c r="K1075" i="8"/>
  <c r="K1058" i="8"/>
  <c r="K1041" i="8"/>
  <c r="K1024" i="8"/>
  <c r="K1007" i="8"/>
  <c r="K990" i="8"/>
  <c r="K973" i="8"/>
  <c r="K956" i="8"/>
  <c r="K939" i="8"/>
  <c r="K922" i="8"/>
  <c r="K905" i="8"/>
  <c r="K888" i="8"/>
  <c r="K871" i="8"/>
  <c r="K854" i="8"/>
  <c r="K837" i="8"/>
  <c r="K820" i="8"/>
  <c r="K803" i="8"/>
  <c r="K786" i="8"/>
  <c r="K769" i="8"/>
  <c r="K752" i="8"/>
  <c r="K735" i="8"/>
  <c r="K718" i="8"/>
  <c r="K701" i="8"/>
  <c r="K684" i="8"/>
  <c r="K667" i="8"/>
  <c r="K650" i="8"/>
  <c r="K633" i="8"/>
  <c r="K616" i="8"/>
  <c r="K599" i="8"/>
  <c r="K582" i="8"/>
  <c r="K565" i="8"/>
  <c r="K548" i="8"/>
  <c r="K531" i="8"/>
  <c r="K514" i="8"/>
  <c r="K497" i="8"/>
  <c r="K480" i="8"/>
  <c r="K463" i="8"/>
  <c r="K446" i="8"/>
  <c r="K429" i="8"/>
  <c r="K412" i="8"/>
  <c r="K395" i="8"/>
  <c r="K378" i="8"/>
  <c r="K361" i="8"/>
  <c r="K344" i="8"/>
  <c r="K327" i="8"/>
  <c r="K310" i="8"/>
  <c r="K293" i="8"/>
  <c r="K276" i="8"/>
  <c r="K259" i="8"/>
  <c r="K242" i="8"/>
  <c r="K225" i="8"/>
  <c r="K208" i="8"/>
  <c r="K191" i="8"/>
  <c r="K174" i="8"/>
  <c r="K157" i="8"/>
  <c r="K140" i="8"/>
  <c r="K1125" i="8"/>
  <c r="K1108" i="8"/>
  <c r="K1091" i="8"/>
  <c r="K1074" i="8"/>
  <c r="K1057" i="8"/>
  <c r="K1040" i="8"/>
  <c r="K1023" i="8"/>
  <c r="K1006" i="8"/>
  <c r="K989" i="8"/>
  <c r="K972" i="8"/>
  <c r="K955" i="8"/>
  <c r="K938" i="8"/>
  <c r="K921" i="8"/>
  <c r="K904" i="8"/>
  <c r="K887" i="8"/>
  <c r="K870" i="8"/>
  <c r="K853" i="8"/>
  <c r="K836" i="8"/>
  <c r="K819" i="8"/>
  <c r="K802" i="8"/>
  <c r="K785" i="8"/>
  <c r="K768" i="8"/>
  <c r="K751" i="8"/>
  <c r="K734" i="8"/>
  <c r="K717" i="8"/>
  <c r="K700" i="8"/>
  <c r="K683" i="8"/>
  <c r="K666" i="8"/>
  <c r="K649" i="8"/>
  <c r="K632" i="8"/>
  <c r="K615" i="8"/>
  <c r="K598" i="8"/>
  <c r="K581" i="8"/>
  <c r="K564" i="8"/>
  <c r="K547" i="8"/>
  <c r="K530" i="8"/>
  <c r="K513" i="8"/>
  <c r="K496" i="8"/>
  <c r="K479" i="8"/>
  <c r="K462" i="8"/>
  <c r="K445" i="8"/>
  <c r="K428" i="8"/>
  <c r="K411" i="8"/>
  <c r="K394" i="8"/>
  <c r="K377" i="8"/>
  <c r="K360" i="8"/>
  <c r="K343" i="8"/>
  <c r="K326" i="8"/>
  <c r="K309" i="8"/>
  <c r="K292" i="8"/>
  <c r="K275" i="8"/>
  <c r="K258" i="8"/>
  <c r="K241" i="8"/>
  <c r="K224" i="8"/>
  <c r="K207" i="8"/>
  <c r="K190" i="8"/>
  <c r="K173" i="8"/>
  <c r="K156" i="8"/>
  <c r="K139" i="8"/>
  <c r="K1124" i="8"/>
  <c r="K1107" i="8"/>
  <c r="K1090" i="8"/>
  <c r="K1073" i="8"/>
  <c r="K1056" i="8"/>
  <c r="K1039" i="8"/>
  <c r="K1022" i="8"/>
  <c r="K1005" i="8"/>
  <c r="K988" i="8"/>
  <c r="K971" i="8"/>
  <c r="K954" i="8"/>
  <c r="K937" i="8"/>
  <c r="K920" i="8"/>
  <c r="K903" i="8"/>
  <c r="K886" i="8"/>
  <c r="K869" i="8"/>
  <c r="K852" i="8"/>
  <c r="K835" i="8"/>
  <c r="K818" i="8"/>
  <c r="K801" i="8"/>
  <c r="K784" i="8"/>
  <c r="K767" i="8"/>
  <c r="K750" i="8"/>
  <c r="K733" i="8"/>
  <c r="K716" i="8"/>
  <c r="K699" i="8"/>
  <c r="K682" i="8"/>
  <c r="K665" i="8"/>
  <c r="K648" i="8"/>
  <c r="K631" i="8"/>
  <c r="K614" i="8"/>
  <c r="K597" i="8"/>
  <c r="K580" i="8"/>
  <c r="K563" i="8"/>
  <c r="K546" i="8"/>
  <c r="K529" i="8"/>
  <c r="K512" i="8"/>
  <c r="K495" i="8"/>
  <c r="K478" i="8"/>
  <c r="K461" i="8"/>
  <c r="K444" i="8"/>
  <c r="K427" i="8"/>
  <c r="K410" i="8"/>
  <c r="K393" i="8"/>
  <c r="K376" i="8"/>
  <c r="K359" i="8"/>
  <c r="K342" i="8"/>
  <c r="K325" i="8"/>
  <c r="K308" i="8"/>
  <c r="K291" i="8"/>
  <c r="K274" i="8"/>
  <c r="K257" i="8"/>
  <c r="K240" i="8"/>
  <c r="K223" i="8"/>
  <c r="K206" i="8"/>
  <c r="K189" i="8"/>
  <c r="K172" i="8"/>
  <c r="K155" i="8"/>
  <c r="K138" i="8"/>
  <c r="K1123" i="8"/>
  <c r="K1106" i="8"/>
  <c r="K1089" i="8"/>
  <c r="K1072" i="8"/>
  <c r="K1055" i="8"/>
  <c r="K1038" i="8"/>
  <c r="K1021" i="8"/>
  <c r="K1004" i="8"/>
  <c r="K987" i="8"/>
  <c r="K970" i="8"/>
  <c r="K953" i="8"/>
  <c r="K936" i="8"/>
  <c r="K919" i="8"/>
  <c r="K902" i="8"/>
  <c r="K885" i="8"/>
  <c r="K868" i="8"/>
  <c r="K851" i="8"/>
  <c r="K834" i="8"/>
  <c r="K817" i="8"/>
  <c r="K800" i="8"/>
  <c r="K783" i="8"/>
  <c r="K766" i="8"/>
  <c r="K749" i="8"/>
  <c r="K732" i="8"/>
  <c r="K715" i="8"/>
  <c r="K698" i="8"/>
  <c r="K681" i="8"/>
  <c r="K664" i="8"/>
  <c r="K647" i="8"/>
  <c r="K630" i="8"/>
  <c r="K613" i="8"/>
  <c r="K596" i="8"/>
  <c r="K579" i="8"/>
  <c r="K562" i="8"/>
  <c r="K545" i="8"/>
  <c r="K528" i="8"/>
  <c r="K511" i="8"/>
  <c r="K494" i="8"/>
  <c r="K477" i="8"/>
  <c r="K460" i="8"/>
  <c r="K443" i="8"/>
  <c r="K426" i="8"/>
  <c r="K409" i="8"/>
  <c r="K392" i="8"/>
  <c r="K375" i="8"/>
  <c r="K358" i="8"/>
  <c r="K341" i="8"/>
  <c r="K324" i="8"/>
  <c r="K307" i="8"/>
  <c r="K290" i="8"/>
  <c r="K273" i="8"/>
  <c r="K256" i="8"/>
  <c r="K239" i="8"/>
  <c r="K222" i="8"/>
  <c r="K205" i="8"/>
  <c r="K188" i="8"/>
  <c r="K171" i="8"/>
  <c r="K154" i="8"/>
  <c r="K137" i="8"/>
  <c r="K1122" i="8"/>
  <c r="K1105" i="8"/>
  <c r="K1088" i="8"/>
  <c r="K1071" i="8"/>
  <c r="K1054" i="8"/>
  <c r="K1037" i="8"/>
  <c r="K1020" i="8"/>
  <c r="K1003" i="8"/>
  <c r="K986" i="8"/>
  <c r="K969" i="8"/>
  <c r="K952" i="8"/>
  <c r="K935" i="8"/>
  <c r="K918" i="8"/>
  <c r="K901" i="8"/>
  <c r="K884" i="8"/>
  <c r="K867" i="8"/>
  <c r="K850" i="8"/>
  <c r="K833" i="8"/>
  <c r="K816" i="8"/>
  <c r="K799" i="8"/>
  <c r="K782" i="8"/>
  <c r="K765" i="8"/>
  <c r="K748" i="8"/>
  <c r="K731" i="8"/>
  <c r="K714" i="8"/>
  <c r="K697" i="8"/>
  <c r="K680" i="8"/>
  <c r="K663" i="8"/>
  <c r="K646" i="8"/>
  <c r="K629" i="8"/>
  <c r="K612" i="8"/>
  <c r="K595" i="8"/>
  <c r="K578" i="8"/>
  <c r="K561" i="8"/>
  <c r="K544" i="8"/>
  <c r="K527" i="8"/>
  <c r="K510" i="8"/>
  <c r="K493" i="8"/>
  <c r="K476" i="8"/>
  <c r="K459" i="8"/>
  <c r="K442" i="8"/>
  <c r="K425" i="8"/>
  <c r="K408" i="8"/>
  <c r="K391" i="8"/>
  <c r="K374" i="8"/>
  <c r="K357" i="8"/>
  <c r="K340" i="8"/>
  <c r="K323" i="8"/>
  <c r="K306" i="8"/>
  <c r="K289" i="8"/>
  <c r="K272" i="8"/>
  <c r="K255" i="8"/>
  <c r="K238" i="8"/>
  <c r="K221" i="8"/>
  <c r="K204" i="8"/>
  <c r="K187" i="8"/>
  <c r="K170" i="8"/>
  <c r="K153" i="8"/>
  <c r="K136" i="8"/>
  <c r="K1121" i="8"/>
  <c r="K1104" i="8"/>
  <c r="K1087" i="8"/>
  <c r="K1070" i="8"/>
  <c r="K1053" i="8"/>
  <c r="K1036" i="8"/>
  <c r="K1019" i="8"/>
  <c r="K1002" i="8"/>
  <c r="K985" i="8"/>
  <c r="K968" i="8"/>
  <c r="K951" i="8"/>
  <c r="K934" i="8"/>
  <c r="K917" i="8"/>
  <c r="K900" i="8"/>
  <c r="K883" i="8"/>
  <c r="K866" i="8"/>
  <c r="K849" i="8"/>
  <c r="K832" i="8"/>
  <c r="K815" i="8"/>
  <c r="K798" i="8"/>
  <c r="K781" i="8"/>
  <c r="K764" i="8"/>
  <c r="K747" i="8"/>
  <c r="K730" i="8"/>
  <c r="K713" i="8"/>
  <c r="K696" i="8"/>
  <c r="K679" i="8"/>
  <c r="K662" i="8"/>
  <c r="K645" i="8"/>
  <c r="K628" i="8"/>
  <c r="K611" i="8"/>
  <c r="K594" i="8"/>
  <c r="K577" i="8"/>
  <c r="K560" i="8"/>
  <c r="K543" i="8"/>
  <c r="K526" i="8"/>
  <c r="K509" i="8"/>
  <c r="K492" i="8"/>
  <c r="K475" i="8"/>
  <c r="K458" i="8"/>
  <c r="K441" i="8"/>
  <c r="K424" i="8"/>
  <c r="K407" i="8"/>
  <c r="K390" i="8"/>
  <c r="K373" i="8"/>
  <c r="K356" i="8"/>
  <c r="K339" i="8"/>
  <c r="K322" i="8"/>
  <c r="K305" i="8"/>
  <c r="K288" i="8"/>
  <c r="K271" i="8"/>
  <c r="K254" i="8"/>
  <c r="K237" i="8"/>
  <c r="K220" i="8"/>
  <c r="K203" i="8"/>
  <c r="K186" i="8"/>
  <c r="K169" i="8"/>
  <c r="K152" i="8"/>
  <c r="K135" i="8"/>
  <c r="K1120" i="8"/>
  <c r="K1103" i="8"/>
  <c r="K1086" i="8"/>
  <c r="K1069" i="8"/>
  <c r="K1052" i="8"/>
  <c r="K1035" i="8"/>
  <c r="K1018" i="8"/>
  <c r="K1001" i="8"/>
  <c r="K984" i="8"/>
  <c r="K967" i="8"/>
  <c r="K950" i="8"/>
  <c r="K933" i="8"/>
  <c r="K916" i="8"/>
  <c r="K899" i="8"/>
  <c r="K882" i="8"/>
  <c r="K865" i="8"/>
  <c r="K848" i="8"/>
  <c r="K831" i="8"/>
  <c r="K814" i="8"/>
  <c r="K797" i="8"/>
  <c r="K780" i="8"/>
  <c r="K763" i="8"/>
  <c r="K746" i="8"/>
  <c r="K729" i="8"/>
  <c r="K712" i="8"/>
  <c r="K695" i="8"/>
  <c r="K678" i="8"/>
  <c r="K661" i="8"/>
  <c r="K644" i="8"/>
  <c r="K627" i="8"/>
  <c r="K610" i="8"/>
  <c r="K593" i="8"/>
  <c r="K576" i="8"/>
  <c r="K559" i="8"/>
  <c r="K542" i="8"/>
  <c r="K525" i="8"/>
  <c r="K508" i="8"/>
  <c r="K491" i="8"/>
  <c r="K474" i="8"/>
  <c r="K457" i="8"/>
  <c r="K440" i="8"/>
  <c r="K423" i="8"/>
  <c r="K406" i="8"/>
  <c r="K389" i="8"/>
  <c r="K372" i="8"/>
  <c r="K355" i="8"/>
  <c r="K338" i="8"/>
  <c r="K321" i="8"/>
  <c r="K304" i="8"/>
  <c r="K287" i="8"/>
  <c r="K270" i="8"/>
  <c r="K253" i="8"/>
  <c r="K236" i="8"/>
  <c r="K219" i="8"/>
  <c r="K202" i="8"/>
  <c r="K185" i="8"/>
  <c r="K168" i="8"/>
  <c r="K151" i="8"/>
  <c r="K134" i="8"/>
  <c r="K1119" i="8"/>
  <c r="K1135" i="8" s="1"/>
  <c r="K1102" i="8"/>
  <c r="K1085" i="8"/>
  <c r="K1068" i="8"/>
  <c r="K1051" i="8"/>
  <c r="K1034" i="8"/>
  <c r="K1017" i="8"/>
  <c r="K1000" i="8"/>
  <c r="K983" i="8"/>
  <c r="K966" i="8"/>
  <c r="K949" i="8"/>
  <c r="K932" i="8"/>
  <c r="K915" i="8"/>
  <c r="K898" i="8"/>
  <c r="K881" i="8"/>
  <c r="K864" i="8"/>
  <c r="K847" i="8"/>
  <c r="K863" i="8" s="1"/>
  <c r="K830" i="8"/>
  <c r="K813" i="8"/>
  <c r="K796" i="8"/>
  <c r="K779" i="8"/>
  <c r="K762" i="8"/>
  <c r="K745" i="8"/>
  <c r="K728" i="8"/>
  <c r="K711" i="8"/>
  <c r="K694" i="8"/>
  <c r="K677" i="8"/>
  <c r="K660" i="8"/>
  <c r="K643" i="8"/>
  <c r="K626" i="8"/>
  <c r="K609" i="8"/>
  <c r="K592" i="8"/>
  <c r="K575" i="8"/>
  <c r="K591" i="8" s="1"/>
  <c r="K558" i="8"/>
  <c r="K541" i="8"/>
  <c r="K524" i="8"/>
  <c r="K507" i="8"/>
  <c r="K490" i="8"/>
  <c r="K473" i="8"/>
  <c r="K456" i="8"/>
  <c r="K439" i="8"/>
  <c r="K455" i="8" s="1"/>
  <c r="K422" i="8"/>
  <c r="K405" i="8"/>
  <c r="K388" i="8"/>
  <c r="K371" i="8"/>
  <c r="K354" i="8"/>
  <c r="K337" i="8"/>
  <c r="K320" i="8"/>
  <c r="K303" i="8"/>
  <c r="K319" i="8" s="1"/>
  <c r="K286" i="8"/>
  <c r="K269" i="8"/>
  <c r="K252" i="8"/>
  <c r="K235" i="8"/>
  <c r="K218" i="8"/>
  <c r="K201" i="8"/>
  <c r="K184" i="8"/>
  <c r="K167" i="8"/>
  <c r="K150" i="8"/>
  <c r="K133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H95" i="8"/>
  <c r="H97" i="8" s="1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I129" i="7"/>
  <c r="J129" i="7"/>
  <c r="H129" i="7"/>
  <c r="I122" i="7"/>
  <c r="J122" i="7"/>
  <c r="H122" i="7"/>
  <c r="I112" i="7"/>
  <c r="J112" i="7"/>
  <c r="H112" i="7"/>
  <c r="I1089" i="7"/>
  <c r="H1089" i="7"/>
  <c r="J1029" i="7"/>
  <c r="H1029" i="7"/>
  <c r="J969" i="7"/>
  <c r="I969" i="7"/>
  <c r="H969" i="7"/>
  <c r="J909" i="7"/>
  <c r="I909" i="7"/>
  <c r="H909" i="7"/>
  <c r="J849" i="7"/>
  <c r="I849" i="7"/>
  <c r="H849" i="7"/>
  <c r="J789" i="7"/>
  <c r="I789" i="7"/>
  <c r="H789" i="7"/>
  <c r="J729" i="7"/>
  <c r="I729" i="7"/>
  <c r="H729" i="7"/>
  <c r="J669" i="7"/>
  <c r="I669" i="7"/>
  <c r="H669" i="7"/>
  <c r="J609" i="7"/>
  <c r="I609" i="7"/>
  <c r="H609" i="7"/>
  <c r="J549" i="7"/>
  <c r="I549" i="7"/>
  <c r="H549" i="7"/>
  <c r="J489" i="7"/>
  <c r="I489" i="7"/>
  <c r="H489" i="7"/>
  <c r="J429" i="7"/>
  <c r="I429" i="7"/>
  <c r="H429" i="7"/>
  <c r="J369" i="7"/>
  <c r="I369" i="7"/>
  <c r="H369" i="7"/>
  <c r="J309" i="7"/>
  <c r="I309" i="7"/>
  <c r="H309" i="7"/>
  <c r="J249" i="7"/>
  <c r="I249" i="7"/>
  <c r="H249" i="7"/>
  <c r="J189" i="7"/>
  <c r="I189" i="7"/>
  <c r="H189" i="7"/>
  <c r="J97" i="7"/>
  <c r="I97" i="7"/>
  <c r="J96" i="7"/>
  <c r="I96" i="7"/>
  <c r="J1088" i="7"/>
  <c r="K1088" i="7" s="1"/>
  <c r="J1087" i="7"/>
  <c r="K1087" i="7" s="1"/>
  <c r="J1086" i="7"/>
  <c r="K1086" i="7" s="1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J1054" i="7"/>
  <c r="K1054" i="7" s="1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68" i="7"/>
  <c r="K967" i="7"/>
  <c r="K966" i="7"/>
  <c r="K965" i="7"/>
  <c r="K964" i="7"/>
  <c r="K963" i="7"/>
  <c r="K962" i="7"/>
  <c r="K961" i="7"/>
  <c r="K960" i="7"/>
  <c r="K959" i="7"/>
  <c r="K958" i="7"/>
  <c r="K957" i="7"/>
  <c r="K956" i="7"/>
  <c r="K955" i="7"/>
  <c r="K954" i="7"/>
  <c r="K953" i="7"/>
  <c r="K952" i="7"/>
  <c r="K951" i="7"/>
  <c r="K950" i="7"/>
  <c r="K949" i="7"/>
  <c r="K948" i="7"/>
  <c r="K947" i="7"/>
  <c r="K946" i="7"/>
  <c r="K945" i="7"/>
  <c r="K944" i="7"/>
  <c r="K943" i="7"/>
  <c r="K942" i="7"/>
  <c r="K941" i="7"/>
  <c r="K940" i="7"/>
  <c r="K939" i="7"/>
  <c r="K938" i="7"/>
  <c r="K937" i="7"/>
  <c r="K936" i="7"/>
  <c r="K935" i="7"/>
  <c r="K934" i="7"/>
  <c r="K933" i="7"/>
  <c r="K932" i="7"/>
  <c r="K931" i="7"/>
  <c r="K930" i="7"/>
  <c r="K929" i="7"/>
  <c r="K928" i="7"/>
  <c r="K927" i="7"/>
  <c r="K926" i="7"/>
  <c r="K925" i="7"/>
  <c r="K924" i="7"/>
  <c r="K923" i="7"/>
  <c r="K922" i="7"/>
  <c r="K921" i="7"/>
  <c r="K920" i="7"/>
  <c r="K919" i="7"/>
  <c r="K918" i="7"/>
  <c r="K917" i="7"/>
  <c r="K916" i="7"/>
  <c r="K915" i="7"/>
  <c r="K914" i="7"/>
  <c r="K913" i="7"/>
  <c r="K912" i="7"/>
  <c r="K911" i="7"/>
  <c r="K910" i="7"/>
  <c r="K908" i="7"/>
  <c r="K907" i="7"/>
  <c r="K906" i="7"/>
  <c r="K905" i="7"/>
  <c r="K904" i="7"/>
  <c r="K903" i="7"/>
  <c r="K902" i="7"/>
  <c r="K901" i="7"/>
  <c r="K900" i="7"/>
  <c r="K899" i="7"/>
  <c r="K898" i="7"/>
  <c r="K897" i="7"/>
  <c r="K896" i="7"/>
  <c r="K895" i="7"/>
  <c r="K894" i="7"/>
  <c r="K893" i="7"/>
  <c r="K892" i="7"/>
  <c r="K891" i="7"/>
  <c r="K890" i="7"/>
  <c r="K889" i="7"/>
  <c r="K888" i="7"/>
  <c r="K887" i="7"/>
  <c r="K886" i="7"/>
  <c r="K885" i="7"/>
  <c r="K884" i="7"/>
  <c r="K883" i="7"/>
  <c r="K882" i="7"/>
  <c r="K881" i="7"/>
  <c r="K880" i="7"/>
  <c r="K879" i="7"/>
  <c r="K878" i="7"/>
  <c r="K877" i="7"/>
  <c r="K876" i="7"/>
  <c r="K875" i="7"/>
  <c r="K874" i="7"/>
  <c r="K873" i="7"/>
  <c r="K872" i="7"/>
  <c r="K871" i="7"/>
  <c r="K870" i="7"/>
  <c r="K869" i="7"/>
  <c r="K868" i="7"/>
  <c r="K867" i="7"/>
  <c r="K866" i="7"/>
  <c r="K865" i="7"/>
  <c r="K864" i="7"/>
  <c r="K863" i="7"/>
  <c r="K862" i="7"/>
  <c r="K861" i="7"/>
  <c r="K860" i="7"/>
  <c r="K859" i="7"/>
  <c r="K858" i="7"/>
  <c r="K857" i="7"/>
  <c r="K856" i="7"/>
  <c r="K855" i="7"/>
  <c r="K854" i="7"/>
  <c r="K853" i="7"/>
  <c r="K852" i="7"/>
  <c r="K851" i="7"/>
  <c r="K850" i="7"/>
  <c r="K848" i="7"/>
  <c r="K847" i="7"/>
  <c r="K846" i="7"/>
  <c r="K845" i="7"/>
  <c r="K844" i="7"/>
  <c r="K843" i="7"/>
  <c r="K842" i="7"/>
  <c r="K841" i="7"/>
  <c r="K840" i="7"/>
  <c r="K839" i="7"/>
  <c r="K838" i="7"/>
  <c r="K837" i="7"/>
  <c r="K836" i="7"/>
  <c r="K835" i="7"/>
  <c r="K834" i="7"/>
  <c r="K833" i="7"/>
  <c r="K832" i="7"/>
  <c r="K831" i="7"/>
  <c r="K830" i="7"/>
  <c r="K829" i="7"/>
  <c r="K828" i="7"/>
  <c r="K827" i="7"/>
  <c r="K826" i="7"/>
  <c r="K825" i="7"/>
  <c r="K824" i="7"/>
  <c r="K823" i="7"/>
  <c r="K822" i="7"/>
  <c r="K821" i="7"/>
  <c r="K820" i="7"/>
  <c r="K819" i="7"/>
  <c r="K818" i="7"/>
  <c r="K817" i="7"/>
  <c r="K816" i="7"/>
  <c r="K815" i="7"/>
  <c r="K814" i="7"/>
  <c r="K813" i="7"/>
  <c r="K812" i="7"/>
  <c r="K811" i="7"/>
  <c r="K810" i="7"/>
  <c r="K809" i="7"/>
  <c r="K808" i="7"/>
  <c r="K807" i="7"/>
  <c r="K806" i="7"/>
  <c r="K805" i="7"/>
  <c r="K804" i="7"/>
  <c r="K803" i="7"/>
  <c r="K802" i="7"/>
  <c r="K801" i="7"/>
  <c r="K800" i="7"/>
  <c r="K799" i="7"/>
  <c r="K798" i="7"/>
  <c r="K797" i="7"/>
  <c r="K796" i="7"/>
  <c r="K795" i="7"/>
  <c r="K794" i="7"/>
  <c r="K793" i="7"/>
  <c r="K792" i="7"/>
  <c r="K791" i="7"/>
  <c r="K790" i="7"/>
  <c r="K788" i="7"/>
  <c r="K787" i="7"/>
  <c r="K786" i="7"/>
  <c r="K785" i="7"/>
  <c r="K784" i="7"/>
  <c r="K783" i="7"/>
  <c r="K782" i="7"/>
  <c r="K781" i="7"/>
  <c r="K780" i="7"/>
  <c r="K779" i="7"/>
  <c r="K778" i="7"/>
  <c r="K777" i="7"/>
  <c r="K776" i="7"/>
  <c r="K775" i="7"/>
  <c r="K774" i="7"/>
  <c r="K773" i="7"/>
  <c r="K772" i="7"/>
  <c r="K771" i="7"/>
  <c r="K770" i="7"/>
  <c r="K769" i="7"/>
  <c r="K768" i="7"/>
  <c r="K767" i="7"/>
  <c r="K766" i="7"/>
  <c r="K765" i="7"/>
  <c r="K764" i="7"/>
  <c r="K763" i="7"/>
  <c r="K762" i="7"/>
  <c r="K761" i="7"/>
  <c r="K760" i="7"/>
  <c r="K759" i="7"/>
  <c r="K758" i="7"/>
  <c r="K757" i="7"/>
  <c r="K756" i="7"/>
  <c r="K755" i="7"/>
  <c r="K754" i="7"/>
  <c r="K753" i="7"/>
  <c r="K752" i="7"/>
  <c r="K751" i="7"/>
  <c r="K750" i="7"/>
  <c r="K749" i="7"/>
  <c r="K748" i="7"/>
  <c r="K747" i="7"/>
  <c r="K746" i="7"/>
  <c r="K745" i="7"/>
  <c r="K744" i="7"/>
  <c r="K743" i="7"/>
  <c r="K742" i="7"/>
  <c r="K741" i="7"/>
  <c r="K740" i="7"/>
  <c r="K739" i="7"/>
  <c r="K738" i="7"/>
  <c r="K737" i="7"/>
  <c r="K736" i="7"/>
  <c r="K735" i="7"/>
  <c r="K734" i="7"/>
  <c r="K733" i="7"/>
  <c r="K732" i="7"/>
  <c r="K731" i="7"/>
  <c r="K730" i="7"/>
  <c r="K728" i="7"/>
  <c r="K727" i="7"/>
  <c r="K726" i="7"/>
  <c r="K725" i="7"/>
  <c r="K724" i="7"/>
  <c r="K723" i="7"/>
  <c r="K722" i="7"/>
  <c r="K721" i="7"/>
  <c r="K720" i="7"/>
  <c r="K719" i="7"/>
  <c r="K718" i="7"/>
  <c r="K717" i="7"/>
  <c r="K716" i="7"/>
  <c r="K715" i="7"/>
  <c r="K714" i="7"/>
  <c r="K713" i="7"/>
  <c r="K712" i="7"/>
  <c r="K711" i="7"/>
  <c r="K710" i="7"/>
  <c r="K709" i="7"/>
  <c r="K708" i="7"/>
  <c r="K707" i="7"/>
  <c r="K706" i="7"/>
  <c r="K705" i="7"/>
  <c r="K704" i="7"/>
  <c r="K703" i="7"/>
  <c r="K702" i="7"/>
  <c r="K701" i="7"/>
  <c r="K700" i="7"/>
  <c r="K699" i="7"/>
  <c r="K698" i="7"/>
  <c r="K697" i="7"/>
  <c r="K696" i="7"/>
  <c r="K695" i="7"/>
  <c r="K694" i="7"/>
  <c r="K693" i="7"/>
  <c r="K692" i="7"/>
  <c r="K691" i="7"/>
  <c r="K690" i="7"/>
  <c r="K689" i="7"/>
  <c r="K688" i="7"/>
  <c r="K687" i="7"/>
  <c r="K686" i="7"/>
  <c r="K685" i="7"/>
  <c r="K684" i="7"/>
  <c r="K683" i="7"/>
  <c r="K682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8" i="7"/>
  <c r="K667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6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3" i="7"/>
  <c r="K622" i="7"/>
  <c r="K621" i="7"/>
  <c r="K620" i="7"/>
  <c r="K619" i="7"/>
  <c r="K618" i="7"/>
  <c r="K617" i="7"/>
  <c r="K616" i="7"/>
  <c r="K615" i="7"/>
  <c r="K614" i="7"/>
  <c r="K613" i="7"/>
  <c r="K612" i="7"/>
  <c r="K611" i="7"/>
  <c r="K610" i="7"/>
  <c r="K608" i="7"/>
  <c r="K607" i="7"/>
  <c r="K606" i="7"/>
  <c r="K605" i="7"/>
  <c r="K604" i="7"/>
  <c r="K603" i="7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8" i="7"/>
  <c r="K127" i="7"/>
  <c r="K126" i="7"/>
  <c r="K125" i="7"/>
  <c r="K124" i="7"/>
  <c r="K123" i="7"/>
  <c r="K129" i="7" s="1"/>
  <c r="K111" i="7"/>
  <c r="K121" i="7"/>
  <c r="K120" i="7"/>
  <c r="K119" i="7"/>
  <c r="K118" i="7"/>
  <c r="K117" i="7"/>
  <c r="K116" i="7"/>
  <c r="K115" i="7"/>
  <c r="K114" i="7"/>
  <c r="K113" i="7"/>
  <c r="K122" i="7" s="1"/>
  <c r="K110" i="7"/>
  <c r="K109" i="7"/>
  <c r="K108" i="7"/>
  <c r="K107" i="7"/>
  <c r="K106" i="7"/>
  <c r="K105" i="7"/>
  <c r="K104" i="7"/>
  <c r="K103" i="7"/>
  <c r="K102" i="7"/>
  <c r="K101" i="7"/>
  <c r="K100" i="7"/>
  <c r="K112" i="7" s="1"/>
  <c r="H95" i="7"/>
  <c r="H97" i="7" s="1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200" i="8" l="1"/>
  <c r="K472" i="8"/>
  <c r="K608" i="8"/>
  <c r="J336" i="8"/>
  <c r="J608" i="8"/>
  <c r="J914" i="8"/>
  <c r="K217" i="8"/>
  <c r="K353" i="8"/>
  <c r="K489" i="8"/>
  <c r="K625" i="8"/>
  <c r="K1033" i="8"/>
  <c r="J166" i="8"/>
  <c r="J438" i="8"/>
  <c r="J812" i="8"/>
  <c r="K234" i="8"/>
  <c r="K370" i="8"/>
  <c r="K506" i="8"/>
  <c r="K642" i="8"/>
  <c r="K778" i="8"/>
  <c r="K914" i="8"/>
  <c r="J268" i="8"/>
  <c r="J540" i="8"/>
  <c r="K251" i="8"/>
  <c r="K387" i="8"/>
  <c r="K659" i="8"/>
  <c r="K795" i="8"/>
  <c r="K931" i="8"/>
  <c r="J370" i="8"/>
  <c r="J642" i="8"/>
  <c r="J744" i="8"/>
  <c r="J948" i="8"/>
  <c r="K404" i="8"/>
  <c r="K676" i="8"/>
  <c r="K812" i="8"/>
  <c r="K948" i="8"/>
  <c r="J200" i="8"/>
  <c r="J472" i="8"/>
  <c r="J234" i="8"/>
  <c r="K285" i="8"/>
  <c r="K421" i="8"/>
  <c r="K557" i="8"/>
  <c r="J302" i="8"/>
  <c r="J574" i="8"/>
  <c r="J506" i="8"/>
  <c r="K302" i="8"/>
  <c r="K438" i="8"/>
  <c r="K982" i="8"/>
  <c r="J404" i="8"/>
  <c r="J676" i="8"/>
  <c r="J778" i="8"/>
  <c r="K1118" i="8"/>
  <c r="K1101" i="8"/>
  <c r="J1084" i="8"/>
  <c r="K1084" i="8"/>
  <c r="K1050" i="8"/>
  <c r="J1050" i="8"/>
  <c r="K1016" i="8"/>
  <c r="K999" i="8"/>
  <c r="K965" i="8"/>
  <c r="K880" i="8"/>
  <c r="K846" i="8"/>
  <c r="K829" i="8"/>
  <c r="K693" i="8"/>
  <c r="K710" i="8"/>
  <c r="J710" i="8"/>
  <c r="K727" i="8"/>
  <c r="K744" i="8"/>
  <c r="K761" i="8"/>
  <c r="K1067" i="8"/>
  <c r="K897" i="8"/>
  <c r="K523" i="8"/>
  <c r="K540" i="8"/>
  <c r="K574" i="8"/>
  <c r="K336" i="8"/>
  <c r="K164" i="8"/>
  <c r="K166" i="8" s="1"/>
  <c r="K266" i="8"/>
  <c r="K268" i="8" s="1"/>
  <c r="I200" i="8"/>
  <c r="I234" i="8"/>
  <c r="I302" i="8"/>
  <c r="I336" i="8"/>
  <c r="I370" i="8"/>
  <c r="I404" i="8"/>
  <c r="I438" i="8"/>
  <c r="I472" i="8"/>
  <c r="I506" i="8"/>
  <c r="I540" i="8"/>
  <c r="I574" i="8"/>
  <c r="I608" i="8"/>
  <c r="I642" i="8"/>
  <c r="I676" i="8"/>
  <c r="I710" i="8"/>
  <c r="I744" i="8"/>
  <c r="I778" i="8"/>
  <c r="I812" i="8"/>
  <c r="I846" i="8"/>
  <c r="I880" i="8"/>
  <c r="I914" i="8"/>
  <c r="I948" i="8"/>
  <c r="I982" i="8"/>
  <c r="I1016" i="8"/>
  <c r="I1050" i="8"/>
  <c r="I1084" i="8"/>
  <c r="I1118" i="8"/>
  <c r="J846" i="8"/>
  <c r="J982" i="8"/>
  <c r="J880" i="8"/>
  <c r="J1118" i="8"/>
  <c r="K181" i="8"/>
  <c r="K183" i="8" s="1"/>
  <c r="H1136" i="8"/>
  <c r="I217" i="8"/>
  <c r="I251" i="8"/>
  <c r="I285" i="8"/>
  <c r="I319" i="8"/>
  <c r="I353" i="8"/>
  <c r="I387" i="8"/>
  <c r="I421" i="8"/>
  <c r="I455" i="8"/>
  <c r="I523" i="8"/>
  <c r="I557" i="8"/>
  <c r="I591" i="8"/>
  <c r="I625" i="8"/>
  <c r="I659" i="8"/>
  <c r="I693" i="8"/>
  <c r="I727" i="8"/>
  <c r="I761" i="8"/>
  <c r="I795" i="8"/>
  <c r="I829" i="8"/>
  <c r="I863" i="8"/>
  <c r="I897" i="8"/>
  <c r="I931" i="8"/>
  <c r="I965" i="8"/>
  <c r="I999" i="8"/>
  <c r="I1033" i="8"/>
  <c r="I1067" i="8"/>
  <c r="I1101" i="8"/>
  <c r="I1135" i="8"/>
  <c r="J1016" i="8"/>
  <c r="J149" i="8"/>
  <c r="J183" i="8"/>
  <c r="J217" i="8"/>
  <c r="J251" i="8"/>
  <c r="J285" i="8"/>
  <c r="J319" i="8"/>
  <c r="J353" i="8"/>
  <c r="J387" i="8"/>
  <c r="J421" i="8"/>
  <c r="J455" i="8"/>
  <c r="J489" i="8"/>
  <c r="J523" i="8"/>
  <c r="J557" i="8"/>
  <c r="J591" i="8"/>
  <c r="J625" i="8"/>
  <c r="J659" i="8"/>
  <c r="J693" i="8"/>
  <c r="J727" i="8"/>
  <c r="J761" i="8"/>
  <c r="J795" i="8"/>
  <c r="J829" i="8"/>
  <c r="J863" i="8"/>
  <c r="J897" i="8"/>
  <c r="J931" i="8"/>
  <c r="J965" i="8"/>
  <c r="J999" i="8"/>
  <c r="J1033" i="8"/>
  <c r="J1067" i="8"/>
  <c r="J1101" i="8"/>
  <c r="J1135" i="8"/>
  <c r="H96" i="8"/>
  <c r="K129" i="8"/>
  <c r="K128" i="8"/>
  <c r="K147" i="8"/>
  <c r="K149" i="8" s="1"/>
  <c r="K1136" i="8" s="1"/>
  <c r="K95" i="8"/>
  <c r="K97" i="8" s="1"/>
  <c r="K249" i="7"/>
  <c r="K729" i="7"/>
  <c r="K309" i="7"/>
  <c r="K789" i="7"/>
  <c r="H1090" i="7"/>
  <c r="H1092" i="7" s="1"/>
  <c r="K189" i="7"/>
  <c r="K669" i="7"/>
  <c r="I1090" i="7"/>
  <c r="I1092" i="7" s="1"/>
  <c r="J1090" i="7"/>
  <c r="J1092" i="7" s="1"/>
  <c r="K369" i="7"/>
  <c r="K489" i="7"/>
  <c r="K549" i="7"/>
  <c r="K849" i="7"/>
  <c r="K969" i="7"/>
  <c r="I1029" i="7"/>
  <c r="K1089" i="7"/>
  <c r="K609" i="7"/>
  <c r="K429" i="7"/>
  <c r="K909" i="7"/>
  <c r="K970" i="7"/>
  <c r="K1029" i="7" s="1"/>
  <c r="J1089" i="7"/>
  <c r="H96" i="7"/>
  <c r="K95" i="7"/>
  <c r="K96" i="7" s="1"/>
  <c r="K116" i="3"/>
  <c r="I1136" i="8" l="1"/>
  <c r="I1138" i="8" s="1"/>
  <c r="J1136" i="8"/>
  <c r="J1138" i="8" s="1"/>
  <c r="H1138" i="8"/>
  <c r="K96" i="8"/>
  <c r="K1138" i="8" s="1"/>
  <c r="K1090" i="7"/>
  <c r="K97" i="7"/>
  <c r="I1068" i="3"/>
  <c r="J1068" i="3"/>
  <c r="H1068" i="3"/>
  <c r="H95" i="3"/>
  <c r="K76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11" i="3"/>
  <c r="K4" i="3"/>
  <c r="K1092" i="7" l="1"/>
  <c r="J1053" i="3" l="1"/>
  <c r="K1053" i="3" s="1"/>
  <c r="J1054" i="3"/>
  <c r="K1054" i="3" s="1"/>
  <c r="J1055" i="3"/>
  <c r="K1055" i="3" s="1"/>
  <c r="J1056" i="3"/>
  <c r="K1056" i="3" s="1"/>
  <c r="J1057" i="3"/>
  <c r="K1057" i="3" s="1"/>
  <c r="J1058" i="3"/>
  <c r="K1058" i="3" s="1"/>
  <c r="J1059" i="3"/>
  <c r="K1059" i="3" s="1"/>
  <c r="J1060" i="3"/>
  <c r="K1060" i="3" s="1"/>
  <c r="J1061" i="3"/>
  <c r="K1061" i="3" s="1"/>
  <c r="J1062" i="3"/>
  <c r="K1062" i="3" s="1"/>
  <c r="J1063" i="3"/>
  <c r="K1063" i="3" s="1"/>
  <c r="J1064" i="3"/>
  <c r="K1064" i="3" s="1"/>
  <c r="J1065" i="3"/>
  <c r="K1065" i="3" s="1"/>
  <c r="I1007" i="3"/>
  <c r="K1007" i="3" s="1"/>
  <c r="I1006" i="3"/>
  <c r="K1006" i="3" s="1"/>
  <c r="I1005" i="3"/>
  <c r="K1005" i="3" s="1"/>
  <c r="I1004" i="3"/>
  <c r="K1004" i="3" s="1"/>
  <c r="I1003" i="3"/>
  <c r="K1003" i="3" s="1"/>
  <c r="I1002" i="3"/>
  <c r="K1002" i="3" s="1"/>
  <c r="I1001" i="3"/>
  <c r="K1001" i="3" s="1"/>
  <c r="I1000" i="3"/>
  <c r="K1000" i="3" s="1"/>
  <c r="I999" i="3"/>
  <c r="K999" i="3" s="1"/>
  <c r="I998" i="3"/>
  <c r="K998" i="3" s="1"/>
  <c r="I997" i="3"/>
  <c r="K997" i="3" s="1"/>
  <c r="I996" i="3"/>
  <c r="K996" i="3" s="1"/>
  <c r="I995" i="3"/>
  <c r="K995" i="3" s="1"/>
  <c r="I994" i="3"/>
  <c r="K994" i="3" s="1"/>
  <c r="I993" i="3"/>
  <c r="K993" i="3" s="1"/>
  <c r="I992" i="3"/>
  <c r="K992" i="3" s="1"/>
  <c r="I991" i="3"/>
  <c r="K991" i="3" s="1"/>
  <c r="I990" i="3"/>
  <c r="K990" i="3" s="1"/>
  <c r="K115" i="3"/>
  <c r="K80" i="3"/>
  <c r="K28" i="3"/>
  <c r="K29" i="3"/>
  <c r="K30" i="3"/>
  <c r="K31" i="3"/>
  <c r="K32" i="3"/>
  <c r="K10" i="3"/>
  <c r="K12" i="3"/>
  <c r="K13" i="3"/>
  <c r="K14" i="3"/>
  <c r="K15" i="3"/>
  <c r="K16" i="3"/>
  <c r="I969" i="3" l="1"/>
  <c r="J1009" i="3" l="1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K1022" i="3" s="1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K1051" i="3" s="1"/>
  <c r="J1052" i="3"/>
  <c r="J1066" i="3"/>
  <c r="J1008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K961" i="3" s="1"/>
  <c r="I962" i="3"/>
  <c r="I963" i="3"/>
  <c r="I964" i="3"/>
  <c r="I965" i="3"/>
  <c r="I966" i="3"/>
  <c r="I967" i="3"/>
  <c r="I968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49" i="3"/>
  <c r="K904" i="3"/>
  <c r="K845" i="3"/>
  <c r="K786" i="3"/>
  <c r="K727" i="3"/>
  <c r="K668" i="3"/>
  <c r="K609" i="3"/>
  <c r="K119" i="3"/>
  <c r="K550" i="3"/>
  <c r="K491" i="3"/>
  <c r="K432" i="3"/>
  <c r="K373" i="3"/>
  <c r="K196" i="3"/>
  <c r="K255" i="3"/>
  <c r="K314" i="3"/>
  <c r="K137" i="3"/>
  <c r="K82" i="3"/>
  <c r="K113" i="3"/>
  <c r="K114" i="3"/>
  <c r="K23" i="3"/>
  <c r="K24" i="3"/>
  <c r="K25" i="3"/>
  <c r="K26" i="3"/>
  <c r="K27" i="3"/>
  <c r="K103" i="3"/>
  <c r="K102" i="3"/>
  <c r="K97" i="3"/>
  <c r="K94" i="3"/>
  <c r="K1066" i="3" l="1"/>
  <c r="K1052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8" i="3"/>
  <c r="K967" i="3"/>
  <c r="K966" i="3"/>
  <c r="K965" i="3"/>
  <c r="K964" i="3"/>
  <c r="K963" i="3"/>
  <c r="K962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122" i="3"/>
  <c r="K121" i="3"/>
  <c r="K120" i="3"/>
  <c r="K118" i="3"/>
  <c r="K117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12" i="3"/>
  <c r="K111" i="3"/>
  <c r="K110" i="3"/>
  <c r="K109" i="3"/>
  <c r="K108" i="3"/>
  <c r="K107" i="3"/>
  <c r="K106" i="3"/>
  <c r="K105" i="3"/>
  <c r="K104" i="3"/>
  <c r="K101" i="3"/>
  <c r="K100" i="3"/>
  <c r="K99" i="3"/>
  <c r="K98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1" i="3"/>
  <c r="K79" i="3"/>
  <c r="K78" i="3"/>
  <c r="K77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22" i="3"/>
  <c r="K21" i="3"/>
  <c r="K20" i="3"/>
  <c r="K19" i="3"/>
  <c r="K18" i="3"/>
  <c r="K17" i="3"/>
  <c r="K9" i="3"/>
  <c r="K8" i="3"/>
  <c r="K7" i="3"/>
  <c r="K6" i="3"/>
  <c r="K5" i="3"/>
  <c r="K1068" i="3" l="1"/>
</calcChain>
</file>

<file path=xl/sharedStrings.xml><?xml version="1.0" encoding="utf-8"?>
<sst xmlns="http://schemas.openxmlformats.org/spreadsheetml/2006/main" count="17599" uniqueCount="1524">
  <si>
    <t/>
  </si>
  <si>
    <t>Account</t>
  </si>
  <si>
    <t>Account Description</t>
  </si>
  <si>
    <t>1007</t>
  </si>
  <si>
    <t>Cash in Bank-Revenue</t>
  </si>
  <si>
    <t>1008</t>
  </si>
  <si>
    <t>Cash in Bank-Operations</t>
  </si>
  <si>
    <t>1100</t>
  </si>
  <si>
    <t>Cash on Hand</t>
  </si>
  <si>
    <t>1254</t>
  </si>
  <si>
    <t>Trust Account-Banks</t>
  </si>
  <si>
    <t>1300</t>
  </si>
  <si>
    <t>Miscellaneous Receivable</t>
  </si>
  <si>
    <t>1318</t>
  </si>
  <si>
    <t>HWU Accounts Receivable</t>
  </si>
  <si>
    <t>1319</t>
  </si>
  <si>
    <t>Allowance for Uncollectible Receivables</t>
  </si>
  <si>
    <t>1400</t>
  </si>
  <si>
    <t>Accrued Interest</t>
  </si>
  <si>
    <t>1452</t>
  </si>
  <si>
    <t>Prepaid Expense</t>
  </si>
  <si>
    <t>1504</t>
  </si>
  <si>
    <t>HWU Inventory</t>
  </si>
  <si>
    <t>1802.0051</t>
  </si>
  <si>
    <t>SWTP Rehabilitation</t>
  </si>
  <si>
    <t>1802.0053</t>
  </si>
  <si>
    <t>Countryview Storm Sewer</t>
  </si>
  <si>
    <t>1802.0075</t>
  </si>
  <si>
    <t>Emergency Generator System</t>
  </si>
  <si>
    <t>1807</t>
  </si>
  <si>
    <t>North Plants &amp; Equipment</t>
  </si>
  <si>
    <t>1808</t>
  </si>
  <si>
    <t>SOC Fixed Assets</t>
  </si>
  <si>
    <t>1809</t>
  </si>
  <si>
    <t>Admin Fixed Assets</t>
  </si>
  <si>
    <t>1810</t>
  </si>
  <si>
    <t>South Plants &amp; Equipment</t>
  </si>
  <si>
    <t>1850</t>
  </si>
  <si>
    <t>Accumulated Depreciation</t>
  </si>
  <si>
    <t>1900.0010</t>
  </si>
  <si>
    <t>2010B Bond Discount</t>
  </si>
  <si>
    <t>1900.0011</t>
  </si>
  <si>
    <t>2010B Bond Issuance Cost</t>
  </si>
  <si>
    <t>1900.0012</t>
  </si>
  <si>
    <t>2010B Bond Defeasance</t>
  </si>
  <si>
    <t>1900.0013</t>
  </si>
  <si>
    <t>2012A Bond Discount</t>
  </si>
  <si>
    <t>1900.0014</t>
  </si>
  <si>
    <t>2012A Bond Issuance Cost</t>
  </si>
  <si>
    <t>1900.0015</t>
  </si>
  <si>
    <t>2013A Bond Premium</t>
  </si>
  <si>
    <t>1900.0016</t>
  </si>
  <si>
    <t>2013A Bond Issuance Cost</t>
  </si>
  <si>
    <t>1900.0017</t>
  </si>
  <si>
    <t>2014  Bond Premium</t>
  </si>
  <si>
    <t>1900.0018</t>
  </si>
  <si>
    <t>2014  Bond Issuance Cost</t>
  </si>
  <si>
    <t>1900.0019</t>
  </si>
  <si>
    <t>2015B Bond Premium</t>
  </si>
  <si>
    <t>1900.0020</t>
  </si>
  <si>
    <t>2015B Bond Issuance Cost</t>
  </si>
  <si>
    <t>1900.0021</t>
  </si>
  <si>
    <t>2015C Bond Discount</t>
  </si>
  <si>
    <t>1900.0022</t>
  </si>
  <si>
    <t>2015C Bond Issuance Cost</t>
  </si>
  <si>
    <t>1900.0023</t>
  </si>
  <si>
    <t>2016B Bond Premium</t>
  </si>
  <si>
    <t>1900.0024</t>
  </si>
  <si>
    <t>2016B Bond Issuance Cost</t>
  </si>
  <si>
    <t>1900.0025</t>
  </si>
  <si>
    <t>2016B Bond Defeasance</t>
  </si>
  <si>
    <t>1900.0026</t>
  </si>
  <si>
    <t>2017B Bond Premium</t>
  </si>
  <si>
    <t>1900.0027</t>
  </si>
  <si>
    <t>2017B Bond Issuance Cost</t>
  </si>
  <si>
    <t>1900.0028</t>
  </si>
  <si>
    <t>2017B Bond Defeasance</t>
  </si>
  <si>
    <t>1901</t>
  </si>
  <si>
    <t>Def Outflow Resources</t>
  </si>
  <si>
    <t>2001</t>
  </si>
  <si>
    <t>Accounts Payable</t>
  </si>
  <si>
    <t>2007</t>
  </si>
  <si>
    <t>Water Deposits Payable</t>
  </si>
  <si>
    <t>2008</t>
  </si>
  <si>
    <t>Accrued Interest Payable</t>
  </si>
  <si>
    <t>2009</t>
  </si>
  <si>
    <t>Accrued Salaries Payable</t>
  </si>
  <si>
    <t>2014</t>
  </si>
  <si>
    <t>Compensated Absences</t>
  </si>
  <si>
    <t>2030</t>
  </si>
  <si>
    <t>Accrued Expenses</t>
  </si>
  <si>
    <t>2040</t>
  </si>
  <si>
    <t>Retainage Payable</t>
  </si>
  <si>
    <t>2100</t>
  </si>
  <si>
    <t>Accrued Pension Liability</t>
  </si>
  <si>
    <t>2190</t>
  </si>
  <si>
    <t>HWU Debt</t>
  </si>
  <si>
    <t>2190.0009</t>
  </si>
  <si>
    <t>2010B Bonds-City</t>
  </si>
  <si>
    <t>2190.0010</t>
  </si>
  <si>
    <t>2012A Bonds-City</t>
  </si>
  <si>
    <t>2190.0011</t>
  </si>
  <si>
    <t>2013A Bonds-City</t>
  </si>
  <si>
    <t>2190.0012</t>
  </si>
  <si>
    <t>2014  Bonds-City</t>
  </si>
  <si>
    <t>2190.0013</t>
  </si>
  <si>
    <t>2015B Bonds-City</t>
  </si>
  <si>
    <t>2190.0014</t>
  </si>
  <si>
    <t>2015C Bonds-City</t>
  </si>
  <si>
    <t>2190.0015</t>
  </si>
  <si>
    <t>2016B Bonds-City</t>
  </si>
  <si>
    <t>2190.0016</t>
  </si>
  <si>
    <t>2017B Bonds-City</t>
  </si>
  <si>
    <t>2260</t>
  </si>
  <si>
    <t>Sales Tax Payable</t>
  </si>
  <si>
    <t>2261</t>
  </si>
  <si>
    <t>School Tax Payable</t>
  </si>
  <si>
    <t>3510</t>
  </si>
  <si>
    <t>Rent-Other</t>
  </si>
  <si>
    <t>3622</t>
  </si>
  <si>
    <t>Sale of Equipment</t>
  </si>
  <si>
    <t>3623</t>
  </si>
  <si>
    <t>Sale of Vehicles</t>
  </si>
  <si>
    <t>3700</t>
  </si>
  <si>
    <t>Interest Income</t>
  </si>
  <si>
    <t>3700.01</t>
  </si>
  <si>
    <t>Int Inc Mkt Val Adj</t>
  </si>
  <si>
    <t>3799</t>
  </si>
  <si>
    <t>Unclassified</t>
  </si>
  <si>
    <t>3950</t>
  </si>
  <si>
    <t>Contributed Capital-Cash</t>
  </si>
  <si>
    <t>3951</t>
  </si>
  <si>
    <t>Contributed Capital-FA</t>
  </si>
  <si>
    <t>6000</t>
  </si>
  <si>
    <t>Fund Balance</t>
  </si>
  <si>
    <t>3905</t>
  </si>
  <si>
    <t>Water Sales</t>
  </si>
  <si>
    <t>3906</t>
  </si>
  <si>
    <t>Water Penalties</t>
  </si>
  <si>
    <t>3907</t>
  </si>
  <si>
    <t>Water Fees</t>
  </si>
  <si>
    <t>3930</t>
  </si>
  <si>
    <t>Wastewater Sales</t>
  </si>
  <si>
    <t>3931</t>
  </si>
  <si>
    <t>Wastewater Penalties</t>
  </si>
  <si>
    <t>3932</t>
  </si>
  <si>
    <t>Wastewater Fees</t>
  </si>
  <si>
    <t>4101</t>
  </si>
  <si>
    <t>Salaries -Supervision</t>
  </si>
  <si>
    <t>4102</t>
  </si>
  <si>
    <t>Salaries -Clerical</t>
  </si>
  <si>
    <t>4103</t>
  </si>
  <si>
    <t>Salaries - Operational</t>
  </si>
  <si>
    <t>4104</t>
  </si>
  <si>
    <t>Salaries - Overtime</t>
  </si>
  <si>
    <t>4105</t>
  </si>
  <si>
    <t>Salaries - Other</t>
  </si>
  <si>
    <t>4106</t>
  </si>
  <si>
    <t>FICA</t>
  </si>
  <si>
    <t>4107</t>
  </si>
  <si>
    <t>Medicare</t>
  </si>
  <si>
    <t>4108</t>
  </si>
  <si>
    <t>Life Insurance</t>
  </si>
  <si>
    <t>4109</t>
  </si>
  <si>
    <t>Hospitalization Insurance</t>
  </si>
  <si>
    <t>4110</t>
  </si>
  <si>
    <t>Other Insurance</t>
  </si>
  <si>
    <t>4111</t>
  </si>
  <si>
    <t>Workers Compensation</t>
  </si>
  <si>
    <t>4112</t>
  </si>
  <si>
    <t>Employee Assistance Prgm</t>
  </si>
  <si>
    <t>4115</t>
  </si>
  <si>
    <t>Unemployment Insurance</t>
  </si>
  <si>
    <t>4116</t>
  </si>
  <si>
    <t>Employee Pension Benefits</t>
  </si>
  <si>
    <t>4118</t>
  </si>
  <si>
    <t>Retirement - Other</t>
  </si>
  <si>
    <t>4201</t>
  </si>
  <si>
    <t>Fuel</t>
  </si>
  <si>
    <t>4202</t>
  </si>
  <si>
    <t>Minor Tools</t>
  </si>
  <si>
    <t>4203</t>
  </si>
  <si>
    <t>Office Supplies</t>
  </si>
  <si>
    <t>4224</t>
  </si>
  <si>
    <t>Inventory Expense</t>
  </si>
  <si>
    <t>4225</t>
  </si>
  <si>
    <t>Safety Supplies</t>
  </si>
  <si>
    <t>4301</t>
  </si>
  <si>
    <t>Vehicle Repair</t>
  </si>
  <si>
    <t>4304</t>
  </si>
  <si>
    <t>Other Equipment Repair</t>
  </si>
  <si>
    <t>4307</t>
  </si>
  <si>
    <t>Other Structures Repair</t>
  </si>
  <si>
    <t>4328</t>
  </si>
  <si>
    <t>SCADA Expense</t>
  </si>
  <si>
    <t>4401</t>
  </si>
  <si>
    <t>Telephone</t>
  </si>
  <si>
    <t>4402</t>
  </si>
  <si>
    <t>Medical Exams</t>
  </si>
  <si>
    <t>4403</t>
  </si>
  <si>
    <t>Assoc. Dues/Subscriptions</t>
  </si>
  <si>
    <t>4405</t>
  </si>
  <si>
    <t>Travel &amp; Training</t>
  </si>
  <si>
    <t>4408</t>
  </si>
  <si>
    <t>Legal Advertising</t>
  </si>
  <si>
    <t>4409</t>
  </si>
  <si>
    <t>Electric-Purchased</t>
  </si>
  <si>
    <t>4410</t>
  </si>
  <si>
    <t>Natural Gas-Purchased</t>
  </si>
  <si>
    <t>4414</t>
  </si>
  <si>
    <t>Clothing / Cleaning</t>
  </si>
  <si>
    <t>4415</t>
  </si>
  <si>
    <t>Special Services</t>
  </si>
  <si>
    <t>4416</t>
  </si>
  <si>
    <t>Car Allowance</t>
  </si>
  <si>
    <t>4417</t>
  </si>
  <si>
    <t>Printing and Reproduction</t>
  </si>
  <si>
    <t>4418</t>
  </si>
  <si>
    <t>Contractual Services</t>
  </si>
  <si>
    <t>4419</t>
  </si>
  <si>
    <t>Professional Services</t>
  </si>
  <si>
    <t>4423</t>
  </si>
  <si>
    <t>Contractual Labor</t>
  </si>
  <si>
    <t>4424</t>
  </si>
  <si>
    <t>Equipment Rental</t>
  </si>
  <si>
    <t>4442</t>
  </si>
  <si>
    <t>Trust Fees</t>
  </si>
  <si>
    <t>4444</t>
  </si>
  <si>
    <t>Administrative Services</t>
  </si>
  <si>
    <t>4498</t>
  </si>
  <si>
    <t>GIS</t>
  </si>
  <si>
    <t>4501</t>
  </si>
  <si>
    <t>Insurance Expense</t>
  </si>
  <si>
    <t>4503</t>
  </si>
  <si>
    <t>Bad Debt Expense</t>
  </si>
  <si>
    <t>4522</t>
  </si>
  <si>
    <t>Audit Expense</t>
  </si>
  <si>
    <t>4529</t>
  </si>
  <si>
    <t>Technology Expense</t>
  </si>
  <si>
    <t>4536</t>
  </si>
  <si>
    <t>Depreciation Expense</t>
  </si>
  <si>
    <t>4207</t>
  </si>
  <si>
    <t>Clothing Supplies</t>
  </si>
  <si>
    <t>4214</t>
  </si>
  <si>
    <t>Chemical Supplies</t>
  </si>
  <si>
    <t>4232</t>
  </si>
  <si>
    <t>Lab Supplies</t>
  </si>
  <si>
    <t>4233</t>
  </si>
  <si>
    <t>Lab Testing/Sampling</t>
  </si>
  <si>
    <t>4306</t>
  </si>
  <si>
    <t>Building Repair &amp; Maint</t>
  </si>
  <si>
    <t>4314</t>
  </si>
  <si>
    <t>Pumps &amp; Motors</t>
  </si>
  <si>
    <t>4502</t>
  </si>
  <si>
    <t>Interest Expense</t>
  </si>
  <si>
    <t>4535</t>
  </si>
  <si>
    <t>Amortization Expense</t>
  </si>
  <si>
    <t>4217</t>
  </si>
  <si>
    <t>Asphalt and Gravel</t>
  </si>
  <si>
    <t>4412</t>
  </si>
  <si>
    <t>Sludge Hauling &amp; Disposal</t>
  </si>
  <si>
    <t>4527</t>
  </si>
  <si>
    <t>Technology Maintenance</t>
  </si>
  <si>
    <t>01</t>
  </si>
  <si>
    <t>810</t>
  </si>
  <si>
    <t>Pre-Allocation</t>
  </si>
  <si>
    <t>811</t>
  </si>
  <si>
    <t>22</t>
  </si>
  <si>
    <t>02</t>
  </si>
  <si>
    <t>03</t>
  </si>
  <si>
    <t>04</t>
  </si>
  <si>
    <t>812</t>
  </si>
  <si>
    <t>834</t>
  </si>
  <si>
    <t>835</t>
  </si>
  <si>
    <t>836</t>
  </si>
  <si>
    <t>859</t>
  </si>
  <si>
    <t>803</t>
  </si>
  <si>
    <t>802</t>
  </si>
  <si>
    <t>22-1007</t>
  </si>
  <si>
    <t>22-1008</t>
  </si>
  <si>
    <t>22-1100</t>
  </si>
  <si>
    <t>22-1254</t>
  </si>
  <si>
    <t>22-1300</t>
  </si>
  <si>
    <t>22-1318</t>
  </si>
  <si>
    <t>22-1319</t>
  </si>
  <si>
    <t>22-1400</t>
  </si>
  <si>
    <t>22-1452</t>
  </si>
  <si>
    <t>22-1504</t>
  </si>
  <si>
    <t>22-1807</t>
  </si>
  <si>
    <t>22-1808</t>
  </si>
  <si>
    <t>22-1809</t>
  </si>
  <si>
    <t>22-1810</t>
  </si>
  <si>
    <t>22-1850</t>
  </si>
  <si>
    <t>22-1901</t>
  </si>
  <si>
    <t>22-2001</t>
  </si>
  <si>
    <t>22-2007</t>
  </si>
  <si>
    <t>22-2008</t>
  </si>
  <si>
    <t>22-2009</t>
  </si>
  <si>
    <t>22-2014</t>
  </si>
  <si>
    <t>22-2030</t>
  </si>
  <si>
    <t>22-2040</t>
  </si>
  <si>
    <t>22-2100</t>
  </si>
  <si>
    <t>22-2190</t>
  </si>
  <si>
    <t>22-2260</t>
  </si>
  <si>
    <t>22-2261</t>
  </si>
  <si>
    <t>22-6000</t>
  </si>
  <si>
    <t>22-3510</t>
  </si>
  <si>
    <t>22-3622</t>
  </si>
  <si>
    <t>22-3623</t>
  </si>
  <si>
    <t>22-3700</t>
  </si>
  <si>
    <t>22-3700.01</t>
  </si>
  <si>
    <t>22-3799</t>
  </si>
  <si>
    <t>22-3950</t>
  </si>
  <si>
    <t>22-3951</t>
  </si>
  <si>
    <t>22-01-3905</t>
  </si>
  <si>
    <t>22-01-3906</t>
  </si>
  <si>
    <t>22-01-3907</t>
  </si>
  <si>
    <t>22-01-3930</t>
  </si>
  <si>
    <t>22-01-3931</t>
  </si>
  <si>
    <t>22-01-3932</t>
  </si>
  <si>
    <t>22-01-810-4101</t>
  </si>
  <si>
    <t>22-01-810-4102</t>
  </si>
  <si>
    <t>22-01-810-4103</t>
  </si>
  <si>
    <t>22-01-810-4104</t>
  </si>
  <si>
    <t>22-01-810-4105</t>
  </si>
  <si>
    <t>22-01-810-4106</t>
  </si>
  <si>
    <t>22-01-810-4107</t>
  </si>
  <si>
    <t>22-01-810-4108</t>
  </si>
  <si>
    <t>22-01-810-4109</t>
  </si>
  <si>
    <t>22-01-810-4110</t>
  </si>
  <si>
    <t>22-01-810-4111</t>
  </si>
  <si>
    <t>22-01-810-4112</t>
  </si>
  <si>
    <t>22-01-810-4115</t>
  </si>
  <si>
    <t>22-01-810-4116</t>
  </si>
  <si>
    <t>22-01-810-4118</t>
  </si>
  <si>
    <t>22-01-810-4201</t>
  </si>
  <si>
    <t>22-01-810-4202</t>
  </si>
  <si>
    <t>22-01-810-4203</t>
  </si>
  <si>
    <t>22-01-810-4224</t>
  </si>
  <si>
    <t>22-01-810-4225</t>
  </si>
  <si>
    <t>22-01-810-4301</t>
  </si>
  <si>
    <t>22-01-810-4304</t>
  </si>
  <si>
    <t>22-01-810-4307</t>
  </si>
  <si>
    <t>22-01-810-4328</t>
  </si>
  <si>
    <t>22-01-810-4401</t>
  </si>
  <si>
    <t>22-01-810-4402</t>
  </si>
  <si>
    <t>22-01-810-4403</t>
  </si>
  <si>
    <t>22-01-810-4405</t>
  </si>
  <si>
    <t>22-01-810-4408</t>
  </si>
  <si>
    <t>22-01-810-4409</t>
  </si>
  <si>
    <t>22-01-810-4410</t>
  </si>
  <si>
    <t>22-01-810-4414</t>
  </si>
  <si>
    <t>22-01-810-4415</t>
  </si>
  <si>
    <t>22-01-810-4416</t>
  </si>
  <si>
    <t>22-01-810-4417</t>
  </si>
  <si>
    <t>22-01-810-4418</t>
  </si>
  <si>
    <t>22-01-810-4419</t>
  </si>
  <si>
    <t>22-01-810-4423</t>
  </si>
  <si>
    <t>22-01-810-4424</t>
  </si>
  <si>
    <t>22-01-810-4442</t>
  </si>
  <si>
    <t>22-01-810-4444</t>
  </si>
  <si>
    <t>22-01-810-4498</t>
  </si>
  <si>
    <t>22-01-810-4501</t>
  </si>
  <si>
    <t>22-01-810-4503</t>
  </si>
  <si>
    <t>22-01-810-4522</t>
  </si>
  <si>
    <t>22-01-810-4529</t>
  </si>
  <si>
    <t>22-01-810-4536</t>
  </si>
  <si>
    <t>22-01-811-4101</t>
  </si>
  <si>
    <t>22-01-811-4102</t>
  </si>
  <si>
    <t>22-01-811-4103</t>
  </si>
  <si>
    <t>22-01-811-4104</t>
  </si>
  <si>
    <t>22-01-811-4105</t>
  </si>
  <si>
    <t>22-01-811-4106</t>
  </si>
  <si>
    <t>22-01-811-4107</t>
  </si>
  <si>
    <t>22-01-811-4108</t>
  </si>
  <si>
    <t>22-01-811-4109</t>
  </si>
  <si>
    <t>22-01-811-4110</t>
  </si>
  <si>
    <t>22-01-811-4111</t>
  </si>
  <si>
    <t>22-01-811-4112</t>
  </si>
  <si>
    <t>22-01-811-4115</t>
  </si>
  <si>
    <t>22-01-811-4116</t>
  </si>
  <si>
    <t>22-01-811-4118</t>
  </si>
  <si>
    <t>22-01-811-4201</t>
  </si>
  <si>
    <t>22-01-811-4202</t>
  </si>
  <si>
    <t>22-01-811-4203</t>
  </si>
  <si>
    <t>22-01-811-4207</t>
  </si>
  <si>
    <t>22-01-811-4214</t>
  </si>
  <si>
    <t>22-01-811-4224</t>
  </si>
  <si>
    <t>22-01-811-4225</t>
  </si>
  <si>
    <t>22-01-811-4232</t>
  </si>
  <si>
    <t>22-01-811-4233</t>
  </si>
  <si>
    <t>22-01-811-4301</t>
  </si>
  <si>
    <t>22-01-811-4304</t>
  </si>
  <si>
    <t>22-01-811-4306</t>
  </si>
  <si>
    <t>22-01-811-4307</t>
  </si>
  <si>
    <t>22-01-811-4314</t>
  </si>
  <si>
    <t>22-01-811-4328</t>
  </si>
  <si>
    <t>22-01-811-4401</t>
  </si>
  <si>
    <t>22-01-811-4402</t>
  </si>
  <si>
    <t>22-01-811-4403</t>
  </si>
  <si>
    <t>22-01-811-4405</t>
  </si>
  <si>
    <t>22-01-811-4408</t>
  </si>
  <si>
    <t>22-01-811-4409</t>
  </si>
  <si>
    <t>22-01-811-4410</t>
  </si>
  <si>
    <t>22-01-811-4414</t>
  </si>
  <si>
    <t>22-01-811-4415</t>
  </si>
  <si>
    <t>22-01-811-4416</t>
  </si>
  <si>
    <t>22-01-811-4417</t>
  </si>
  <si>
    <t>22-01-811-4418</t>
  </si>
  <si>
    <t>22-01-811-4419</t>
  </si>
  <si>
    <t>22-01-811-4423</t>
  </si>
  <si>
    <t>22-01-811-4424</t>
  </si>
  <si>
    <t>22-01-811-4442</t>
  </si>
  <si>
    <t>22-01-811-4444</t>
  </si>
  <si>
    <t>22-01-811-4498</t>
  </si>
  <si>
    <t>22-01-811-4501</t>
  </si>
  <si>
    <t>22-01-811-4502</t>
  </si>
  <si>
    <t>22-01-811-4503</t>
  </si>
  <si>
    <t>22-01-811-4522</t>
  </si>
  <si>
    <t>22-01-811-4529</t>
  </si>
  <si>
    <t>22-01-811-4535</t>
  </si>
  <si>
    <t>22-01-811-4536</t>
  </si>
  <si>
    <t>22-01-812-4101</t>
  </si>
  <si>
    <t>22-01-812-4102</t>
  </si>
  <si>
    <t>22-01-812-4103</t>
  </si>
  <si>
    <t>22-01-812-4104</t>
  </si>
  <si>
    <t>22-01-812-4105</t>
  </si>
  <si>
    <t>22-01-812-4106</t>
  </si>
  <si>
    <t>22-01-812-4107</t>
  </si>
  <si>
    <t>22-01-812-4108</t>
  </si>
  <si>
    <t>22-01-812-4109</t>
  </si>
  <si>
    <t>22-01-812-4110</t>
  </si>
  <si>
    <t>22-01-812-4111</t>
  </si>
  <si>
    <t>22-01-812-4112</t>
  </si>
  <si>
    <t>22-01-812-4115</t>
  </si>
  <si>
    <t>22-01-812-4116</t>
  </si>
  <si>
    <t>22-01-812-4118</t>
  </si>
  <si>
    <t>22-01-812-4201</t>
  </si>
  <si>
    <t>22-01-812-4202</t>
  </si>
  <si>
    <t>22-01-812-4203</t>
  </si>
  <si>
    <t>22-01-812-4214</t>
  </si>
  <si>
    <t>22-01-812-4217</t>
  </si>
  <si>
    <t>22-01-812-4224</t>
  </si>
  <si>
    <t>22-01-812-4225</t>
  </si>
  <si>
    <t>22-01-812-4301</t>
  </si>
  <si>
    <t>22-01-812-4304</t>
  </si>
  <si>
    <t>22-01-812-4307</t>
  </si>
  <si>
    <t>22-01-812-4328</t>
  </si>
  <si>
    <t>22-01-812-4401</t>
  </si>
  <si>
    <t>22-01-812-4402</t>
  </si>
  <si>
    <t>22-01-812-4403</t>
  </si>
  <si>
    <t>22-01-812-4405</t>
  </si>
  <si>
    <t>22-01-812-4408</t>
  </si>
  <si>
    <t>22-01-812-4409</t>
  </si>
  <si>
    <t>22-01-812-4410</t>
  </si>
  <si>
    <t>22-01-812-4414</t>
  </si>
  <si>
    <t>22-01-812-4415</t>
  </si>
  <si>
    <t>22-01-812-4416</t>
  </si>
  <si>
    <t>22-01-812-4417</t>
  </si>
  <si>
    <t>22-01-812-4418</t>
  </si>
  <si>
    <t>22-01-812-4419</t>
  </si>
  <si>
    <t>22-01-812-4423</t>
  </si>
  <si>
    <t>22-01-812-4424</t>
  </si>
  <si>
    <t>22-01-812-4442</t>
  </si>
  <si>
    <t>22-01-812-4444</t>
  </si>
  <si>
    <t>22-01-812-4498</t>
  </si>
  <si>
    <t>22-01-812-4501</t>
  </si>
  <si>
    <t>22-01-812-4503</t>
  </si>
  <si>
    <t>22-01-812-4522</t>
  </si>
  <si>
    <t>22-01-812-4529</t>
  </si>
  <si>
    <t>22-01-812-4536</t>
  </si>
  <si>
    <t>22-01-834-4101</t>
  </si>
  <si>
    <t>22-01-834-4102</t>
  </si>
  <si>
    <t>22-01-834-4103</t>
  </si>
  <si>
    <t>22-01-834-4104</t>
  </si>
  <si>
    <t>22-01-834-4105</t>
  </si>
  <si>
    <t>22-01-834-4106</t>
  </si>
  <si>
    <t>22-01-834-4107</t>
  </si>
  <si>
    <t>22-01-834-4108</t>
  </si>
  <si>
    <t>22-01-834-4109</t>
  </si>
  <si>
    <t>22-01-834-4110</t>
  </si>
  <si>
    <t>22-01-834-4111</t>
  </si>
  <si>
    <t>22-01-834-4112</t>
  </si>
  <si>
    <t>22-01-834-4115</t>
  </si>
  <si>
    <t>22-01-834-4116</t>
  </si>
  <si>
    <t>22-01-834-4118</t>
  </si>
  <si>
    <t>22-01-834-4201</t>
  </si>
  <si>
    <t>22-01-834-4202</t>
  </si>
  <si>
    <t>22-01-834-4203</t>
  </si>
  <si>
    <t>22-01-834-4224</t>
  </si>
  <si>
    <t>22-01-834-4225</t>
  </si>
  <si>
    <t>22-01-834-4301</t>
  </si>
  <si>
    <t>22-01-834-4304</t>
  </si>
  <si>
    <t>22-01-834-4307</t>
  </si>
  <si>
    <t>22-01-834-4328</t>
  </si>
  <si>
    <t>22-01-834-4401</t>
  </si>
  <si>
    <t>22-01-834-4402</t>
  </si>
  <si>
    <t>22-01-834-4403</t>
  </si>
  <si>
    <t>22-01-834-4405</t>
  </si>
  <si>
    <t>22-01-834-4408</t>
  </si>
  <si>
    <t>22-01-834-4409</t>
  </si>
  <si>
    <t>22-01-834-4410</t>
  </si>
  <si>
    <t>22-01-834-4414</t>
  </si>
  <si>
    <t>22-01-834-4415</t>
  </si>
  <si>
    <t>22-01-834-4416</t>
  </si>
  <si>
    <t>22-01-834-4417</t>
  </si>
  <si>
    <t>22-01-834-4418</t>
  </si>
  <si>
    <t>22-01-834-4419</t>
  </si>
  <si>
    <t>22-01-834-4423</t>
  </si>
  <si>
    <t>22-01-834-4424</t>
  </si>
  <si>
    <t>22-01-834-4442</t>
  </si>
  <si>
    <t>22-01-834-4444</t>
  </si>
  <si>
    <t>22-01-834-4498</t>
  </si>
  <si>
    <t>22-01-834-4501</t>
  </si>
  <si>
    <t>22-01-834-4503</t>
  </si>
  <si>
    <t>22-01-834-4522</t>
  </si>
  <si>
    <t>22-01-834-4529</t>
  </si>
  <si>
    <t>22-01-834-4536</t>
  </si>
  <si>
    <t>22-01-835-4101</t>
  </si>
  <si>
    <t>22-01-835-4102</t>
  </si>
  <si>
    <t>22-01-835-4103</t>
  </si>
  <si>
    <t>22-01-835-4104</t>
  </si>
  <si>
    <t>22-01-835-4105</t>
  </si>
  <si>
    <t>22-01-835-4106</t>
  </si>
  <si>
    <t>22-01-835-4107</t>
  </si>
  <si>
    <t>22-01-835-4108</t>
  </si>
  <si>
    <t>22-01-835-4109</t>
  </si>
  <si>
    <t>22-01-835-4110</t>
  </si>
  <si>
    <t>22-01-835-4111</t>
  </si>
  <si>
    <t>22-01-835-4112</t>
  </si>
  <si>
    <t>22-01-835-4115</t>
  </si>
  <si>
    <t>22-01-835-4116</t>
  </si>
  <si>
    <t>22-01-835-4118</t>
  </si>
  <si>
    <t>22-01-835-4201</t>
  </si>
  <si>
    <t>22-01-835-4202</t>
  </si>
  <si>
    <t>22-01-835-4203</t>
  </si>
  <si>
    <t>22-01-835-4207</t>
  </si>
  <si>
    <t>22-01-835-4224</t>
  </si>
  <si>
    <t>22-01-835-4225</t>
  </si>
  <si>
    <t>22-01-835-4301</t>
  </si>
  <si>
    <t>22-01-835-4304</t>
  </si>
  <si>
    <t>22-01-835-4307</t>
  </si>
  <si>
    <t>22-01-835-4314</t>
  </si>
  <si>
    <t>22-01-835-4328</t>
  </si>
  <si>
    <t>22-01-835-4401</t>
  </si>
  <si>
    <t>22-01-835-4402</t>
  </si>
  <si>
    <t>22-01-835-4403</t>
  </si>
  <si>
    <t>22-01-835-4405</t>
  </si>
  <si>
    <t>22-01-835-4408</t>
  </si>
  <si>
    <t>22-01-835-4409</t>
  </si>
  <si>
    <t>22-01-835-4410</t>
  </si>
  <si>
    <t>22-01-835-4414</t>
  </si>
  <si>
    <t>22-01-835-4415</t>
  </si>
  <si>
    <t>22-01-835-4416</t>
  </si>
  <si>
    <t>22-01-835-4417</t>
  </si>
  <si>
    <t>22-01-835-4418</t>
  </si>
  <si>
    <t>22-01-835-4419</t>
  </si>
  <si>
    <t>22-01-835-4423</t>
  </si>
  <si>
    <t>22-01-835-4424</t>
  </si>
  <si>
    <t>22-01-835-4442</t>
  </si>
  <si>
    <t>22-01-835-4444</t>
  </si>
  <si>
    <t>22-01-835-4498</t>
  </si>
  <si>
    <t>22-01-835-4501</t>
  </si>
  <si>
    <t>22-01-835-4503</t>
  </si>
  <si>
    <t>22-01-835-4522</t>
  </si>
  <si>
    <t>22-01-835-4529</t>
  </si>
  <si>
    <t>22-01-835-4536</t>
  </si>
  <si>
    <t>22-01-836-4101</t>
  </si>
  <si>
    <t>22-01-836-4102</t>
  </si>
  <si>
    <t>22-01-836-4103</t>
  </si>
  <si>
    <t>22-01-836-4104</t>
  </si>
  <si>
    <t>22-01-836-4105</t>
  </si>
  <si>
    <t>22-01-836-4106</t>
  </si>
  <si>
    <t>22-01-836-4107</t>
  </si>
  <si>
    <t>22-01-836-4108</t>
  </si>
  <si>
    <t>22-01-836-4109</t>
  </si>
  <si>
    <t>22-01-836-4110</t>
  </si>
  <si>
    <t>22-01-836-4111</t>
  </si>
  <si>
    <t>22-01-836-4112</t>
  </si>
  <si>
    <t>22-01-836-4115</t>
  </si>
  <si>
    <t>22-01-836-4116</t>
  </si>
  <si>
    <t>22-01-836-4118</t>
  </si>
  <si>
    <t>22-01-836-4201</t>
  </si>
  <si>
    <t>22-01-836-4202</t>
  </si>
  <si>
    <t>22-01-836-4203</t>
  </si>
  <si>
    <t>22-01-836-4207</t>
  </si>
  <si>
    <t>22-01-836-4214</t>
  </si>
  <si>
    <t>22-01-836-4217</t>
  </si>
  <si>
    <t>22-01-836-4224</t>
  </si>
  <si>
    <t>22-01-836-4225</t>
  </si>
  <si>
    <t>22-01-836-4232</t>
  </si>
  <si>
    <t>22-01-836-4233</t>
  </si>
  <si>
    <t>22-01-836-4301</t>
  </si>
  <si>
    <t>22-01-836-4304</t>
  </si>
  <si>
    <t>22-01-836-4306</t>
  </si>
  <si>
    <t>22-01-836-4307</t>
  </si>
  <si>
    <t>22-01-836-4314</t>
  </si>
  <si>
    <t>22-01-836-4328</t>
  </si>
  <si>
    <t>22-01-836-4401</t>
  </si>
  <si>
    <t>22-01-836-4402</t>
  </si>
  <si>
    <t>22-01-836-4403</t>
  </si>
  <si>
    <t>22-01-836-4405</t>
  </si>
  <si>
    <t>22-01-836-4408</t>
  </si>
  <si>
    <t>22-01-836-4409</t>
  </si>
  <si>
    <t>22-01-836-4410</t>
  </si>
  <si>
    <t>22-01-836-4412</t>
  </si>
  <si>
    <t>22-01-836-4414</t>
  </si>
  <si>
    <t>22-01-836-4415</t>
  </si>
  <si>
    <t>22-01-836-4416</t>
  </si>
  <si>
    <t>22-01-836-4417</t>
  </si>
  <si>
    <t>22-01-836-4418</t>
  </si>
  <si>
    <t>22-01-836-4419</t>
  </si>
  <si>
    <t>22-01-836-4423</t>
  </si>
  <si>
    <t>22-01-836-4424</t>
  </si>
  <si>
    <t>22-01-836-4442</t>
  </si>
  <si>
    <t>22-01-836-4444</t>
  </si>
  <si>
    <t>22-01-836-4498</t>
  </si>
  <si>
    <t>22-01-836-4501</t>
  </si>
  <si>
    <t>22-01-836-4502</t>
  </si>
  <si>
    <t>22-01-836-4503</t>
  </si>
  <si>
    <t>22-01-836-4522</t>
  </si>
  <si>
    <t>22-01-836-4529</t>
  </si>
  <si>
    <t>22-01-836-4535</t>
  </si>
  <si>
    <t>22-01-836-4536</t>
  </si>
  <si>
    <t>22-01-837-4103</t>
  </si>
  <si>
    <t>22-01-837-4104</t>
  </si>
  <si>
    <t>22-01-837-4106</t>
  </si>
  <si>
    <t>22-01-837-4107</t>
  </si>
  <si>
    <t>22-01-837-4108</t>
  </si>
  <si>
    <t>22-01-837-4109</t>
  </si>
  <si>
    <t>22-01-837-4110</t>
  </si>
  <si>
    <t>22-01-837-4111</t>
  </si>
  <si>
    <t>22-01-837-4112</t>
  </si>
  <si>
    <t>22-01-837-4115</t>
  </si>
  <si>
    <t>22-01-837-4116</t>
  </si>
  <si>
    <t>22-01-837-4202</t>
  </si>
  <si>
    <t>22-01-837-4203</t>
  </si>
  <si>
    <t>22-01-837-4207</t>
  </si>
  <si>
    <t>22-01-837-4233</t>
  </si>
  <si>
    <t>22-01-837-4304</t>
  </si>
  <si>
    <t>22-01-837-4307</t>
  </si>
  <si>
    <t>22-01-837-4401</t>
  </si>
  <si>
    <t>22-01-837-4405</t>
  </si>
  <si>
    <t>22-01-837-4414</t>
  </si>
  <si>
    <t>22-01-837-4415</t>
  </si>
  <si>
    <t>22-01-837-4417</t>
  </si>
  <si>
    <t>22-01-837-4418</t>
  </si>
  <si>
    <t>22-01-859-4101</t>
  </si>
  <si>
    <t>22-01-859-4102</t>
  </si>
  <si>
    <t>22-01-859-4103</t>
  </si>
  <si>
    <t>22-01-859-4104</t>
  </si>
  <si>
    <t>22-01-859-4105</t>
  </si>
  <si>
    <t>22-01-859-4106</t>
  </si>
  <si>
    <t>22-01-859-4107</t>
  </si>
  <si>
    <t>22-01-859-4108</t>
  </si>
  <si>
    <t>22-01-859-4109</t>
  </si>
  <si>
    <t>22-01-859-4110</t>
  </si>
  <si>
    <t>22-01-859-4111</t>
  </si>
  <si>
    <t>22-01-859-4112</t>
  </si>
  <si>
    <t>22-01-859-4115</t>
  </si>
  <si>
    <t>22-01-859-4116</t>
  </si>
  <si>
    <t>22-01-859-4118</t>
  </si>
  <si>
    <t>22-01-859-4201</t>
  </si>
  <si>
    <t>22-01-859-4202</t>
  </si>
  <si>
    <t>22-01-859-4203</t>
  </si>
  <si>
    <t>22-01-859-4217</t>
  </si>
  <si>
    <t>22-01-859-4224</t>
  </si>
  <si>
    <t>22-01-859-4225</t>
  </si>
  <si>
    <t>22-01-859-4301</t>
  </si>
  <si>
    <t>22-01-859-4304</t>
  </si>
  <si>
    <t>22-01-859-4307</t>
  </si>
  <si>
    <t>22-01-859-4328</t>
  </si>
  <si>
    <t>22-01-859-4401</t>
  </si>
  <si>
    <t>22-01-859-4402</t>
  </si>
  <si>
    <t>22-01-859-4403</t>
  </si>
  <si>
    <t>22-01-859-4405</t>
  </si>
  <si>
    <t>22-01-859-4408</t>
  </si>
  <si>
    <t>22-01-859-4409</t>
  </si>
  <si>
    <t>22-01-859-4410</t>
  </si>
  <si>
    <t>22-01-859-4414</t>
  </si>
  <si>
    <t>22-01-859-4415</t>
  </si>
  <si>
    <t>22-01-859-4416</t>
  </si>
  <si>
    <t>22-01-859-4417</t>
  </si>
  <si>
    <t>22-01-859-4418</t>
  </si>
  <si>
    <t>22-01-859-4419</t>
  </si>
  <si>
    <t>22-01-859-4423</t>
  </si>
  <si>
    <t>22-01-859-4424</t>
  </si>
  <si>
    <t>22-01-859-4442</t>
  </si>
  <si>
    <t>22-01-859-4444</t>
  </si>
  <si>
    <t>22-01-859-4498</t>
  </si>
  <si>
    <t>22-01-859-4501</t>
  </si>
  <si>
    <t>22-01-859-4502</t>
  </si>
  <si>
    <t>22-01-859-4503</t>
  </si>
  <si>
    <t>22-01-859-4522</t>
  </si>
  <si>
    <t>22-01-859-4529</t>
  </si>
  <si>
    <t>22-01-859-4535</t>
  </si>
  <si>
    <t>22-01-859-4536</t>
  </si>
  <si>
    <t>22-02-3905</t>
  </si>
  <si>
    <t>22-02-3906</t>
  </si>
  <si>
    <t>22-02-3930</t>
  </si>
  <si>
    <t>22-02-3931</t>
  </si>
  <si>
    <t>22-02-3932</t>
  </si>
  <si>
    <t>22-02-810-4101</t>
  </si>
  <si>
    <t>22-02-810-4102</t>
  </si>
  <si>
    <t>22-02-810-4103</t>
  </si>
  <si>
    <t>22-02-810-4104</t>
  </si>
  <si>
    <t>22-02-810-4105</t>
  </si>
  <si>
    <t>22-02-810-4106</t>
  </si>
  <si>
    <t>22-02-810-4107</t>
  </si>
  <si>
    <t>22-02-810-4108</t>
  </si>
  <si>
    <t>22-02-810-4109</t>
  </si>
  <si>
    <t>22-02-810-4110</t>
  </si>
  <si>
    <t>22-02-810-4111</t>
  </si>
  <si>
    <t>22-02-810-4112</t>
  </si>
  <si>
    <t>22-02-810-4115</t>
  </si>
  <si>
    <t>22-02-810-4116</t>
  </si>
  <si>
    <t>22-02-810-4118</t>
  </si>
  <si>
    <t>22-02-810-4201</t>
  </si>
  <si>
    <t>22-02-810-4202</t>
  </si>
  <si>
    <t>22-02-810-4203</t>
  </si>
  <si>
    <t>22-02-810-4224</t>
  </si>
  <si>
    <t>22-02-810-4225</t>
  </si>
  <si>
    <t>22-02-810-4301</t>
  </si>
  <si>
    <t>22-02-810-4304</t>
  </si>
  <si>
    <t>22-02-810-4307</t>
  </si>
  <si>
    <t>22-02-810-4328</t>
  </si>
  <si>
    <t>22-02-810-4401</t>
  </si>
  <si>
    <t>22-02-810-4402</t>
  </si>
  <si>
    <t>22-02-810-4403</t>
  </si>
  <si>
    <t>22-02-810-4405</t>
  </si>
  <si>
    <t>22-02-810-4408</t>
  </si>
  <si>
    <t>22-02-810-4409</t>
  </si>
  <si>
    <t>22-02-810-4410</t>
  </si>
  <si>
    <t>22-02-810-4414</t>
  </si>
  <si>
    <t>22-02-810-4415</t>
  </si>
  <si>
    <t>22-02-810-4416</t>
  </si>
  <si>
    <t>22-02-810-4417</t>
  </si>
  <si>
    <t>22-02-810-4418</t>
  </si>
  <si>
    <t>22-02-810-4419</t>
  </si>
  <si>
    <t>22-02-810-4423</t>
  </si>
  <si>
    <t>22-02-810-4424</t>
  </si>
  <si>
    <t>22-02-810-4442</t>
  </si>
  <si>
    <t>22-02-810-4444</t>
  </si>
  <si>
    <t>22-02-810-4498</t>
  </si>
  <si>
    <t>22-02-810-4501</t>
  </si>
  <si>
    <t>22-02-810-4503</t>
  </si>
  <si>
    <t>22-02-810-4522</t>
  </si>
  <si>
    <t>22-02-810-4529</t>
  </si>
  <si>
    <t>22-02-810-4536</t>
  </si>
  <si>
    <t>22-02-811-4101</t>
  </si>
  <si>
    <t>22-02-811-4102</t>
  </si>
  <si>
    <t>22-02-811-4103</t>
  </si>
  <si>
    <t>22-02-811-4104</t>
  </si>
  <si>
    <t>22-02-811-4105</t>
  </si>
  <si>
    <t>22-02-811-4106</t>
  </si>
  <si>
    <t>22-02-811-4107</t>
  </si>
  <si>
    <t>22-02-811-4108</t>
  </si>
  <si>
    <t>22-02-811-4109</t>
  </si>
  <si>
    <t>22-02-811-4110</t>
  </si>
  <si>
    <t>22-02-811-4111</t>
  </si>
  <si>
    <t>22-02-811-4112</t>
  </si>
  <si>
    <t>22-02-811-4115</t>
  </si>
  <si>
    <t>22-02-811-4116</t>
  </si>
  <si>
    <t>22-02-811-4118</t>
  </si>
  <si>
    <t>22-02-811-4201</t>
  </si>
  <si>
    <t>22-02-811-4202</t>
  </si>
  <si>
    <t>22-02-811-4203</t>
  </si>
  <si>
    <t>22-02-811-4207</t>
  </si>
  <si>
    <t>22-02-811-4214</t>
  </si>
  <si>
    <t>22-02-811-4224</t>
  </si>
  <si>
    <t>22-02-811-4225</t>
  </si>
  <si>
    <t>22-02-811-4232</t>
  </si>
  <si>
    <t>22-02-811-4233</t>
  </si>
  <si>
    <t>22-02-811-4301</t>
  </si>
  <si>
    <t>22-02-811-4304</t>
  </si>
  <si>
    <t>22-02-811-4306</t>
  </si>
  <si>
    <t>22-02-811-4307</t>
  </si>
  <si>
    <t>22-02-811-4314</t>
  </si>
  <si>
    <t>22-02-811-4328</t>
  </si>
  <si>
    <t>22-02-811-4401</t>
  </si>
  <si>
    <t>22-02-811-4402</t>
  </si>
  <si>
    <t>22-02-811-4403</t>
  </si>
  <si>
    <t>22-02-811-4405</t>
  </si>
  <si>
    <t>22-02-811-4408</t>
  </si>
  <si>
    <t>22-02-811-4409</t>
  </si>
  <si>
    <t>22-02-811-4410</t>
  </si>
  <si>
    <t>22-02-811-4414</t>
  </si>
  <si>
    <t>22-02-811-4415</t>
  </si>
  <si>
    <t>22-02-811-4416</t>
  </si>
  <si>
    <t>22-02-811-4417</t>
  </si>
  <si>
    <t>22-02-811-4418</t>
  </si>
  <si>
    <t>22-02-811-4419</t>
  </si>
  <si>
    <t>22-02-811-4423</t>
  </si>
  <si>
    <t>22-02-811-4424</t>
  </si>
  <si>
    <t>22-02-811-4442</t>
  </si>
  <si>
    <t>22-02-811-4444</t>
  </si>
  <si>
    <t>22-02-811-4498</t>
  </si>
  <si>
    <t>22-02-811-4501</t>
  </si>
  <si>
    <t>22-02-811-4502</t>
  </si>
  <si>
    <t>22-02-811-4503</t>
  </si>
  <si>
    <t>22-02-811-4522</t>
  </si>
  <si>
    <t>22-02-811-4529</t>
  </si>
  <si>
    <t>22-02-811-4535</t>
  </si>
  <si>
    <t>22-02-811-4536</t>
  </si>
  <si>
    <t>22-02-812-4101</t>
  </si>
  <si>
    <t>22-02-812-4102</t>
  </si>
  <si>
    <t>22-02-812-4103</t>
  </si>
  <si>
    <t>22-02-812-4104</t>
  </si>
  <si>
    <t>22-02-812-4105</t>
  </si>
  <si>
    <t>22-02-812-4106</t>
  </si>
  <si>
    <t>22-02-812-4107</t>
  </si>
  <si>
    <t>22-02-812-4108</t>
  </si>
  <si>
    <t>22-02-812-4109</t>
  </si>
  <si>
    <t>22-02-812-4110</t>
  </si>
  <si>
    <t>22-02-812-4111</t>
  </si>
  <si>
    <t>22-02-812-4112</t>
  </si>
  <si>
    <t>22-02-812-4115</t>
  </si>
  <si>
    <t>22-02-812-4116</t>
  </si>
  <si>
    <t>22-02-812-4118</t>
  </si>
  <si>
    <t>22-02-812-4201</t>
  </si>
  <si>
    <t>22-02-812-4202</t>
  </si>
  <si>
    <t>22-02-812-4203</t>
  </si>
  <si>
    <t>22-02-812-4224</t>
  </si>
  <si>
    <t>22-02-812-4225</t>
  </si>
  <si>
    <t>22-02-812-4301</t>
  </si>
  <si>
    <t>22-02-812-4304</t>
  </si>
  <si>
    <t>22-02-812-4307</t>
  </si>
  <si>
    <t>22-02-812-4328</t>
  </si>
  <si>
    <t>22-02-812-4401</t>
  </si>
  <si>
    <t>22-02-812-4402</t>
  </si>
  <si>
    <t>22-02-812-4403</t>
  </si>
  <si>
    <t>22-02-812-4405</t>
  </si>
  <si>
    <t>22-02-812-4408</t>
  </si>
  <si>
    <t>22-02-812-4409</t>
  </si>
  <si>
    <t>22-02-812-4410</t>
  </si>
  <si>
    <t>22-02-812-4414</t>
  </si>
  <si>
    <t>22-02-812-4415</t>
  </si>
  <si>
    <t>22-02-812-4416</t>
  </si>
  <si>
    <t>22-02-812-4417</t>
  </si>
  <si>
    <t>22-02-812-4418</t>
  </si>
  <si>
    <t>22-02-812-4419</t>
  </si>
  <si>
    <t>22-02-812-4423</t>
  </si>
  <si>
    <t>22-02-812-4424</t>
  </si>
  <si>
    <t>22-02-812-4442</t>
  </si>
  <si>
    <t>22-02-812-4444</t>
  </si>
  <si>
    <t>22-02-812-4498</t>
  </si>
  <si>
    <t>22-02-812-4501</t>
  </si>
  <si>
    <t>22-02-812-4503</t>
  </si>
  <si>
    <t>22-02-812-4522</t>
  </si>
  <si>
    <t>22-02-812-4529</t>
  </si>
  <si>
    <t>22-02-812-4536</t>
  </si>
  <si>
    <t>22-02-834-4101</t>
  </si>
  <si>
    <t>22-02-834-4102</t>
  </si>
  <si>
    <t>22-02-834-4103</t>
  </si>
  <si>
    <t>22-02-834-4104</t>
  </si>
  <si>
    <t>22-02-834-4105</t>
  </si>
  <si>
    <t>22-02-834-4106</t>
  </si>
  <si>
    <t>22-02-834-4107</t>
  </si>
  <si>
    <t>22-02-834-4108</t>
  </si>
  <si>
    <t>22-02-834-4109</t>
  </si>
  <si>
    <t>22-02-834-4110</t>
  </si>
  <si>
    <t>22-02-834-4111</t>
  </si>
  <si>
    <t>22-02-834-4112</t>
  </si>
  <si>
    <t>22-02-834-4115</t>
  </si>
  <si>
    <t>22-02-834-4116</t>
  </si>
  <si>
    <t>22-02-834-4118</t>
  </si>
  <si>
    <t>22-02-834-4201</t>
  </si>
  <si>
    <t>22-02-834-4202</t>
  </si>
  <si>
    <t>22-02-834-4203</t>
  </si>
  <si>
    <t>22-02-834-4224</t>
  </si>
  <si>
    <t>22-02-834-4225</t>
  </si>
  <si>
    <t>22-02-834-4301</t>
  </si>
  <si>
    <t>22-02-834-4304</t>
  </si>
  <si>
    <t>22-02-834-4307</t>
  </si>
  <si>
    <t>22-02-834-4328</t>
  </si>
  <si>
    <t>22-02-834-4401</t>
  </si>
  <si>
    <t>22-02-834-4402</t>
  </si>
  <si>
    <t>22-02-834-4403</t>
  </si>
  <si>
    <t>22-02-834-4405</t>
  </si>
  <si>
    <t>22-02-834-4408</t>
  </si>
  <si>
    <t>22-02-834-4409</t>
  </si>
  <si>
    <t>22-02-834-4410</t>
  </si>
  <si>
    <t>22-02-834-4414</t>
  </si>
  <si>
    <t>22-02-834-4415</t>
  </si>
  <si>
    <t>22-02-834-4416</t>
  </si>
  <si>
    <t>22-02-834-4417</t>
  </si>
  <si>
    <t>22-02-834-4418</t>
  </si>
  <si>
    <t>22-02-834-4419</t>
  </si>
  <si>
    <t>22-02-834-4423</t>
  </si>
  <si>
    <t>22-02-834-4424</t>
  </si>
  <si>
    <t>22-02-834-4442</t>
  </si>
  <si>
    <t>22-02-834-4444</t>
  </si>
  <si>
    <t>22-02-834-4498</t>
  </si>
  <si>
    <t>22-02-834-4501</t>
  </si>
  <si>
    <t>22-02-834-4503</t>
  </si>
  <si>
    <t>22-02-834-4522</t>
  </si>
  <si>
    <t>22-02-834-4529</t>
  </si>
  <si>
    <t>22-02-834-4536</t>
  </si>
  <si>
    <t>22-02-835-4101</t>
  </si>
  <si>
    <t>22-02-835-4102</t>
  </si>
  <si>
    <t>22-02-835-4103</t>
  </si>
  <si>
    <t>22-02-835-4104</t>
  </si>
  <si>
    <t>22-02-835-4105</t>
  </si>
  <si>
    <t>22-02-835-4106</t>
  </si>
  <si>
    <t>22-02-835-4107</t>
  </si>
  <si>
    <t>22-02-835-4108</t>
  </si>
  <si>
    <t>22-02-835-4109</t>
  </si>
  <si>
    <t>22-02-835-4110</t>
  </si>
  <si>
    <t>22-02-835-4111</t>
  </si>
  <si>
    <t>22-02-835-4112</t>
  </si>
  <si>
    <t>22-02-835-4115</t>
  </si>
  <si>
    <t>22-02-835-4116</t>
  </si>
  <si>
    <t>22-02-835-4118</t>
  </si>
  <si>
    <t>22-02-835-4201</t>
  </si>
  <si>
    <t>22-02-835-4202</t>
  </si>
  <si>
    <t>22-02-835-4203</t>
  </si>
  <si>
    <t>22-02-835-4224</t>
  </si>
  <si>
    <t>22-02-835-4225</t>
  </si>
  <si>
    <t>22-02-835-4301</t>
  </si>
  <si>
    <t>22-02-835-4304</t>
  </si>
  <si>
    <t>22-02-835-4307</t>
  </si>
  <si>
    <t>22-02-835-4314</t>
  </si>
  <si>
    <t>22-02-835-4328</t>
  </si>
  <si>
    <t>22-02-835-4401</t>
  </si>
  <si>
    <t>22-02-835-4402</t>
  </si>
  <si>
    <t>22-02-835-4403</t>
  </si>
  <si>
    <t>22-02-835-4405</t>
  </si>
  <si>
    <t>22-02-835-4408</t>
  </si>
  <si>
    <t>22-02-835-4409</t>
  </si>
  <si>
    <t>22-02-835-4410</t>
  </si>
  <si>
    <t>22-02-835-4414</t>
  </si>
  <si>
    <t>22-02-835-4415</t>
  </si>
  <si>
    <t>22-02-835-4416</t>
  </si>
  <si>
    <t>22-02-835-4417</t>
  </si>
  <si>
    <t>22-02-835-4418</t>
  </si>
  <si>
    <t>22-02-835-4419</t>
  </si>
  <si>
    <t>22-02-835-4423</t>
  </si>
  <si>
    <t>22-02-835-4424</t>
  </si>
  <si>
    <t>22-02-835-4442</t>
  </si>
  <si>
    <t>22-02-835-4444</t>
  </si>
  <si>
    <t>22-02-835-4498</t>
  </si>
  <si>
    <t>22-02-835-4501</t>
  </si>
  <si>
    <t>22-02-835-4503</t>
  </si>
  <si>
    <t>22-02-835-4522</t>
  </si>
  <si>
    <t>22-02-835-4529</t>
  </si>
  <si>
    <t>22-02-835-4536</t>
  </si>
  <si>
    <t>22-02-836-4101</t>
  </si>
  <si>
    <t>22-02-836-4102</t>
  </si>
  <si>
    <t>22-02-836-4103</t>
  </si>
  <si>
    <t>22-02-836-4104</t>
  </si>
  <si>
    <t>22-02-836-4105</t>
  </si>
  <si>
    <t>22-02-836-4106</t>
  </si>
  <si>
    <t>22-02-836-4107</t>
  </si>
  <si>
    <t>22-02-836-4108</t>
  </si>
  <si>
    <t>22-02-836-4109</t>
  </si>
  <si>
    <t>22-02-836-4110</t>
  </si>
  <si>
    <t>22-02-836-4111</t>
  </si>
  <si>
    <t>22-02-836-4112</t>
  </si>
  <si>
    <t>22-02-836-4115</t>
  </si>
  <si>
    <t>22-02-836-4116</t>
  </si>
  <si>
    <t>22-02-836-4118</t>
  </si>
  <si>
    <t>22-02-836-4201</t>
  </si>
  <si>
    <t>22-02-836-4202</t>
  </si>
  <si>
    <t>22-02-836-4203</t>
  </si>
  <si>
    <t>22-02-836-4207</t>
  </si>
  <si>
    <t>22-02-836-4214</t>
  </si>
  <si>
    <t>22-02-836-4224</t>
  </si>
  <si>
    <t>22-02-836-4225</t>
  </si>
  <si>
    <t>22-02-836-4232</t>
  </si>
  <si>
    <t>22-02-836-4233</t>
  </si>
  <si>
    <t>22-02-836-4301</t>
  </si>
  <si>
    <t>22-02-836-4304</t>
  </si>
  <si>
    <t>22-02-836-4306</t>
  </si>
  <si>
    <t>22-02-836-4307</t>
  </si>
  <si>
    <t>22-02-836-4328</t>
  </si>
  <si>
    <t>22-02-836-4401</t>
  </si>
  <si>
    <t>22-02-836-4402</t>
  </si>
  <si>
    <t>22-02-836-4403</t>
  </si>
  <si>
    <t>22-02-836-4405</t>
  </si>
  <si>
    <t>22-02-836-4408</t>
  </si>
  <si>
    <t>22-02-836-4409</t>
  </si>
  <si>
    <t>22-02-836-4410</t>
  </si>
  <si>
    <t>22-02-836-4412</t>
  </si>
  <si>
    <t>22-02-836-4414</t>
  </si>
  <si>
    <t>22-02-836-4415</t>
  </si>
  <si>
    <t>22-02-836-4416</t>
  </si>
  <si>
    <t>22-02-836-4417</t>
  </si>
  <si>
    <t>22-02-836-4418</t>
  </si>
  <si>
    <t>22-02-836-4419</t>
  </si>
  <si>
    <t>22-02-836-4423</t>
  </si>
  <si>
    <t>22-02-836-4424</t>
  </si>
  <si>
    <t>22-02-836-4442</t>
  </si>
  <si>
    <t>22-02-836-4444</t>
  </si>
  <si>
    <t>22-02-836-4498</t>
  </si>
  <si>
    <t>22-02-836-4501</t>
  </si>
  <si>
    <t>22-02-836-4502</t>
  </si>
  <si>
    <t>22-02-836-4503</t>
  </si>
  <si>
    <t>22-02-836-4522</t>
  </si>
  <si>
    <t>22-02-836-4529</t>
  </si>
  <si>
    <t>22-02-836-4535</t>
  </si>
  <si>
    <t>22-02-836-4536</t>
  </si>
  <si>
    <t>22-03-803-4101</t>
  </si>
  <si>
    <t>22-03-803-4102</t>
  </si>
  <si>
    <t>22-03-803-4103</t>
  </si>
  <si>
    <t>22-03-803-4106</t>
  </si>
  <si>
    <t>22-03-803-4107</t>
  </si>
  <si>
    <t>22-03-803-4108</t>
  </si>
  <si>
    <t>22-03-803-4109</t>
  </si>
  <si>
    <t>22-03-803-4110</t>
  </si>
  <si>
    <t>22-03-803-4111</t>
  </si>
  <si>
    <t>22-03-803-4112</t>
  </si>
  <si>
    <t>22-03-803-4115</t>
  </si>
  <si>
    <t>22-03-803-4116</t>
  </si>
  <si>
    <t>22-03-803-4118</t>
  </si>
  <si>
    <t>22-03-803-4201</t>
  </si>
  <si>
    <t>22-03-803-4202</t>
  </si>
  <si>
    <t>22-03-803-4203</t>
  </si>
  <si>
    <t>22-03-803-4225</t>
  </si>
  <si>
    <t>22-03-803-4301</t>
  </si>
  <si>
    <t>22-03-803-4304</t>
  </si>
  <si>
    <t>22-03-803-4307</t>
  </si>
  <si>
    <t>22-03-803-4401</t>
  </si>
  <si>
    <t>22-03-803-4402</t>
  </si>
  <si>
    <t>22-03-803-4403</t>
  </si>
  <si>
    <t>22-03-803-4405</t>
  </si>
  <si>
    <t>22-03-803-4408</t>
  </si>
  <si>
    <t>22-03-803-4409</t>
  </si>
  <si>
    <t>22-03-803-4410</t>
  </si>
  <si>
    <t>22-03-803-4415</t>
  </si>
  <si>
    <t>22-03-803-4416</t>
  </si>
  <si>
    <t>22-03-803-4418</t>
  </si>
  <si>
    <t>22-03-803-4419</t>
  </si>
  <si>
    <t>22-03-803-4442</t>
  </si>
  <si>
    <t>22-03-803-4444</t>
  </si>
  <si>
    <t>22-03-803-4498</t>
  </si>
  <si>
    <t>22-03-803-4501</t>
  </si>
  <si>
    <t>22-03-803-4522</t>
  </si>
  <si>
    <t>22-03-803-4527</t>
  </si>
  <si>
    <t>22-03-803-4529</t>
  </si>
  <si>
    <t>22-03-803-4536</t>
  </si>
  <si>
    <t>22-04-802-4101</t>
  </si>
  <si>
    <t>22-04-802-4102</t>
  </si>
  <si>
    <t>22-04-802-4103</t>
  </si>
  <si>
    <t>22-04-802-4104</t>
  </si>
  <si>
    <t>22-04-802-4105</t>
  </si>
  <si>
    <t>22-04-802-4106</t>
  </si>
  <si>
    <t>22-04-802-4107</t>
  </si>
  <si>
    <t>22-04-802-4108</t>
  </si>
  <si>
    <t>22-04-802-4109</t>
  </si>
  <si>
    <t>22-04-802-4110</t>
  </si>
  <si>
    <t>22-04-802-4111</t>
  </si>
  <si>
    <t>22-04-802-4112</t>
  </si>
  <si>
    <t>22-04-802-4115</t>
  </si>
  <si>
    <t>22-04-802-4116</t>
  </si>
  <si>
    <t>22-04-802-4118</t>
  </si>
  <si>
    <t>22-04-802-4201</t>
  </si>
  <si>
    <t>22-04-802-4202</t>
  </si>
  <si>
    <t>22-04-802-4203</t>
  </si>
  <si>
    <t>22-04-802-4207</t>
  </si>
  <si>
    <t>22-04-802-4217</t>
  </si>
  <si>
    <t>22-04-802-4224</t>
  </si>
  <si>
    <t>22-04-802-4225</t>
  </si>
  <si>
    <t>22-04-802-4301</t>
  </si>
  <si>
    <t>22-04-802-4304</t>
  </si>
  <si>
    <t>22-04-802-4306</t>
  </si>
  <si>
    <t>22-04-802-4307</t>
  </si>
  <si>
    <t>22-04-802-4314</t>
  </si>
  <si>
    <t>22-04-802-4328</t>
  </si>
  <si>
    <t>22-04-802-4401</t>
  </si>
  <si>
    <t>22-04-802-4402</t>
  </si>
  <si>
    <t>22-04-802-4403</t>
  </si>
  <si>
    <t>22-04-802-4405</t>
  </si>
  <si>
    <t>22-04-802-4408</t>
  </si>
  <si>
    <t>22-04-802-4409</t>
  </si>
  <si>
    <t>22-04-802-4410</t>
  </si>
  <si>
    <t>22-04-802-4414</t>
  </si>
  <si>
    <t>22-04-802-4415</t>
  </si>
  <si>
    <t>22-04-802-4416</t>
  </si>
  <si>
    <t>22-04-802-4417</t>
  </si>
  <si>
    <t>22-04-802-4418</t>
  </si>
  <si>
    <t>22-04-802-4423</t>
  </si>
  <si>
    <t>22-04-802-4424</t>
  </si>
  <si>
    <t>22-04-802-4529</t>
  </si>
  <si>
    <t>22-04-802-4536</t>
  </si>
  <si>
    <t>22-1802-0051</t>
  </si>
  <si>
    <t>22-1802-0053</t>
  </si>
  <si>
    <t>22-1802-0075</t>
  </si>
  <si>
    <t>22-1900-0010</t>
  </si>
  <si>
    <t>22-1900-0011</t>
  </si>
  <si>
    <t>22-1900-0012</t>
  </si>
  <si>
    <t>22-1900-0013</t>
  </si>
  <si>
    <t>22-1900-0014</t>
  </si>
  <si>
    <t>22-1900-0015</t>
  </si>
  <si>
    <t>22-1900-0016</t>
  </si>
  <si>
    <t>22-1900-0017</t>
  </si>
  <si>
    <t>22-1900-0018</t>
  </si>
  <si>
    <t>22-1900-0019</t>
  </si>
  <si>
    <t>22-1900-0020</t>
  </si>
  <si>
    <t>22-1900-0021</t>
  </si>
  <si>
    <t>22-1900-0022</t>
  </si>
  <si>
    <t>22-1900-0023</t>
  </si>
  <si>
    <t>22-1900-0024</t>
  </si>
  <si>
    <t>22-1900-0025</t>
  </si>
  <si>
    <t>22-1900-0026</t>
  </si>
  <si>
    <t>22-1900-0027</t>
  </si>
  <si>
    <t>22-1900-0028</t>
  </si>
  <si>
    <t>22-2190-0009</t>
  </si>
  <si>
    <t>22-2190-0010</t>
  </si>
  <si>
    <t>22-2190-0011</t>
  </si>
  <si>
    <t>22-2190-0012</t>
  </si>
  <si>
    <t>22-2190-0013</t>
  </si>
  <si>
    <t>22-2190-0014</t>
  </si>
  <si>
    <t>22-2190-0015</t>
  </si>
  <si>
    <t>22-2190-0016</t>
  </si>
  <si>
    <t>Fund</t>
  </si>
  <si>
    <t>Dept</t>
  </si>
  <si>
    <t>Div</t>
  </si>
  <si>
    <t>Acct</t>
  </si>
  <si>
    <t>Admin</t>
  </si>
  <si>
    <t>Allocation</t>
  </si>
  <si>
    <t>SOC</t>
  </si>
  <si>
    <t>Audit Balance</t>
  </si>
  <si>
    <t>22-01-810-4527</t>
  </si>
  <si>
    <t>22-01-812-4306</t>
  </si>
  <si>
    <t>Building Repair</t>
  </si>
  <si>
    <t>22-01-810-4306</t>
  </si>
  <si>
    <t>22-01-811-4527</t>
  </si>
  <si>
    <t>22-01-812-4527</t>
  </si>
  <si>
    <t>22-01-834-4306</t>
  </si>
  <si>
    <t>22-01-810-4207</t>
  </si>
  <si>
    <t>22-01-810-4214</t>
  </si>
  <si>
    <t>22-01-810-4217</t>
  </si>
  <si>
    <t>Chemcial Supplies</t>
  </si>
  <si>
    <t>Asphault &amp; Paving</t>
  </si>
  <si>
    <t>22-01-810-4314</t>
  </si>
  <si>
    <t>Pumps and Motors</t>
  </si>
  <si>
    <t>22-01-810-4502</t>
  </si>
  <si>
    <t>22-01-810-4535</t>
  </si>
  <si>
    <t>22-01-810-4232</t>
  </si>
  <si>
    <t>22-01-810-4233</t>
  </si>
  <si>
    <t>22-01-811-4217</t>
  </si>
  <si>
    <t>22-01-812-4232</t>
  </si>
  <si>
    <t>22-01-812-4233</t>
  </si>
  <si>
    <t>22-01-812-4207</t>
  </si>
  <si>
    <t>22-01-812-4314</t>
  </si>
  <si>
    <t>22-01-812-4502</t>
  </si>
  <si>
    <t>22-01-812-4535</t>
  </si>
  <si>
    <t>22-01-834-4232</t>
  </si>
  <si>
    <t>22-01-834-4233</t>
  </si>
  <si>
    <t>22-01-834-4314</t>
  </si>
  <si>
    <t>22-01-834-4527</t>
  </si>
  <si>
    <t>22-01-834-4535</t>
  </si>
  <si>
    <t>22-01-834-4207</t>
  </si>
  <si>
    <t>22-01-834-4214</t>
  </si>
  <si>
    <t>22-01-834-4502</t>
  </si>
  <si>
    <t>22-01-834-4217</t>
  </si>
  <si>
    <t>22-01-835-4214</t>
  </si>
  <si>
    <t>22-01-835-4217</t>
  </si>
  <si>
    <t>22-01-835-4232</t>
  </si>
  <si>
    <t>22-01-835-4233</t>
  </si>
  <si>
    <t>22-01-835-4306</t>
  </si>
  <si>
    <t>22-01-835-4502</t>
  </si>
  <si>
    <t>22-01-835-4527</t>
  </si>
  <si>
    <t>22-01-835-4535</t>
  </si>
  <si>
    <t>22-01-836-4527</t>
  </si>
  <si>
    <t>22-01-835-4412</t>
  </si>
  <si>
    <t>22-01-834-4412</t>
  </si>
  <si>
    <t>22-01-812-4412</t>
  </si>
  <si>
    <t>22-01-811-4412</t>
  </si>
  <si>
    <t>22-01-810-4412</t>
  </si>
  <si>
    <t>22-01-837-4101</t>
  </si>
  <si>
    <t>22-01-837-4102</t>
  </si>
  <si>
    <t>22-01-837-4105</t>
  </si>
  <si>
    <t>22-01-837-4118</t>
  </si>
  <si>
    <t>22-01-837-4201</t>
  </si>
  <si>
    <t>22-01-837-4214</t>
  </si>
  <si>
    <t>22-01-837-4217</t>
  </si>
  <si>
    <t>22-01-837-4224</t>
  </si>
  <si>
    <t>22-01-837-4225</t>
  </si>
  <si>
    <t>22-01-837-4232</t>
  </si>
  <si>
    <t>22-01-837-4301</t>
  </si>
  <si>
    <t>22-01-837-4306</t>
  </si>
  <si>
    <t>22-01-837-4314</t>
  </si>
  <si>
    <t>22-01-837-4328</t>
  </si>
  <si>
    <t>22-01-837-4402</t>
  </si>
  <si>
    <t>22-01-837-4403</t>
  </si>
  <si>
    <t>22-01-837-4408</t>
  </si>
  <si>
    <t>22-01-837-4409</t>
  </si>
  <si>
    <t>22-01-837-4410</t>
  </si>
  <si>
    <t>22-01-837-4412</t>
  </si>
  <si>
    <t>22-01-837-4416</t>
  </si>
  <si>
    <t>22-01-837-4419</t>
  </si>
  <si>
    <t>22-01-837-4423</t>
  </si>
  <si>
    <t>22-01-837-4424</t>
  </si>
  <si>
    <t>22-01-837-4442</t>
  </si>
  <si>
    <t>22-01-837-4444</t>
  </si>
  <si>
    <t>22-01-837-4498</t>
  </si>
  <si>
    <t>22-01-837-4501</t>
  </si>
  <si>
    <t>22-01-837-4502</t>
  </si>
  <si>
    <t>22-01-837-4503</t>
  </si>
  <si>
    <t>22-01-837-4522</t>
  </si>
  <si>
    <t>22-01-837-4527</t>
  </si>
  <si>
    <t>22-01-837-4529</t>
  </si>
  <si>
    <t>22-01-837-4535</t>
  </si>
  <si>
    <t>22-01-837-4536</t>
  </si>
  <si>
    <t>22-01-859-4207</t>
  </si>
  <si>
    <t>22-01-859-4214</t>
  </si>
  <si>
    <t>22-01-859-4232</t>
  </si>
  <si>
    <t>22-01-859-4233</t>
  </si>
  <si>
    <t>22-01-859-4314</t>
  </si>
  <si>
    <t>22-01-859-4527</t>
  </si>
  <si>
    <t>22-01-859-4306</t>
  </si>
  <si>
    <t>22-01-859-4412</t>
  </si>
  <si>
    <t>22-02-810-4207</t>
  </si>
  <si>
    <t>22-02-810-4232</t>
  </si>
  <si>
    <t>22-02-810-4233</t>
  </si>
  <si>
    <t>22-02-810-4306</t>
  </si>
  <si>
    <t>22-02-810-4314</t>
  </si>
  <si>
    <t>22-02-810-4214</t>
  </si>
  <si>
    <t>22-02-810-4217</t>
  </si>
  <si>
    <t>22-02-810-4412</t>
  </si>
  <si>
    <t>22-02-810-4502</t>
  </si>
  <si>
    <t>22-02-810-4527</t>
  </si>
  <si>
    <t>22-02-810-4535</t>
  </si>
  <si>
    <t>22-02-811-4527</t>
  </si>
  <si>
    <t>22-02-811-4412</t>
  </si>
  <si>
    <t>22-02-811-4217</t>
  </si>
  <si>
    <t>22-02-812-4207</t>
  </si>
  <si>
    <t>22-02-812-4214</t>
  </si>
  <si>
    <t>22-02-812-4217</t>
  </si>
  <si>
    <t>22-02-812-4232</t>
  </si>
  <si>
    <t>22-02-812-4233</t>
  </si>
  <si>
    <t>22-02-812-4306</t>
  </si>
  <si>
    <t>22-02-812-4314</t>
  </si>
  <si>
    <t>22-02-812-4412</t>
  </si>
  <si>
    <t>22-02-812-4502</t>
  </si>
  <si>
    <t>22-02-812-4527</t>
  </si>
  <si>
    <t>22-02-812-4535</t>
  </si>
  <si>
    <t>22-02-834-4207</t>
  </si>
  <si>
    <t>22-02-834-4214</t>
  </si>
  <si>
    <t>22-02-834-4217</t>
  </si>
  <si>
    <t>22-02-834-4232</t>
  </si>
  <si>
    <t>22-02-834-4233</t>
  </si>
  <si>
    <t>22-02-834-4306</t>
  </si>
  <si>
    <t>22-02-834-4314</t>
  </si>
  <si>
    <t>22-02-834-4412</t>
  </si>
  <si>
    <t>22-02-834-4502</t>
  </si>
  <si>
    <t>22-02-834-4527</t>
  </si>
  <si>
    <t>22-02-834-4535</t>
  </si>
  <si>
    <t>22-02-835-4207</t>
  </si>
  <si>
    <t>22-02-835-4214</t>
  </si>
  <si>
    <t>22-02-835-4217</t>
  </si>
  <si>
    <t>22-02-835-4232</t>
  </si>
  <si>
    <t>22-02-835-4233</t>
  </si>
  <si>
    <t>22-02-835-4306</t>
  </si>
  <si>
    <t>22-02-835-4412</t>
  </si>
  <si>
    <t>22-02-835-4502</t>
  </si>
  <si>
    <t>22-02-835-4527</t>
  </si>
  <si>
    <t>22-02-835-4535</t>
  </si>
  <si>
    <t>22-02-836-4527</t>
  </si>
  <si>
    <t>22-02-836-4314</t>
  </si>
  <si>
    <t>22-02-836-4217</t>
  </si>
  <si>
    <t>Asphault and Paving</t>
  </si>
  <si>
    <t>810 Total</t>
  </si>
  <si>
    <t>811 Total</t>
  </si>
  <si>
    <t>812 Total</t>
  </si>
  <si>
    <t>834 Total</t>
  </si>
  <si>
    <t>835 Total</t>
  </si>
  <si>
    <t>836 Total</t>
  </si>
  <si>
    <t>837 Total</t>
  </si>
  <si>
    <t>859 Total</t>
  </si>
  <si>
    <t>803 Total</t>
  </si>
  <si>
    <t>802 Total</t>
  </si>
  <si>
    <t>Grand Total</t>
  </si>
  <si>
    <t>22 Total</t>
  </si>
  <si>
    <t>Balance Sheet Total</t>
  </si>
  <si>
    <t>South Op Rev</t>
  </si>
  <si>
    <t>North Op Rev</t>
  </si>
  <si>
    <t>Non Op Rev</t>
  </si>
  <si>
    <t>1802.0077</t>
  </si>
  <si>
    <t>1802.0084</t>
  </si>
  <si>
    <t>S Main St Water Main</t>
  </si>
  <si>
    <t>SWTP Backwash Pumps Proj</t>
  </si>
  <si>
    <t>22-1802-0077</t>
  </si>
  <si>
    <t>22-1802-0084</t>
  </si>
  <si>
    <t>2105</t>
  </si>
  <si>
    <t>22-2105</t>
  </si>
  <si>
    <t>Accrued OPEB Liability</t>
  </si>
  <si>
    <t>3620</t>
  </si>
  <si>
    <t>22-3620</t>
  </si>
  <si>
    <t>Sale of Land</t>
  </si>
  <si>
    <t>3730</t>
  </si>
  <si>
    <t>22-3730</t>
  </si>
  <si>
    <t>Insurance Recovery</t>
  </si>
  <si>
    <t>3753</t>
  </si>
  <si>
    <t>22-3753</t>
  </si>
  <si>
    <t>Federal Grant</t>
  </si>
  <si>
    <t>3935</t>
  </si>
  <si>
    <t>3936</t>
  </si>
  <si>
    <t>22-01-3935</t>
  </si>
  <si>
    <t>Stormwater Impact Charge</t>
  </si>
  <si>
    <t>22-01-3936</t>
  </si>
  <si>
    <t>Stormwater Fees</t>
  </si>
  <si>
    <t>4117</t>
  </si>
  <si>
    <t>22-01-811-4117</t>
  </si>
  <si>
    <t>2601</t>
  </si>
  <si>
    <t>22-2601</t>
  </si>
  <si>
    <t>Def Inflow Resources</t>
  </si>
  <si>
    <t>OPEB Expense</t>
  </si>
  <si>
    <t>22-01-812-4117</t>
  </si>
  <si>
    <t>22-01-834-4117</t>
  </si>
  <si>
    <t>22-01-836-4117</t>
  </si>
  <si>
    <t>837</t>
  </si>
  <si>
    <t>22-01-837-4117</t>
  </si>
  <si>
    <t>22-01-859-4117</t>
  </si>
  <si>
    <t>22-02-3907</t>
  </si>
  <si>
    <t>22-02-810-4117</t>
  </si>
  <si>
    <t>22-02-811-4117</t>
  </si>
  <si>
    <t>22-02-812-4117</t>
  </si>
  <si>
    <t>22-02-834-4117</t>
  </si>
  <si>
    <t>22-02-835-4117</t>
  </si>
  <si>
    <t>22-03-803-4117</t>
  </si>
  <si>
    <t>22-04-802-4117</t>
  </si>
  <si>
    <t>22-04-802-4527</t>
  </si>
  <si>
    <t>22-03-803-4306</t>
  </si>
  <si>
    <t>1307</t>
  </si>
  <si>
    <t>22-1307</t>
  </si>
  <si>
    <t>Unbilled Revenue</t>
  </si>
  <si>
    <t>Center &amp; Julia</t>
  </si>
  <si>
    <t>Chestnut &amp; Norris Stormwater</t>
  </si>
  <si>
    <t>Bentley Hughes Pump Station</t>
  </si>
  <si>
    <t>Judson Place Stormwater</t>
  </si>
  <si>
    <t>Atkinson &amp; Clay Stormwater</t>
  </si>
  <si>
    <t>Sellars Ditch Water Line Crossing</t>
  </si>
  <si>
    <t>Borax Drive Project</t>
  </si>
  <si>
    <t>Sand Lane Pump Station</t>
  </si>
  <si>
    <t>Ohio Drive Project</t>
  </si>
  <si>
    <t>Washington - Vine Water Line</t>
  </si>
  <si>
    <t>4-Star Tank Rehab</t>
  </si>
  <si>
    <t>1802.0007</t>
  </si>
  <si>
    <t>1802.0089</t>
  </si>
  <si>
    <t>1802.0090</t>
  </si>
  <si>
    <t>1802.0091</t>
  </si>
  <si>
    <t>1802.0092</t>
  </si>
  <si>
    <t>1802.0094</t>
  </si>
  <si>
    <t>1802.0097</t>
  </si>
  <si>
    <t>1802.0098</t>
  </si>
  <si>
    <t>1802.0099</t>
  </si>
  <si>
    <t>1802.0100</t>
  </si>
  <si>
    <t>1802.0101</t>
  </si>
  <si>
    <t>22-1802-0007</t>
  </si>
  <si>
    <t>22-1802-0089</t>
  </si>
  <si>
    <t>22-1802-0090</t>
  </si>
  <si>
    <t>22-1802-0091</t>
  </si>
  <si>
    <t>22-1802-0092</t>
  </si>
  <si>
    <t>22-1802-0094</t>
  </si>
  <si>
    <t>22-1802-0097</t>
  </si>
  <si>
    <t>22-1802-0098</t>
  </si>
  <si>
    <t>22-1802-0099</t>
  </si>
  <si>
    <t>22-1802-0100</t>
  </si>
  <si>
    <t>22-1802-0101</t>
  </si>
  <si>
    <t>2050.0001</t>
  </si>
  <si>
    <t>22.2050-0001</t>
  </si>
  <si>
    <t>Vac Truck Note Payable</t>
  </si>
  <si>
    <t>3937</t>
  </si>
  <si>
    <t>22-01-3937</t>
  </si>
  <si>
    <t>Stormwater Penalties</t>
  </si>
  <si>
    <t>22-02-836-4117</t>
  </si>
  <si>
    <t>22-03-803-4104</t>
  </si>
  <si>
    <t>22-03-803-4105</t>
  </si>
  <si>
    <t>22-03-803-4207</t>
  </si>
  <si>
    <t>22-03-803-4214</t>
  </si>
  <si>
    <t>22-03-803-4217</t>
  </si>
  <si>
    <t>22-03-803-4224</t>
  </si>
  <si>
    <t>22-03-803-4232</t>
  </si>
  <si>
    <t>22-03-803-4233</t>
  </si>
  <si>
    <t>22-03-803-4314</t>
  </si>
  <si>
    <t>22-03-803-4328</t>
  </si>
  <si>
    <t>22-03-803-4412</t>
  </si>
  <si>
    <t>22-03-803-4414</t>
  </si>
  <si>
    <t>22-03-803-4417</t>
  </si>
  <si>
    <t>22-03-803-4423</t>
  </si>
  <si>
    <t>22-03-803-4424</t>
  </si>
  <si>
    <t>22-03-803-4502</t>
  </si>
  <si>
    <t>22-03-803-4503</t>
  </si>
  <si>
    <t>22-03-803-4535</t>
  </si>
  <si>
    <t>22-04-802-4214</t>
  </si>
  <si>
    <t>22-04-802-4232</t>
  </si>
  <si>
    <t>22-04-802-4233</t>
  </si>
  <si>
    <t>22-04-802-4412</t>
  </si>
  <si>
    <t>22-04-802-4419</t>
  </si>
  <si>
    <t>22-04-802-4442</t>
  </si>
  <si>
    <t>22-04-802-4444</t>
  </si>
  <si>
    <t>22-04-802-4498</t>
  </si>
  <si>
    <t>22-04-802-4501</t>
  </si>
  <si>
    <t>22-04-802-4502</t>
  </si>
  <si>
    <t>22-04-802-4503</t>
  </si>
  <si>
    <t>22-04-802-4522</t>
  </si>
  <si>
    <t>22-04-802-4535</t>
  </si>
  <si>
    <t>4101 Total</t>
  </si>
  <si>
    <t>4102 Total</t>
  </si>
  <si>
    <t>4103 Total</t>
  </si>
  <si>
    <t>4104 Total</t>
  </si>
  <si>
    <t>4105 Total</t>
  </si>
  <si>
    <t>4106 Total</t>
  </si>
  <si>
    <t>4107 Total</t>
  </si>
  <si>
    <t>4108 Total</t>
  </si>
  <si>
    <t>4109 Total</t>
  </si>
  <si>
    <t>4110 Total</t>
  </si>
  <si>
    <t>4111 Total</t>
  </si>
  <si>
    <t>4112 Total</t>
  </si>
  <si>
    <t>4115 Total</t>
  </si>
  <si>
    <t>4116 Total</t>
  </si>
  <si>
    <t>4117 Total</t>
  </si>
  <si>
    <t>4118 Total</t>
  </si>
  <si>
    <t>4201 Total</t>
  </si>
  <si>
    <t>4202 Total</t>
  </si>
  <si>
    <t>4203 Total</t>
  </si>
  <si>
    <t>4207 Total</t>
  </si>
  <si>
    <t>4214 Total</t>
  </si>
  <si>
    <t>4217 Total</t>
  </si>
  <si>
    <t>4224 Total</t>
  </si>
  <si>
    <t>4225 Total</t>
  </si>
  <si>
    <t>4232 Total</t>
  </si>
  <si>
    <t>4233 Total</t>
  </si>
  <si>
    <t>4301 Total</t>
  </si>
  <si>
    <t>4304 Total</t>
  </si>
  <si>
    <t>4306 Total</t>
  </si>
  <si>
    <t>4307 Total</t>
  </si>
  <si>
    <t>4314 Total</t>
  </si>
  <si>
    <t>4328 Total</t>
  </si>
  <si>
    <t>4401 Total</t>
  </si>
  <si>
    <t>4402 Total</t>
  </si>
  <si>
    <t>4403 Total</t>
  </si>
  <si>
    <t>4405 Total</t>
  </si>
  <si>
    <t>4408 Total</t>
  </si>
  <si>
    <t>4409 Total</t>
  </si>
  <si>
    <t>4410 Total</t>
  </si>
  <si>
    <t>4412 Total</t>
  </si>
  <si>
    <t>4414 Total</t>
  </si>
  <si>
    <t>4415 Total</t>
  </si>
  <si>
    <t>4416 Total</t>
  </si>
  <si>
    <t>4417 Total</t>
  </si>
  <si>
    <t>4418 Total</t>
  </si>
  <si>
    <t>4419 Total</t>
  </si>
  <si>
    <t>4423 Total</t>
  </si>
  <si>
    <t>4424 Total</t>
  </si>
  <si>
    <t>4442 Total</t>
  </si>
  <si>
    <t>4444 Total</t>
  </si>
  <si>
    <t>4498 Total</t>
  </si>
  <si>
    <t>4501 Total</t>
  </si>
  <si>
    <t>4502 Total</t>
  </si>
  <si>
    <t>4503 Total</t>
  </si>
  <si>
    <t>4522 Total</t>
  </si>
  <si>
    <t>4527 Total</t>
  </si>
  <si>
    <t>4529 Total</t>
  </si>
  <si>
    <t>4535 Total</t>
  </si>
  <si>
    <t>4536 Total</t>
  </si>
  <si>
    <t>22-01-810-4117</t>
  </si>
  <si>
    <t>22-01-835-4117</t>
  </si>
  <si>
    <t>Salaries and Benefits</t>
  </si>
  <si>
    <t>Contractual and Professional svcs</t>
  </si>
  <si>
    <t>Utilities</t>
  </si>
  <si>
    <t>Supplies and Materials</t>
  </si>
  <si>
    <t>Repairs and maintenance</t>
  </si>
  <si>
    <t>Other services and expenses</t>
  </si>
  <si>
    <t>Depreciation</t>
  </si>
  <si>
    <t>Interest</t>
  </si>
  <si>
    <t>6/30/20 Balance</t>
  </si>
  <si>
    <t>22-1006</t>
  </si>
  <si>
    <t>Cash in Utility Clearing</t>
  </si>
  <si>
    <t>22-1310</t>
  </si>
  <si>
    <t>1006</t>
  </si>
  <si>
    <t>1310</t>
  </si>
  <si>
    <t>Other Receivables</t>
  </si>
  <si>
    <t>1802.0102</t>
  </si>
  <si>
    <t>1802.0103</t>
  </si>
  <si>
    <t>1802.0104</t>
  </si>
  <si>
    <t>IP Sewer Pump Station</t>
  </si>
  <si>
    <t>Clay - Dixon Stormwater</t>
  </si>
  <si>
    <t>Fair Street Water Booster Sta Electrial</t>
  </si>
  <si>
    <t>22-1802-0102</t>
  </si>
  <si>
    <t>22-1802-0103</t>
  </si>
  <si>
    <t>22-1802-0104</t>
  </si>
  <si>
    <t>Residential Water Meters FY2020</t>
  </si>
  <si>
    <t>Ellis Park Utilities</t>
  </si>
  <si>
    <t>SWTP Secondary Clarifier Paint &amp; Repair</t>
  </si>
  <si>
    <t>Sludge Project</t>
  </si>
  <si>
    <t>NWTP Backwash Valve</t>
  </si>
  <si>
    <t>Myrene Force Main</t>
  </si>
  <si>
    <t>Atkinson Park Force Main</t>
  </si>
  <si>
    <t>Atkinson Park Pump Station</t>
  </si>
  <si>
    <t>Spruce Drive Sewer</t>
  </si>
  <si>
    <t>SWTP Intake and Pipeline Project</t>
  </si>
  <si>
    <t>Wireless SCADA Project</t>
  </si>
  <si>
    <t>1802.0108</t>
  </si>
  <si>
    <t>1802.0109</t>
  </si>
  <si>
    <t>1802.0110</t>
  </si>
  <si>
    <t>1802.0111</t>
  </si>
  <si>
    <t>1802.0112</t>
  </si>
  <si>
    <t>1802.0113</t>
  </si>
  <si>
    <t>1802.0114</t>
  </si>
  <si>
    <t>1802.0115</t>
  </si>
  <si>
    <t>1802.0116</t>
  </si>
  <si>
    <t>1802.0117</t>
  </si>
  <si>
    <t>1802.0119</t>
  </si>
  <si>
    <t>22-1802-0108</t>
  </si>
  <si>
    <t>22-1802-0109</t>
  </si>
  <si>
    <t>22-1802-0110</t>
  </si>
  <si>
    <t>22-1802-0111</t>
  </si>
  <si>
    <t>22-1802-0112</t>
  </si>
  <si>
    <t>22-1802-0113</t>
  </si>
  <si>
    <t>22-1802-0114</t>
  </si>
  <si>
    <t>22-1802-0115</t>
  </si>
  <si>
    <t>22-1802-0116</t>
  </si>
  <si>
    <t>22-1802-0117</t>
  </si>
  <si>
    <t>22-1802-0119</t>
  </si>
  <si>
    <t>2013</t>
  </si>
  <si>
    <t>22-2013</t>
  </si>
  <si>
    <t>Utility Overpayment</t>
  </si>
  <si>
    <t>3970</t>
  </si>
  <si>
    <t>22-03-803-3970</t>
  </si>
  <si>
    <t>Bad Debt Recovery</t>
  </si>
  <si>
    <t>Revenue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</si>
</sst>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\$#,##0.00;\(\$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737373"/>
      <name val="Calibri"/>
      <family val="2"/>
      <scheme val="minor"/>
    </font>
    <font>
      <sz val="11"/>
      <color rgb="FF00579E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579E"/>
      </bottom>
      <diagonal/>
    </border>
  </borders>
  <cellStyleXfs count="1">
    <xf numFmtId="0" fontId="0" fillId="0" borderId="0"/>
  </cellStyleXfs>
  <cellXfs count="62"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horizontal="left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49" fontId="1" fillId="0" borderId="0" xfId="0" applyNumberFormat="1" applyFont="1" applyFill="1" applyBorder="1"/>
    <xf numFmtId="49" fontId="1" fillId="0" borderId="0" xfId="0" quotePrefix="1" applyNumberFormat="1" applyFont="1" applyFill="1" applyBorder="1"/>
    <xf numFmtId="49" fontId="0" fillId="0" borderId="0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left" wrapText="1" readingOrder="1"/>
    </xf>
    <xf numFmtId="164" fontId="0" fillId="0" borderId="0" xfId="0" applyNumberFormat="1" applyFont="1" applyFill="1" applyBorder="1" applyAlignment="1">
      <alignment horizontal="right" vertical="top" wrapText="1" readingOrder="1"/>
    </xf>
    <xf numFmtId="43" fontId="1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4" fontId="3" fillId="0" borderId="0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center" wrapText="1" readingOrder="1"/>
    </xf>
    <xf numFmtId="49" fontId="4" fillId="0" borderId="0" xfId="0" applyNumberFormat="1" applyFont="1" applyFill="1" applyBorder="1"/>
    <xf numFmtId="49" fontId="1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left" vertical="top" wrapText="1" readingOrder="1"/>
    </xf>
    <xf numFmtId="0" fontId="1" fillId="2" borderId="0" xfId="0" applyFont="1" applyFill="1" applyBorder="1"/>
    <xf numFmtId="0" fontId="0" fillId="2" borderId="0" xfId="0" applyNumberFormat="1" applyFont="1" applyFill="1" applyBorder="1" applyAlignment="1">
      <alignment horizontal="left" vertical="top" wrapText="1" readingOrder="1"/>
    </xf>
    <xf numFmtId="43" fontId="0" fillId="2" borderId="0" xfId="0" applyNumberFormat="1" applyFont="1" applyFill="1" applyBorder="1" applyAlignment="1">
      <alignment horizontal="right" vertical="top" wrapText="1" readingOrder="1"/>
    </xf>
    <xf numFmtId="49" fontId="1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left" vertical="top" wrapText="1" readingOrder="1"/>
    </xf>
    <xf numFmtId="0" fontId="1" fillId="3" borderId="0" xfId="0" applyFont="1" applyFill="1" applyBorder="1"/>
    <xf numFmtId="0" fontId="0" fillId="3" borderId="0" xfId="0" applyNumberFormat="1" applyFont="1" applyFill="1" applyBorder="1" applyAlignment="1">
      <alignment horizontal="left" vertical="top" wrapText="1" readingOrder="1"/>
    </xf>
    <xf numFmtId="43" fontId="0" fillId="3" borderId="0" xfId="0" applyNumberFormat="1" applyFont="1" applyFill="1" applyBorder="1" applyAlignment="1">
      <alignment horizontal="right" vertical="top" wrapText="1" readingOrder="1"/>
    </xf>
    <xf numFmtId="49" fontId="1" fillId="4" borderId="0" xfId="0" applyNumberFormat="1" applyFont="1" applyFill="1" applyBorder="1"/>
    <xf numFmtId="49" fontId="0" fillId="4" borderId="0" xfId="0" applyNumberFormat="1" applyFont="1" applyFill="1" applyBorder="1" applyAlignment="1">
      <alignment horizontal="left" vertical="top" wrapText="1" readingOrder="1"/>
    </xf>
    <xf numFmtId="0" fontId="1" fillId="4" borderId="0" xfId="0" applyFont="1" applyFill="1" applyBorder="1"/>
    <xf numFmtId="0" fontId="0" fillId="4" borderId="0" xfId="0" applyNumberFormat="1" applyFont="1" applyFill="1" applyBorder="1" applyAlignment="1">
      <alignment horizontal="left" vertical="top" wrapText="1" readingOrder="1"/>
    </xf>
    <xf numFmtId="43" fontId="0" fillId="4" borderId="0" xfId="0" applyNumberFormat="1" applyFont="1" applyFill="1" applyBorder="1" applyAlignment="1">
      <alignment horizontal="right" vertical="top" wrapText="1" readingOrder="1"/>
    </xf>
    <xf numFmtId="49" fontId="1" fillId="5" borderId="0" xfId="0" applyNumberFormat="1" applyFont="1" applyFill="1" applyBorder="1"/>
    <xf numFmtId="49" fontId="0" fillId="5" borderId="0" xfId="0" applyNumberFormat="1" applyFont="1" applyFill="1" applyBorder="1" applyAlignment="1">
      <alignment horizontal="left" vertical="top" wrapText="1" readingOrder="1"/>
    </xf>
    <xf numFmtId="0" fontId="1" fillId="5" borderId="0" xfId="0" applyFont="1" applyFill="1" applyBorder="1"/>
    <xf numFmtId="0" fontId="0" fillId="5" borderId="0" xfId="0" applyNumberFormat="1" applyFont="1" applyFill="1" applyBorder="1" applyAlignment="1">
      <alignment horizontal="left" vertical="top" wrapText="1" readingOrder="1"/>
    </xf>
    <xf numFmtId="43" fontId="0" fillId="5" borderId="0" xfId="0" applyNumberFormat="1" applyFont="1" applyFill="1" applyBorder="1" applyAlignment="1">
      <alignment horizontal="right" vertical="top" wrapText="1" readingOrder="1"/>
    </xf>
    <xf numFmtId="49" fontId="1" fillId="6" borderId="0" xfId="0" applyNumberFormat="1" applyFont="1" applyFill="1" applyBorder="1"/>
    <xf numFmtId="49" fontId="0" fillId="6" borderId="0" xfId="0" applyNumberFormat="1" applyFont="1" applyFill="1" applyBorder="1" applyAlignment="1">
      <alignment horizontal="left" vertical="top" wrapText="1" readingOrder="1"/>
    </xf>
    <xf numFmtId="0" fontId="1" fillId="6" borderId="0" xfId="0" applyFont="1" applyFill="1" applyBorder="1"/>
    <xf numFmtId="0" fontId="0" fillId="6" borderId="0" xfId="0" applyNumberFormat="1" applyFont="1" applyFill="1" applyBorder="1" applyAlignment="1">
      <alignment horizontal="left" vertical="top" wrapText="1" readingOrder="1"/>
    </xf>
    <xf numFmtId="43" fontId="0" fillId="6" borderId="0" xfId="0" applyNumberFormat="1" applyFont="1" applyFill="1" applyBorder="1" applyAlignment="1">
      <alignment horizontal="right" vertical="top" wrapText="1" readingOrder="1"/>
    </xf>
    <xf numFmtId="49" fontId="1" fillId="7" borderId="0" xfId="0" applyNumberFormat="1" applyFont="1" applyFill="1" applyBorder="1"/>
    <xf numFmtId="49" fontId="0" fillId="7" borderId="0" xfId="0" applyNumberFormat="1" applyFont="1" applyFill="1" applyBorder="1" applyAlignment="1">
      <alignment horizontal="left" vertical="top" wrapText="1" readingOrder="1"/>
    </xf>
    <xf numFmtId="0" fontId="1" fillId="7" borderId="0" xfId="0" applyFont="1" applyFill="1" applyBorder="1"/>
    <xf numFmtId="0" fontId="0" fillId="7" borderId="0" xfId="0" applyNumberFormat="1" applyFont="1" applyFill="1" applyBorder="1" applyAlignment="1">
      <alignment horizontal="left" vertical="top" wrapText="1" readingOrder="1"/>
    </xf>
    <xf numFmtId="43" fontId="0" fillId="7" borderId="0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Border="1"/>
    <xf numFmtId="49" fontId="4" fillId="3" borderId="0" xfId="0" applyNumberFormat="1" applyFont="1" applyFill="1" applyBorder="1"/>
    <xf numFmtId="49" fontId="4" fillId="4" borderId="0" xfId="0" applyNumberFormat="1" applyFont="1" applyFill="1" applyBorder="1"/>
    <xf numFmtId="49" fontId="4" fillId="5" borderId="0" xfId="0" applyNumberFormat="1" applyFont="1" applyFill="1" applyBorder="1"/>
    <xf numFmtId="49" fontId="4" fillId="6" borderId="0" xfId="0" applyNumberFormat="1" applyFont="1" applyFill="1" applyBorder="1"/>
    <xf numFmtId="49" fontId="4" fillId="7" borderId="0" xfId="0" applyNumberFormat="1" applyFont="1" applyFill="1" applyBorder="1"/>
    <xf numFmtId="43" fontId="5" fillId="2" borderId="0" xfId="0" applyNumberFormat="1" applyFont="1" applyFill="1" applyBorder="1" applyAlignment="1">
      <alignment horizontal="right" vertical="top" wrapText="1" readingOrder="1"/>
    </xf>
    <xf numFmtId="43" fontId="5" fillId="0" borderId="0" xfId="0" applyNumberFormat="1" applyFont="1" applyFill="1" applyBorder="1" applyAlignment="1">
      <alignment horizontal="right" vertical="top" wrapText="1" readingOrder="1"/>
    </xf>
    <xf numFmtId="43" fontId="5" fillId="3" borderId="0" xfId="0" applyNumberFormat="1" applyFont="1" applyFill="1" applyBorder="1" applyAlignment="1">
      <alignment horizontal="right" vertical="top" wrapText="1" readingOrder="1"/>
    </xf>
    <xf numFmtId="43" fontId="5" fillId="4" borderId="0" xfId="0" applyNumberFormat="1" applyFont="1" applyFill="1" applyBorder="1" applyAlignment="1">
      <alignment horizontal="right" vertical="top" wrapText="1" readingOrder="1"/>
    </xf>
    <xf numFmtId="43" fontId="5" fillId="5" borderId="0" xfId="0" applyNumberFormat="1" applyFont="1" applyFill="1" applyBorder="1" applyAlignment="1">
      <alignment horizontal="right" vertical="top" wrapText="1" readingOrder="1"/>
    </xf>
    <xf numFmtId="43" fontId="5" fillId="6" borderId="0" xfId="0" applyNumberFormat="1" applyFont="1" applyFill="1" applyBorder="1" applyAlignment="1">
      <alignment horizontal="right" vertical="top" wrapText="1" readingOrder="1"/>
    </xf>
    <xf numFmtId="43" fontId="5" fillId="7" borderId="0" xfId="0" applyNumberFormat="1" applyFont="1" applyFill="1" applyBorder="1" applyAlignment="1">
      <alignment horizontal="right" vertical="top" wrapText="1" readingOrder="1"/>
    </xf>
    <xf numFmtId="49" fontId="5" fillId="5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7373"/>
      <rgbColor rgb="0000579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909C-8660-4FBE-BA47-A465CE441751}">
  <sheetPr>
    <pageSetUpPr fitToPage="1"/>
  </sheetPr>
  <dimension ref="A2:N1071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121" sqref="H121"/>
    </sheetView>
  </sheetViews>
  <sheetFormatPr defaultColWidth="9.1796875" defaultRowHeight="14.5" x14ac:dyDescent="0.35"/>
  <cols>
    <col min="1" max="3" width="6.7265625" style="6" customWidth="1"/>
    <col min="4" max="4" width="10" style="6" customWidth="1"/>
    <col min="5" max="5" width="14.26953125" style="1" bestFit="1" customWidth="1"/>
    <col min="6" max="6" width="37.26953125" style="1" bestFit="1" customWidth="1"/>
    <col min="7" max="7" width="1.7265625" style="1" customWidth="1"/>
    <col min="8" max="11" width="20.54296875" style="1" customWidth="1"/>
    <col min="12" max="12" width="9.1796875" style="1"/>
    <col min="13" max="13" width="10.26953125" style="1" customWidth="1"/>
    <col min="14" max="16384" width="9.1796875" style="1"/>
  </cols>
  <sheetData>
    <row r="2" spans="1:11" x14ac:dyDescent="0.35">
      <c r="D2" s="8" t="s">
        <v>0</v>
      </c>
      <c r="E2" s="3" t="s">
        <v>0</v>
      </c>
      <c r="F2" s="3" t="s">
        <v>0</v>
      </c>
      <c r="G2" s="3" t="s">
        <v>0</v>
      </c>
      <c r="H2" s="13" t="s">
        <v>265</v>
      </c>
      <c r="I2" s="13" t="s">
        <v>1118</v>
      </c>
      <c r="J2" s="13" t="s">
        <v>1120</v>
      </c>
      <c r="K2" s="14">
        <v>44012</v>
      </c>
    </row>
    <row r="3" spans="1:11" ht="16.5" customHeight="1" x14ac:dyDescent="0.35">
      <c r="A3" s="9" t="s">
        <v>1114</v>
      </c>
      <c r="B3" s="9" t="s">
        <v>1115</v>
      </c>
      <c r="C3" s="9" t="s">
        <v>1116</v>
      </c>
      <c r="D3" s="9" t="s">
        <v>1117</v>
      </c>
      <c r="E3" s="9" t="s">
        <v>1</v>
      </c>
      <c r="F3" s="4" t="s">
        <v>2</v>
      </c>
      <c r="G3" s="2"/>
      <c r="H3" s="15" t="s">
        <v>1468</v>
      </c>
      <c r="I3" s="15" t="s">
        <v>1119</v>
      </c>
      <c r="J3" s="15" t="s">
        <v>1119</v>
      </c>
      <c r="K3" s="15" t="s">
        <v>1121</v>
      </c>
    </row>
    <row r="4" spans="1:11" x14ac:dyDescent="0.35">
      <c r="A4" s="6">
        <v>22</v>
      </c>
      <c r="D4" s="8" t="s">
        <v>1472</v>
      </c>
      <c r="E4" s="1" t="s">
        <v>1469</v>
      </c>
      <c r="F4" s="3" t="s">
        <v>1470</v>
      </c>
      <c r="H4" s="12">
        <v>760119.13</v>
      </c>
      <c r="I4" s="12">
        <v>0</v>
      </c>
      <c r="J4" s="12">
        <v>0</v>
      </c>
      <c r="K4" s="12">
        <f>H4+I4+J4</f>
        <v>760119.13</v>
      </c>
    </row>
    <row r="5" spans="1:11" x14ac:dyDescent="0.35">
      <c r="A5" s="6">
        <v>22</v>
      </c>
      <c r="D5" s="8" t="s">
        <v>3</v>
      </c>
      <c r="E5" s="1" t="s">
        <v>278</v>
      </c>
      <c r="F5" s="3" t="s">
        <v>4</v>
      </c>
      <c r="H5" s="12">
        <v>8427340.0999999996</v>
      </c>
      <c r="I5" s="12">
        <v>0</v>
      </c>
      <c r="J5" s="12">
        <v>0</v>
      </c>
      <c r="K5" s="12">
        <f>H5+I5+J5</f>
        <v>8427340.0999999996</v>
      </c>
    </row>
    <row r="6" spans="1:11" x14ac:dyDescent="0.35">
      <c r="A6" s="6">
        <v>22</v>
      </c>
      <c r="D6" s="8" t="s">
        <v>5</v>
      </c>
      <c r="E6" s="1" t="s">
        <v>279</v>
      </c>
      <c r="F6" s="3" t="s">
        <v>6</v>
      </c>
      <c r="H6" s="12">
        <v>764652.58</v>
      </c>
      <c r="I6" s="12">
        <v>0</v>
      </c>
      <c r="J6" s="12">
        <v>0</v>
      </c>
      <c r="K6" s="12">
        <f>H6+I6+J6</f>
        <v>764652.58</v>
      </c>
    </row>
    <row r="7" spans="1:11" x14ac:dyDescent="0.35">
      <c r="A7" s="6">
        <v>22</v>
      </c>
      <c r="D7" s="8" t="s">
        <v>7</v>
      </c>
      <c r="E7" s="1" t="s">
        <v>280</v>
      </c>
      <c r="F7" s="3" t="s">
        <v>8</v>
      </c>
      <c r="H7" s="12">
        <v>445</v>
      </c>
      <c r="I7" s="12">
        <v>0</v>
      </c>
      <c r="J7" s="12">
        <v>0</v>
      </c>
      <c r="K7" s="12">
        <f t="shared" ref="K7:K72" si="0">H7+I7+J7</f>
        <v>445</v>
      </c>
    </row>
    <row r="8" spans="1:11" x14ac:dyDescent="0.35">
      <c r="A8" s="6">
        <v>22</v>
      </c>
      <c r="D8" s="8" t="s">
        <v>9</v>
      </c>
      <c r="E8" s="1" t="s">
        <v>281</v>
      </c>
      <c r="F8" s="3" t="s">
        <v>10</v>
      </c>
      <c r="H8" s="12">
        <v>36139.800000000003</v>
      </c>
      <c r="I8" s="12">
        <v>0</v>
      </c>
      <c r="J8" s="12">
        <v>0</v>
      </c>
      <c r="K8" s="12">
        <f t="shared" si="0"/>
        <v>36139.800000000003</v>
      </c>
    </row>
    <row r="9" spans="1:11" x14ac:dyDescent="0.35">
      <c r="A9" s="6">
        <v>22</v>
      </c>
      <c r="D9" s="8" t="s">
        <v>11</v>
      </c>
      <c r="E9" s="1" t="s">
        <v>282</v>
      </c>
      <c r="F9" s="3" t="s">
        <v>12</v>
      </c>
      <c r="H9" s="12">
        <v>169299.49</v>
      </c>
      <c r="I9" s="12">
        <v>0</v>
      </c>
      <c r="J9" s="12">
        <v>0</v>
      </c>
      <c r="K9" s="12">
        <f t="shared" si="0"/>
        <v>169299.49</v>
      </c>
    </row>
    <row r="10" spans="1:11" x14ac:dyDescent="0.35">
      <c r="A10" s="6" t="s">
        <v>267</v>
      </c>
      <c r="D10" s="8" t="s">
        <v>1325</v>
      </c>
      <c r="E10" s="1" t="s">
        <v>1326</v>
      </c>
      <c r="F10" s="3" t="s">
        <v>1327</v>
      </c>
      <c r="H10" s="12">
        <v>1581922.24</v>
      </c>
      <c r="I10" s="12">
        <v>0</v>
      </c>
      <c r="J10" s="12">
        <v>0</v>
      </c>
      <c r="K10" s="12">
        <f t="shared" si="0"/>
        <v>1581922.24</v>
      </c>
    </row>
    <row r="11" spans="1:11" x14ac:dyDescent="0.35">
      <c r="A11" s="6">
        <v>22</v>
      </c>
      <c r="D11" s="8" t="s">
        <v>1473</v>
      </c>
      <c r="E11" s="1" t="s">
        <v>1471</v>
      </c>
      <c r="F11" s="3" t="s">
        <v>1474</v>
      </c>
      <c r="H11" s="12">
        <v>791177.76</v>
      </c>
      <c r="I11" s="12">
        <v>0</v>
      </c>
      <c r="J11" s="12">
        <v>0</v>
      </c>
      <c r="K11" s="12">
        <f t="shared" ref="K11" si="1">H11+I11+J11</f>
        <v>791177.76</v>
      </c>
    </row>
    <row r="12" spans="1:11" x14ac:dyDescent="0.35">
      <c r="A12" s="6">
        <v>22</v>
      </c>
      <c r="D12" s="8" t="s">
        <v>13</v>
      </c>
      <c r="E12" s="1" t="s">
        <v>283</v>
      </c>
      <c r="F12" s="3" t="s">
        <v>14</v>
      </c>
      <c r="H12" s="12">
        <v>1064790.71</v>
      </c>
      <c r="I12" s="12">
        <v>0</v>
      </c>
      <c r="J12" s="12">
        <v>0</v>
      </c>
      <c r="K12" s="12">
        <f t="shared" si="0"/>
        <v>1064790.71</v>
      </c>
    </row>
    <row r="13" spans="1:11" x14ac:dyDescent="0.35">
      <c r="A13" s="6">
        <v>22</v>
      </c>
      <c r="D13" s="8" t="s">
        <v>15</v>
      </c>
      <c r="E13" s="1" t="s">
        <v>284</v>
      </c>
      <c r="F13" s="3" t="s">
        <v>16</v>
      </c>
      <c r="H13" s="12">
        <v>-166805.12</v>
      </c>
      <c r="I13" s="12">
        <v>0</v>
      </c>
      <c r="J13" s="12">
        <v>0</v>
      </c>
      <c r="K13" s="12">
        <f t="shared" si="0"/>
        <v>-166805.12</v>
      </c>
    </row>
    <row r="14" spans="1:11" x14ac:dyDescent="0.35">
      <c r="A14" s="6">
        <v>22</v>
      </c>
      <c r="D14" s="8" t="s">
        <v>17</v>
      </c>
      <c r="E14" s="1" t="s">
        <v>285</v>
      </c>
      <c r="F14" s="3" t="s">
        <v>18</v>
      </c>
      <c r="H14" s="12">
        <v>487.2</v>
      </c>
      <c r="I14" s="12">
        <v>0</v>
      </c>
      <c r="J14" s="12">
        <v>0</v>
      </c>
      <c r="K14" s="12">
        <f t="shared" si="0"/>
        <v>487.2</v>
      </c>
    </row>
    <row r="15" spans="1:11" x14ac:dyDescent="0.35">
      <c r="A15" s="6">
        <v>22</v>
      </c>
      <c r="D15" s="8" t="s">
        <v>19</v>
      </c>
      <c r="E15" s="1" t="s">
        <v>286</v>
      </c>
      <c r="F15" s="3" t="s">
        <v>20</v>
      </c>
      <c r="H15" s="12">
        <v>200774.47</v>
      </c>
      <c r="I15" s="12">
        <v>0</v>
      </c>
      <c r="J15" s="12">
        <v>0</v>
      </c>
      <c r="K15" s="12">
        <f t="shared" si="0"/>
        <v>200774.47</v>
      </c>
    </row>
    <row r="16" spans="1:11" x14ac:dyDescent="0.35">
      <c r="A16" s="6">
        <v>22</v>
      </c>
      <c r="D16" s="8" t="s">
        <v>21</v>
      </c>
      <c r="E16" s="1" t="s">
        <v>287</v>
      </c>
      <c r="F16" s="3" t="s">
        <v>22</v>
      </c>
      <c r="H16" s="12">
        <v>607457.93999999994</v>
      </c>
      <c r="I16" s="12">
        <v>0</v>
      </c>
      <c r="J16" s="12">
        <v>0</v>
      </c>
      <c r="K16" s="12">
        <f t="shared" si="0"/>
        <v>607457.93999999994</v>
      </c>
    </row>
    <row r="17" spans="1:11" x14ac:dyDescent="0.35">
      <c r="A17" s="6">
        <v>22</v>
      </c>
      <c r="D17" s="8" t="s">
        <v>1339</v>
      </c>
      <c r="E17" s="1" t="s">
        <v>1350</v>
      </c>
      <c r="F17" s="3" t="s">
        <v>1328</v>
      </c>
      <c r="H17" s="12">
        <v>127011</v>
      </c>
      <c r="I17" s="12">
        <v>0</v>
      </c>
      <c r="J17" s="12">
        <v>0</v>
      </c>
      <c r="K17" s="12">
        <f t="shared" si="0"/>
        <v>127011</v>
      </c>
    </row>
    <row r="18" spans="1:11" x14ac:dyDescent="0.35">
      <c r="A18" s="6">
        <v>22</v>
      </c>
      <c r="D18" s="8" t="s">
        <v>23</v>
      </c>
      <c r="E18" s="1" t="s">
        <v>1084</v>
      </c>
      <c r="F18" s="3" t="s">
        <v>24</v>
      </c>
      <c r="H18" s="12">
        <v>857738.82</v>
      </c>
      <c r="I18" s="12">
        <v>0</v>
      </c>
      <c r="J18" s="12">
        <v>0</v>
      </c>
      <c r="K18" s="12">
        <f t="shared" si="0"/>
        <v>857738.82</v>
      </c>
    </row>
    <row r="19" spans="1:11" x14ac:dyDescent="0.35">
      <c r="A19" s="6">
        <v>22</v>
      </c>
      <c r="D19" s="8" t="s">
        <v>25</v>
      </c>
      <c r="E19" s="1" t="s">
        <v>1085</v>
      </c>
      <c r="F19" s="3" t="s">
        <v>26</v>
      </c>
      <c r="H19" s="12">
        <v>50257.5</v>
      </c>
      <c r="I19" s="12">
        <v>0</v>
      </c>
      <c r="J19" s="12">
        <v>0</v>
      </c>
      <c r="K19" s="12">
        <f t="shared" si="0"/>
        <v>50257.5</v>
      </c>
    </row>
    <row r="20" spans="1:11" x14ac:dyDescent="0.35">
      <c r="A20" s="6">
        <v>22</v>
      </c>
      <c r="D20" s="8" t="s">
        <v>27</v>
      </c>
      <c r="E20" s="1" t="s">
        <v>1086</v>
      </c>
      <c r="F20" s="3" t="s">
        <v>28</v>
      </c>
      <c r="H20" s="12">
        <v>11491.65</v>
      </c>
      <c r="I20" s="12">
        <v>0</v>
      </c>
      <c r="J20" s="12">
        <v>0</v>
      </c>
      <c r="K20" s="12">
        <f t="shared" si="0"/>
        <v>11491.65</v>
      </c>
    </row>
    <row r="21" spans="1:11" x14ac:dyDescent="0.35">
      <c r="A21" s="6">
        <v>22</v>
      </c>
      <c r="D21" s="8" t="s">
        <v>1279</v>
      </c>
      <c r="E21" s="1" t="s">
        <v>1283</v>
      </c>
      <c r="F21" s="3" t="s">
        <v>1281</v>
      </c>
      <c r="H21" s="12">
        <v>73308.45</v>
      </c>
      <c r="I21" s="12">
        <v>0</v>
      </c>
      <c r="J21" s="12">
        <v>0</v>
      </c>
      <c r="K21" s="12">
        <f t="shared" si="0"/>
        <v>73308.45</v>
      </c>
    </row>
    <row r="22" spans="1:11" x14ac:dyDescent="0.35">
      <c r="A22" s="6">
        <v>22</v>
      </c>
      <c r="D22" s="8" t="s">
        <v>1280</v>
      </c>
      <c r="E22" s="1" t="s">
        <v>1284</v>
      </c>
      <c r="F22" s="3" t="s">
        <v>1282</v>
      </c>
      <c r="H22" s="12">
        <v>23529.59</v>
      </c>
      <c r="I22" s="12">
        <v>0</v>
      </c>
      <c r="J22" s="12">
        <v>0</v>
      </c>
      <c r="K22" s="12">
        <f t="shared" si="0"/>
        <v>23529.59</v>
      </c>
    </row>
    <row r="23" spans="1:11" x14ac:dyDescent="0.35">
      <c r="A23" s="6">
        <v>22</v>
      </c>
      <c r="D23" s="8" t="s">
        <v>1340</v>
      </c>
      <c r="E23" s="1" t="s">
        <v>1351</v>
      </c>
      <c r="F23" s="3" t="s">
        <v>1329</v>
      </c>
      <c r="H23" s="12">
        <v>79137</v>
      </c>
      <c r="I23" s="12">
        <v>0</v>
      </c>
      <c r="J23" s="12">
        <v>0</v>
      </c>
      <c r="K23" s="12">
        <f t="shared" si="0"/>
        <v>79137</v>
      </c>
    </row>
    <row r="24" spans="1:11" x14ac:dyDescent="0.35">
      <c r="A24" s="6">
        <v>22</v>
      </c>
      <c r="D24" s="8" t="s">
        <v>1341</v>
      </c>
      <c r="E24" s="1" t="s">
        <v>1352</v>
      </c>
      <c r="F24" s="3" t="s">
        <v>1330</v>
      </c>
      <c r="H24" s="12">
        <v>20714.75</v>
      </c>
      <c r="I24" s="12">
        <v>0</v>
      </c>
      <c r="J24" s="12">
        <v>0</v>
      </c>
      <c r="K24" s="12">
        <f t="shared" si="0"/>
        <v>20714.75</v>
      </c>
    </row>
    <row r="25" spans="1:11" x14ac:dyDescent="0.35">
      <c r="A25" s="6">
        <v>22</v>
      </c>
      <c r="D25" s="8" t="s">
        <v>1342</v>
      </c>
      <c r="E25" s="1" t="s">
        <v>1353</v>
      </c>
      <c r="F25" s="3" t="s">
        <v>1331</v>
      </c>
      <c r="H25" s="12">
        <v>22425.5</v>
      </c>
      <c r="I25" s="12">
        <v>0</v>
      </c>
      <c r="J25" s="12">
        <v>0</v>
      </c>
      <c r="K25" s="12">
        <f t="shared" si="0"/>
        <v>22425.5</v>
      </c>
    </row>
    <row r="26" spans="1:11" x14ac:dyDescent="0.35">
      <c r="A26" s="6">
        <v>22</v>
      </c>
      <c r="D26" s="8" t="s">
        <v>1343</v>
      </c>
      <c r="E26" s="1" t="s">
        <v>1354</v>
      </c>
      <c r="F26" s="3" t="s">
        <v>1332</v>
      </c>
      <c r="H26" s="12">
        <v>25385.5</v>
      </c>
      <c r="I26" s="12">
        <v>0</v>
      </c>
      <c r="J26" s="12">
        <v>0</v>
      </c>
      <c r="K26" s="12">
        <f t="shared" si="0"/>
        <v>25385.5</v>
      </c>
    </row>
    <row r="27" spans="1:11" x14ac:dyDescent="0.35">
      <c r="A27" s="6" t="s">
        <v>267</v>
      </c>
      <c r="D27" s="8" t="s">
        <v>1344</v>
      </c>
      <c r="E27" s="1" t="s">
        <v>1355</v>
      </c>
      <c r="F27" s="3" t="s">
        <v>1333</v>
      </c>
      <c r="H27" s="12">
        <v>115737</v>
      </c>
      <c r="I27" s="12">
        <v>0</v>
      </c>
      <c r="J27" s="12">
        <v>0</v>
      </c>
      <c r="K27" s="12">
        <f t="shared" si="0"/>
        <v>115737</v>
      </c>
    </row>
    <row r="28" spans="1:11" x14ac:dyDescent="0.35">
      <c r="A28" s="6" t="s">
        <v>267</v>
      </c>
      <c r="D28" s="8" t="s">
        <v>1345</v>
      </c>
      <c r="E28" s="1" t="s">
        <v>1356</v>
      </c>
      <c r="F28" s="3" t="s">
        <v>1334</v>
      </c>
      <c r="H28" s="12">
        <v>7640.41</v>
      </c>
      <c r="I28" s="12">
        <v>0</v>
      </c>
      <c r="J28" s="12">
        <v>0</v>
      </c>
      <c r="K28" s="12">
        <f t="shared" ref="K28:K32" si="2">H28+I28+J28</f>
        <v>7640.41</v>
      </c>
    </row>
    <row r="29" spans="1:11" x14ac:dyDescent="0.35">
      <c r="A29" s="6" t="s">
        <v>267</v>
      </c>
      <c r="D29" s="8" t="s">
        <v>1346</v>
      </c>
      <c r="E29" s="1" t="s">
        <v>1357</v>
      </c>
      <c r="F29" s="3" t="s">
        <v>1335</v>
      </c>
      <c r="H29" s="12">
        <v>89758.54</v>
      </c>
      <c r="I29" s="12">
        <v>0</v>
      </c>
      <c r="J29" s="12">
        <v>0</v>
      </c>
      <c r="K29" s="12">
        <f t="shared" si="2"/>
        <v>89758.54</v>
      </c>
    </row>
    <row r="30" spans="1:11" x14ac:dyDescent="0.35">
      <c r="A30" s="6" t="s">
        <v>267</v>
      </c>
      <c r="D30" s="8" t="s">
        <v>1347</v>
      </c>
      <c r="E30" s="1" t="s">
        <v>1358</v>
      </c>
      <c r="F30" s="3" t="s">
        <v>1336</v>
      </c>
      <c r="H30" s="12">
        <v>48798.15</v>
      </c>
      <c r="I30" s="12">
        <v>0</v>
      </c>
      <c r="J30" s="12">
        <v>0</v>
      </c>
      <c r="K30" s="12">
        <f t="shared" si="2"/>
        <v>48798.15</v>
      </c>
    </row>
    <row r="31" spans="1:11" x14ac:dyDescent="0.35">
      <c r="A31" s="6" t="s">
        <v>267</v>
      </c>
      <c r="D31" s="8" t="s">
        <v>1348</v>
      </c>
      <c r="E31" s="1" t="s">
        <v>1359</v>
      </c>
      <c r="F31" s="3" t="s">
        <v>1337</v>
      </c>
      <c r="H31" s="12">
        <v>64099.99</v>
      </c>
      <c r="I31" s="12">
        <v>0</v>
      </c>
      <c r="J31" s="12">
        <v>0</v>
      </c>
      <c r="K31" s="12">
        <f t="shared" si="2"/>
        <v>64099.99</v>
      </c>
    </row>
    <row r="32" spans="1:11" x14ac:dyDescent="0.35">
      <c r="A32" s="6" t="s">
        <v>267</v>
      </c>
      <c r="D32" s="8" t="s">
        <v>1349</v>
      </c>
      <c r="E32" s="1" t="s">
        <v>1360</v>
      </c>
      <c r="F32" s="3" t="s">
        <v>1338</v>
      </c>
      <c r="H32" s="12">
        <v>19500</v>
      </c>
      <c r="I32" s="12">
        <v>0</v>
      </c>
      <c r="J32" s="12">
        <v>0</v>
      </c>
      <c r="K32" s="12">
        <f t="shared" si="2"/>
        <v>19500</v>
      </c>
    </row>
    <row r="33" spans="1:11" x14ac:dyDescent="0.35">
      <c r="A33" s="6" t="s">
        <v>267</v>
      </c>
      <c r="D33" s="8" t="s">
        <v>1475</v>
      </c>
      <c r="E33" s="1" t="s">
        <v>1481</v>
      </c>
      <c r="F33" s="3" t="s">
        <v>1478</v>
      </c>
      <c r="H33" s="12">
        <v>14250</v>
      </c>
      <c r="I33" s="12">
        <v>0</v>
      </c>
      <c r="J33" s="12">
        <v>0</v>
      </c>
      <c r="K33" s="12">
        <f t="shared" ref="K33:K46" si="3">H33+I33+J33</f>
        <v>14250</v>
      </c>
    </row>
    <row r="34" spans="1:11" x14ac:dyDescent="0.35">
      <c r="A34" s="6" t="s">
        <v>267</v>
      </c>
      <c r="D34" s="8" t="s">
        <v>1476</v>
      </c>
      <c r="E34" s="1" t="s">
        <v>1482</v>
      </c>
      <c r="F34" s="3" t="s">
        <v>1479</v>
      </c>
      <c r="H34" s="12">
        <v>103662.12</v>
      </c>
      <c r="I34" s="12">
        <v>0</v>
      </c>
      <c r="J34" s="12">
        <v>0</v>
      </c>
      <c r="K34" s="12">
        <f t="shared" si="3"/>
        <v>103662.12</v>
      </c>
    </row>
    <row r="35" spans="1:11" x14ac:dyDescent="0.35">
      <c r="A35" s="6" t="s">
        <v>267</v>
      </c>
      <c r="D35" s="8" t="s">
        <v>1477</v>
      </c>
      <c r="E35" s="1" t="s">
        <v>1483</v>
      </c>
      <c r="F35" s="3" t="s">
        <v>1480</v>
      </c>
      <c r="H35" s="12">
        <v>49253.05</v>
      </c>
      <c r="I35" s="12">
        <v>0</v>
      </c>
      <c r="J35" s="12">
        <v>0</v>
      </c>
      <c r="K35" s="12">
        <f t="shared" si="3"/>
        <v>49253.05</v>
      </c>
    </row>
    <row r="36" spans="1:11" x14ac:dyDescent="0.35">
      <c r="A36" s="6" t="s">
        <v>267</v>
      </c>
      <c r="D36" s="8" t="s">
        <v>1495</v>
      </c>
      <c r="E36" s="1" t="s">
        <v>1506</v>
      </c>
      <c r="F36" s="3" t="s">
        <v>1484</v>
      </c>
      <c r="H36" s="12">
        <v>650</v>
      </c>
      <c r="I36" s="12">
        <v>0</v>
      </c>
      <c r="J36" s="12">
        <v>0</v>
      </c>
      <c r="K36" s="12">
        <f t="shared" si="3"/>
        <v>650</v>
      </c>
    </row>
    <row r="37" spans="1:11" x14ac:dyDescent="0.35">
      <c r="A37" s="6" t="s">
        <v>267</v>
      </c>
      <c r="D37" s="8" t="s">
        <v>1496</v>
      </c>
      <c r="E37" s="1" t="s">
        <v>1507</v>
      </c>
      <c r="F37" s="3" t="s">
        <v>1485</v>
      </c>
      <c r="H37" s="12">
        <v>8156.4</v>
      </c>
      <c r="I37" s="12">
        <v>0</v>
      </c>
      <c r="J37" s="12">
        <v>0</v>
      </c>
      <c r="K37" s="12">
        <f t="shared" si="3"/>
        <v>8156.4</v>
      </c>
    </row>
    <row r="38" spans="1:11" x14ac:dyDescent="0.35">
      <c r="A38" s="6" t="s">
        <v>267</v>
      </c>
      <c r="D38" s="8" t="s">
        <v>1497</v>
      </c>
      <c r="E38" s="1" t="s">
        <v>1508</v>
      </c>
      <c r="F38" s="3" t="s">
        <v>1486</v>
      </c>
      <c r="H38" s="12">
        <v>64870</v>
      </c>
      <c r="I38" s="12">
        <v>0</v>
      </c>
      <c r="J38" s="12">
        <v>0</v>
      </c>
      <c r="K38" s="12">
        <f t="shared" si="3"/>
        <v>64870</v>
      </c>
    </row>
    <row r="39" spans="1:11" x14ac:dyDescent="0.35">
      <c r="A39" s="6" t="s">
        <v>267</v>
      </c>
      <c r="D39" s="8" t="s">
        <v>1498</v>
      </c>
      <c r="E39" s="1" t="s">
        <v>1509</v>
      </c>
      <c r="F39" s="3" t="s">
        <v>1487</v>
      </c>
      <c r="H39" s="12">
        <v>7364</v>
      </c>
      <c r="I39" s="12">
        <v>0</v>
      </c>
      <c r="J39" s="12">
        <v>0</v>
      </c>
      <c r="K39" s="12">
        <f t="shared" si="3"/>
        <v>7364</v>
      </c>
    </row>
    <row r="40" spans="1:11" x14ac:dyDescent="0.35">
      <c r="A40" s="6" t="s">
        <v>267</v>
      </c>
      <c r="D40" s="8" t="s">
        <v>1499</v>
      </c>
      <c r="E40" s="1" t="s">
        <v>1510</v>
      </c>
      <c r="F40" s="3" t="s">
        <v>1488</v>
      </c>
      <c r="H40" s="12">
        <v>13832.88</v>
      </c>
      <c r="I40" s="12">
        <v>0</v>
      </c>
      <c r="J40" s="12">
        <v>0</v>
      </c>
      <c r="K40" s="12">
        <f t="shared" si="3"/>
        <v>13832.88</v>
      </c>
    </row>
    <row r="41" spans="1:11" x14ac:dyDescent="0.35">
      <c r="A41" s="6" t="s">
        <v>267</v>
      </c>
      <c r="D41" s="8" t="s">
        <v>1500</v>
      </c>
      <c r="E41" s="1" t="s">
        <v>1511</v>
      </c>
      <c r="F41" s="3" t="s">
        <v>1489</v>
      </c>
      <c r="H41" s="12">
        <v>119932.34</v>
      </c>
      <c r="I41" s="12">
        <v>0</v>
      </c>
      <c r="J41" s="12">
        <v>0</v>
      </c>
      <c r="K41" s="12">
        <f t="shared" si="3"/>
        <v>119932.34</v>
      </c>
    </row>
    <row r="42" spans="1:11" x14ac:dyDescent="0.35">
      <c r="A42" s="6" t="s">
        <v>267</v>
      </c>
      <c r="D42" s="8" t="s">
        <v>1501</v>
      </c>
      <c r="E42" s="1" t="s">
        <v>1512</v>
      </c>
      <c r="F42" s="3" t="s">
        <v>1490</v>
      </c>
      <c r="H42" s="12">
        <v>35573.21</v>
      </c>
      <c r="I42" s="12">
        <v>0</v>
      </c>
      <c r="J42" s="12">
        <v>0</v>
      </c>
      <c r="K42" s="12">
        <f t="shared" si="3"/>
        <v>35573.21</v>
      </c>
    </row>
    <row r="43" spans="1:11" x14ac:dyDescent="0.35">
      <c r="A43" s="6" t="s">
        <v>267</v>
      </c>
      <c r="D43" s="8" t="s">
        <v>1502</v>
      </c>
      <c r="E43" s="1" t="s">
        <v>1513</v>
      </c>
      <c r="F43" s="3" t="s">
        <v>1491</v>
      </c>
      <c r="H43" s="12">
        <v>31898.02</v>
      </c>
      <c r="I43" s="12">
        <v>0</v>
      </c>
      <c r="J43" s="12">
        <v>0</v>
      </c>
      <c r="K43" s="12">
        <f t="shared" si="3"/>
        <v>31898.02</v>
      </c>
    </row>
    <row r="44" spans="1:11" x14ac:dyDescent="0.35">
      <c r="A44" s="6" t="s">
        <v>267</v>
      </c>
      <c r="D44" s="8" t="s">
        <v>1503</v>
      </c>
      <c r="E44" s="1" t="s">
        <v>1514</v>
      </c>
      <c r="F44" s="3" t="s">
        <v>1492</v>
      </c>
      <c r="H44" s="12">
        <v>28201.19</v>
      </c>
      <c r="I44" s="12">
        <v>0</v>
      </c>
      <c r="J44" s="12">
        <v>0</v>
      </c>
      <c r="K44" s="12">
        <f t="shared" si="3"/>
        <v>28201.19</v>
      </c>
    </row>
    <row r="45" spans="1:11" x14ac:dyDescent="0.35">
      <c r="A45" s="6" t="s">
        <v>267</v>
      </c>
      <c r="D45" s="8" t="s">
        <v>1504</v>
      </c>
      <c r="E45" s="1" t="s">
        <v>1515</v>
      </c>
      <c r="F45" s="3" t="s">
        <v>1493</v>
      </c>
      <c r="H45" s="12">
        <v>80112.5</v>
      </c>
      <c r="I45" s="12">
        <v>0</v>
      </c>
      <c r="J45" s="12">
        <v>0</v>
      </c>
      <c r="K45" s="12">
        <f t="shared" si="3"/>
        <v>80112.5</v>
      </c>
    </row>
    <row r="46" spans="1:11" x14ac:dyDescent="0.35">
      <c r="A46" s="6" t="s">
        <v>267</v>
      </c>
      <c r="D46" s="8" t="s">
        <v>1505</v>
      </c>
      <c r="E46" s="1" t="s">
        <v>1516</v>
      </c>
      <c r="F46" s="3" t="s">
        <v>1494</v>
      </c>
      <c r="H46" s="12">
        <v>5770.65</v>
      </c>
      <c r="I46" s="12">
        <v>0</v>
      </c>
      <c r="J46" s="12">
        <v>0</v>
      </c>
      <c r="K46" s="12">
        <f t="shared" si="3"/>
        <v>5770.65</v>
      </c>
    </row>
    <row r="47" spans="1:11" x14ac:dyDescent="0.35">
      <c r="A47" s="6">
        <v>22</v>
      </c>
      <c r="D47" s="8" t="s">
        <v>29</v>
      </c>
      <c r="E47" s="1" t="s">
        <v>288</v>
      </c>
      <c r="F47" s="3" t="s">
        <v>30</v>
      </c>
      <c r="H47" s="12">
        <v>117098739.02</v>
      </c>
      <c r="I47" s="12">
        <v>0</v>
      </c>
      <c r="J47" s="12">
        <v>0</v>
      </c>
      <c r="K47" s="12">
        <f t="shared" si="0"/>
        <v>117098739.02</v>
      </c>
    </row>
    <row r="48" spans="1:11" x14ac:dyDescent="0.35">
      <c r="A48" s="6">
        <v>22</v>
      </c>
      <c r="D48" s="8" t="s">
        <v>31</v>
      </c>
      <c r="E48" s="1" t="s">
        <v>289</v>
      </c>
      <c r="F48" s="3" t="s">
        <v>32</v>
      </c>
      <c r="H48" s="12">
        <v>5325665.25</v>
      </c>
      <c r="I48" s="12">
        <v>0</v>
      </c>
      <c r="J48" s="12">
        <v>0</v>
      </c>
      <c r="K48" s="12">
        <f t="shared" si="0"/>
        <v>5325665.25</v>
      </c>
    </row>
    <row r="49" spans="1:11" x14ac:dyDescent="0.35">
      <c r="A49" s="6">
        <v>22</v>
      </c>
      <c r="D49" s="8" t="s">
        <v>33</v>
      </c>
      <c r="E49" s="1" t="s">
        <v>290</v>
      </c>
      <c r="F49" s="3" t="s">
        <v>34</v>
      </c>
      <c r="H49" s="12">
        <v>1118158.24</v>
      </c>
      <c r="I49" s="12">
        <v>0</v>
      </c>
      <c r="J49" s="12">
        <v>0</v>
      </c>
      <c r="K49" s="12">
        <f t="shared" si="0"/>
        <v>1118158.24</v>
      </c>
    </row>
    <row r="50" spans="1:11" x14ac:dyDescent="0.35">
      <c r="A50" s="6">
        <v>22</v>
      </c>
      <c r="D50" s="8" t="s">
        <v>35</v>
      </c>
      <c r="E50" s="1" t="s">
        <v>291</v>
      </c>
      <c r="F50" s="3" t="s">
        <v>36</v>
      </c>
      <c r="H50" s="12">
        <v>23846222.800000001</v>
      </c>
      <c r="I50" s="12">
        <v>0</v>
      </c>
      <c r="J50" s="12">
        <v>0</v>
      </c>
      <c r="K50" s="12">
        <f t="shared" si="0"/>
        <v>23846222.800000001</v>
      </c>
    </row>
    <row r="51" spans="1:11" x14ac:dyDescent="0.35">
      <c r="A51" s="6">
        <v>22</v>
      </c>
      <c r="D51" s="8" t="s">
        <v>37</v>
      </c>
      <c r="E51" s="1" t="s">
        <v>292</v>
      </c>
      <c r="F51" s="3" t="s">
        <v>38</v>
      </c>
      <c r="H51" s="12">
        <v>-67052690.890000001</v>
      </c>
      <c r="I51" s="12">
        <v>0</v>
      </c>
      <c r="J51" s="12">
        <v>0</v>
      </c>
      <c r="K51" s="12">
        <f t="shared" si="0"/>
        <v>-67052690.890000001</v>
      </c>
    </row>
    <row r="52" spans="1:11" x14ac:dyDescent="0.35">
      <c r="A52" s="6">
        <v>22</v>
      </c>
      <c r="D52" s="8" t="s">
        <v>39</v>
      </c>
      <c r="E52" s="1" t="s">
        <v>1087</v>
      </c>
      <c r="F52" s="3" t="s">
        <v>40</v>
      </c>
      <c r="H52" s="12">
        <v>513.08000000000004</v>
      </c>
      <c r="I52" s="12">
        <v>0</v>
      </c>
      <c r="J52" s="12">
        <v>0</v>
      </c>
      <c r="K52" s="12">
        <f t="shared" si="0"/>
        <v>513.08000000000004</v>
      </c>
    </row>
    <row r="53" spans="1:11" x14ac:dyDescent="0.35">
      <c r="A53" s="6">
        <v>22</v>
      </c>
      <c r="D53" s="8" t="s">
        <v>41</v>
      </c>
      <c r="E53" s="1" t="s">
        <v>1088</v>
      </c>
      <c r="F53" s="3" t="s">
        <v>42</v>
      </c>
      <c r="H53" s="12">
        <v>2350.9299999999998</v>
      </c>
      <c r="I53" s="12">
        <v>0</v>
      </c>
      <c r="J53" s="12">
        <v>0</v>
      </c>
      <c r="K53" s="12">
        <f t="shared" si="0"/>
        <v>2350.9299999999998</v>
      </c>
    </row>
    <row r="54" spans="1:11" x14ac:dyDescent="0.35">
      <c r="A54" s="6">
        <v>22</v>
      </c>
      <c r="D54" s="8" t="s">
        <v>43</v>
      </c>
      <c r="E54" s="1" t="s">
        <v>1089</v>
      </c>
      <c r="F54" s="3" t="s">
        <v>44</v>
      </c>
      <c r="H54" s="12">
        <v>12543.24</v>
      </c>
      <c r="I54" s="12">
        <v>0</v>
      </c>
      <c r="J54" s="12">
        <v>0</v>
      </c>
      <c r="K54" s="12">
        <f t="shared" si="0"/>
        <v>12543.24</v>
      </c>
    </row>
    <row r="55" spans="1:11" x14ac:dyDescent="0.35">
      <c r="A55" s="6">
        <v>22</v>
      </c>
      <c r="D55" s="8" t="s">
        <v>45</v>
      </c>
      <c r="E55" s="1" t="s">
        <v>1090</v>
      </c>
      <c r="F55" s="3" t="s">
        <v>46</v>
      </c>
      <c r="H55" s="12">
        <v>35402.120000000003</v>
      </c>
      <c r="I55" s="12">
        <v>0</v>
      </c>
      <c r="J55" s="12">
        <v>0</v>
      </c>
      <c r="K55" s="12">
        <f t="shared" si="0"/>
        <v>35402.120000000003</v>
      </c>
    </row>
    <row r="56" spans="1:11" x14ac:dyDescent="0.35">
      <c r="A56" s="6">
        <v>22</v>
      </c>
      <c r="D56" s="8" t="s">
        <v>47</v>
      </c>
      <c r="E56" s="1" t="s">
        <v>1091</v>
      </c>
      <c r="F56" s="3" t="s">
        <v>48</v>
      </c>
      <c r="H56" s="12">
        <v>27507.06</v>
      </c>
      <c r="I56" s="12">
        <v>0</v>
      </c>
      <c r="J56" s="12">
        <v>0</v>
      </c>
      <c r="K56" s="12">
        <f t="shared" si="0"/>
        <v>27507.06</v>
      </c>
    </row>
    <row r="57" spans="1:11" x14ac:dyDescent="0.35">
      <c r="A57" s="6">
        <v>22</v>
      </c>
      <c r="D57" s="8" t="s">
        <v>49</v>
      </c>
      <c r="E57" s="1" t="s">
        <v>1092</v>
      </c>
      <c r="F57" s="3" t="s">
        <v>50</v>
      </c>
      <c r="H57" s="12">
        <v>-87426.06</v>
      </c>
      <c r="I57" s="12">
        <v>0</v>
      </c>
      <c r="J57" s="12">
        <v>0</v>
      </c>
      <c r="K57" s="12">
        <f t="shared" si="0"/>
        <v>-87426.06</v>
      </c>
    </row>
    <row r="58" spans="1:11" x14ac:dyDescent="0.35">
      <c r="A58" s="6">
        <v>22</v>
      </c>
      <c r="D58" s="8" t="s">
        <v>51</v>
      </c>
      <c r="E58" s="1" t="s">
        <v>1093</v>
      </c>
      <c r="F58" s="3" t="s">
        <v>52</v>
      </c>
      <c r="H58" s="12">
        <v>33676.980000000003</v>
      </c>
      <c r="I58" s="12">
        <v>0</v>
      </c>
      <c r="J58" s="12">
        <v>0</v>
      </c>
      <c r="K58" s="12">
        <f t="shared" si="0"/>
        <v>33676.980000000003</v>
      </c>
    </row>
    <row r="59" spans="1:11" x14ac:dyDescent="0.35">
      <c r="A59" s="6">
        <v>22</v>
      </c>
      <c r="D59" s="8" t="s">
        <v>53</v>
      </c>
      <c r="E59" s="1" t="s">
        <v>1094</v>
      </c>
      <c r="F59" s="3" t="s">
        <v>54</v>
      </c>
      <c r="H59" s="12">
        <v>-59351.86</v>
      </c>
      <c r="I59" s="12">
        <v>0</v>
      </c>
      <c r="J59" s="12">
        <v>0</v>
      </c>
      <c r="K59" s="12">
        <f t="shared" si="0"/>
        <v>-59351.86</v>
      </c>
    </row>
    <row r="60" spans="1:11" x14ac:dyDescent="0.35">
      <c r="A60" s="6">
        <v>22</v>
      </c>
      <c r="D60" s="8" t="s">
        <v>55</v>
      </c>
      <c r="E60" s="1" t="s">
        <v>1095</v>
      </c>
      <c r="F60" s="3" t="s">
        <v>56</v>
      </c>
      <c r="H60" s="12">
        <v>34468.97</v>
      </c>
      <c r="I60" s="12">
        <v>0</v>
      </c>
      <c r="J60" s="12">
        <v>0</v>
      </c>
      <c r="K60" s="12">
        <f t="shared" si="0"/>
        <v>34468.97</v>
      </c>
    </row>
    <row r="61" spans="1:11" x14ac:dyDescent="0.35">
      <c r="A61" s="6">
        <v>22</v>
      </c>
      <c r="D61" s="8" t="s">
        <v>57</v>
      </c>
      <c r="E61" s="1" t="s">
        <v>1096</v>
      </c>
      <c r="F61" s="3" t="s">
        <v>58</v>
      </c>
      <c r="H61" s="12">
        <v>-283.98</v>
      </c>
      <c r="I61" s="12">
        <v>0</v>
      </c>
      <c r="J61" s="12">
        <v>0</v>
      </c>
      <c r="K61" s="12">
        <f t="shared" si="0"/>
        <v>-283.98</v>
      </c>
    </row>
    <row r="62" spans="1:11" x14ac:dyDescent="0.35">
      <c r="A62" s="6">
        <v>22</v>
      </c>
      <c r="D62" s="8" t="s">
        <v>59</v>
      </c>
      <c r="E62" s="1" t="s">
        <v>1097</v>
      </c>
      <c r="F62" s="3" t="s">
        <v>60</v>
      </c>
      <c r="H62" s="12">
        <v>7532</v>
      </c>
      <c r="I62" s="12">
        <v>0</v>
      </c>
      <c r="J62" s="12">
        <v>0</v>
      </c>
      <c r="K62" s="12">
        <f t="shared" si="0"/>
        <v>7532</v>
      </c>
    </row>
    <row r="63" spans="1:11" x14ac:dyDescent="0.35">
      <c r="A63" s="6">
        <v>22</v>
      </c>
      <c r="D63" s="8" t="s">
        <v>61</v>
      </c>
      <c r="E63" s="1" t="s">
        <v>1098</v>
      </c>
      <c r="F63" s="3" t="s">
        <v>62</v>
      </c>
      <c r="H63" s="12">
        <v>2087.9899999999998</v>
      </c>
      <c r="I63" s="12">
        <v>0</v>
      </c>
      <c r="J63" s="12">
        <v>0</v>
      </c>
      <c r="K63" s="12">
        <f t="shared" si="0"/>
        <v>2087.9899999999998</v>
      </c>
    </row>
    <row r="64" spans="1:11" x14ac:dyDescent="0.35">
      <c r="A64" s="6">
        <v>22</v>
      </c>
      <c r="D64" s="8" t="s">
        <v>63</v>
      </c>
      <c r="E64" s="1" t="s">
        <v>1099</v>
      </c>
      <c r="F64" s="3" t="s">
        <v>64</v>
      </c>
      <c r="H64" s="12">
        <v>15202.04</v>
      </c>
      <c r="I64" s="12">
        <v>0</v>
      </c>
      <c r="J64" s="12">
        <v>0</v>
      </c>
      <c r="K64" s="12">
        <f t="shared" si="0"/>
        <v>15202.04</v>
      </c>
    </row>
    <row r="65" spans="1:11" x14ac:dyDescent="0.35">
      <c r="A65" s="6">
        <v>22</v>
      </c>
      <c r="D65" s="8" t="s">
        <v>65</v>
      </c>
      <c r="E65" s="1" t="s">
        <v>1100</v>
      </c>
      <c r="F65" s="3" t="s">
        <v>66</v>
      </c>
      <c r="H65" s="12">
        <v>-89581.02</v>
      </c>
      <c r="I65" s="12">
        <v>0</v>
      </c>
      <c r="J65" s="12">
        <v>0</v>
      </c>
      <c r="K65" s="12">
        <f t="shared" si="0"/>
        <v>-89581.02</v>
      </c>
    </row>
    <row r="66" spans="1:11" x14ac:dyDescent="0.35">
      <c r="A66" s="6">
        <v>22</v>
      </c>
      <c r="D66" s="8" t="s">
        <v>67</v>
      </c>
      <c r="E66" s="1" t="s">
        <v>1101</v>
      </c>
      <c r="F66" s="3" t="s">
        <v>68</v>
      </c>
      <c r="H66" s="12">
        <v>33841.160000000003</v>
      </c>
      <c r="I66" s="12">
        <v>0</v>
      </c>
      <c r="J66" s="12">
        <v>0</v>
      </c>
      <c r="K66" s="12">
        <f t="shared" si="0"/>
        <v>33841.160000000003</v>
      </c>
    </row>
    <row r="67" spans="1:11" x14ac:dyDescent="0.35">
      <c r="A67" s="6">
        <v>22</v>
      </c>
      <c r="D67" s="8" t="s">
        <v>69</v>
      </c>
      <c r="E67" s="1" t="s">
        <v>1102</v>
      </c>
      <c r="F67" s="3" t="s">
        <v>70</v>
      </c>
      <c r="H67" s="12">
        <v>36686.03</v>
      </c>
      <c r="I67" s="12">
        <v>0</v>
      </c>
      <c r="J67" s="12">
        <v>0</v>
      </c>
      <c r="K67" s="12">
        <f t="shared" si="0"/>
        <v>36686.03</v>
      </c>
    </row>
    <row r="68" spans="1:11" x14ac:dyDescent="0.35">
      <c r="A68" s="6">
        <v>22</v>
      </c>
      <c r="D68" s="8" t="s">
        <v>71</v>
      </c>
      <c r="E68" s="1" t="s">
        <v>1103</v>
      </c>
      <c r="F68" s="3" t="s">
        <v>72</v>
      </c>
      <c r="H68" s="12">
        <v>-52181.34</v>
      </c>
      <c r="I68" s="12">
        <v>0</v>
      </c>
      <c r="J68" s="12">
        <v>0</v>
      </c>
      <c r="K68" s="12">
        <f t="shared" si="0"/>
        <v>-52181.34</v>
      </c>
    </row>
    <row r="69" spans="1:11" x14ac:dyDescent="0.35">
      <c r="A69" s="6">
        <v>22</v>
      </c>
      <c r="D69" s="8" t="s">
        <v>73</v>
      </c>
      <c r="E69" s="1" t="s">
        <v>1104</v>
      </c>
      <c r="F69" s="3" t="s">
        <v>74</v>
      </c>
      <c r="H69" s="12">
        <v>14966.9</v>
      </c>
      <c r="I69" s="12">
        <v>0</v>
      </c>
      <c r="J69" s="12">
        <v>0</v>
      </c>
      <c r="K69" s="12">
        <f t="shared" si="0"/>
        <v>14966.9</v>
      </c>
    </row>
    <row r="70" spans="1:11" x14ac:dyDescent="0.35">
      <c r="A70" s="6">
        <v>22</v>
      </c>
      <c r="D70" s="8" t="s">
        <v>75</v>
      </c>
      <c r="E70" s="1" t="s">
        <v>1105</v>
      </c>
      <c r="F70" s="3" t="s">
        <v>76</v>
      </c>
      <c r="H70" s="12">
        <v>32814.129999999997</v>
      </c>
      <c r="I70" s="12">
        <v>0</v>
      </c>
      <c r="J70" s="12">
        <v>0</v>
      </c>
      <c r="K70" s="12">
        <f t="shared" si="0"/>
        <v>32814.129999999997</v>
      </c>
    </row>
    <row r="71" spans="1:11" x14ac:dyDescent="0.35">
      <c r="A71" s="6">
        <v>22</v>
      </c>
      <c r="D71" s="8" t="s">
        <v>77</v>
      </c>
      <c r="E71" s="1" t="s">
        <v>293</v>
      </c>
      <c r="F71" s="3" t="s">
        <v>78</v>
      </c>
      <c r="H71" s="12">
        <v>3397346.45</v>
      </c>
      <c r="I71" s="12">
        <v>0</v>
      </c>
      <c r="J71" s="12">
        <v>0</v>
      </c>
      <c r="K71" s="12">
        <f t="shared" si="0"/>
        <v>3397346.45</v>
      </c>
    </row>
    <row r="72" spans="1:11" x14ac:dyDescent="0.35">
      <c r="A72" s="6">
        <v>22</v>
      </c>
      <c r="D72" s="8" t="s">
        <v>79</v>
      </c>
      <c r="E72" s="1" t="s">
        <v>294</v>
      </c>
      <c r="F72" s="3" t="s">
        <v>80</v>
      </c>
      <c r="H72" s="12">
        <v>-719841.25</v>
      </c>
      <c r="I72" s="12">
        <v>0</v>
      </c>
      <c r="J72" s="12">
        <v>0</v>
      </c>
      <c r="K72" s="12">
        <f t="shared" si="0"/>
        <v>-719841.25</v>
      </c>
    </row>
    <row r="73" spans="1:11" x14ac:dyDescent="0.35">
      <c r="A73" s="6">
        <v>22</v>
      </c>
      <c r="D73" s="8" t="s">
        <v>81</v>
      </c>
      <c r="E73" s="1" t="s">
        <v>295</v>
      </c>
      <c r="F73" s="3" t="s">
        <v>82</v>
      </c>
      <c r="H73" s="12">
        <v>-172818.88</v>
      </c>
      <c r="I73" s="12">
        <v>0</v>
      </c>
      <c r="J73" s="12">
        <v>0</v>
      </c>
      <c r="K73" s="12">
        <f t="shared" ref="K73:K95" si="4">H73+I73+J73</f>
        <v>-172818.88</v>
      </c>
    </row>
    <row r="74" spans="1:11" x14ac:dyDescent="0.35">
      <c r="A74" s="6">
        <v>22</v>
      </c>
      <c r="D74" s="8" t="s">
        <v>83</v>
      </c>
      <c r="E74" s="1" t="s">
        <v>296</v>
      </c>
      <c r="F74" s="3" t="s">
        <v>84</v>
      </c>
      <c r="H74" s="12">
        <v>-129214.13</v>
      </c>
      <c r="I74" s="12">
        <v>0</v>
      </c>
      <c r="J74" s="12">
        <v>0</v>
      </c>
      <c r="K74" s="12">
        <f t="shared" si="4"/>
        <v>-129214.13</v>
      </c>
    </row>
    <row r="75" spans="1:11" x14ac:dyDescent="0.35">
      <c r="A75" s="6">
        <v>22</v>
      </c>
      <c r="D75" s="8" t="s">
        <v>85</v>
      </c>
      <c r="E75" s="1" t="s">
        <v>297</v>
      </c>
      <c r="F75" s="3" t="s">
        <v>86</v>
      </c>
      <c r="H75" s="12">
        <v>-43483.15</v>
      </c>
      <c r="I75" s="12">
        <v>0</v>
      </c>
      <c r="J75" s="12">
        <v>0</v>
      </c>
      <c r="K75" s="12">
        <f t="shared" si="4"/>
        <v>-43483.15</v>
      </c>
    </row>
    <row r="76" spans="1:11" x14ac:dyDescent="0.35">
      <c r="A76" s="6">
        <v>22</v>
      </c>
      <c r="D76" s="8" t="s">
        <v>1517</v>
      </c>
      <c r="E76" s="1" t="s">
        <v>1518</v>
      </c>
      <c r="F76" s="3" t="s">
        <v>1519</v>
      </c>
      <c r="H76" s="12">
        <v>-68504.25</v>
      </c>
      <c r="I76" s="12">
        <v>0</v>
      </c>
      <c r="J76" s="12">
        <v>0</v>
      </c>
      <c r="K76" s="12">
        <f t="shared" ref="K76" si="5">H76+I76+J76</f>
        <v>-68504.25</v>
      </c>
    </row>
    <row r="77" spans="1:11" x14ac:dyDescent="0.35">
      <c r="A77" s="6">
        <v>22</v>
      </c>
      <c r="D77" s="8" t="s">
        <v>87</v>
      </c>
      <c r="E77" s="1" t="s">
        <v>298</v>
      </c>
      <c r="F77" s="3" t="s">
        <v>88</v>
      </c>
      <c r="H77" s="12">
        <v>-709738.7</v>
      </c>
      <c r="I77" s="12">
        <v>0</v>
      </c>
      <c r="J77" s="12">
        <v>0</v>
      </c>
      <c r="K77" s="12">
        <f t="shared" si="4"/>
        <v>-709738.7</v>
      </c>
    </row>
    <row r="78" spans="1:11" x14ac:dyDescent="0.35">
      <c r="A78" s="6">
        <v>22</v>
      </c>
      <c r="D78" s="8" t="s">
        <v>89</v>
      </c>
      <c r="E78" s="1" t="s">
        <v>299</v>
      </c>
      <c r="F78" s="3" t="s">
        <v>90</v>
      </c>
      <c r="H78" s="12">
        <v>0</v>
      </c>
      <c r="I78" s="12">
        <v>0</v>
      </c>
      <c r="J78" s="12">
        <v>0</v>
      </c>
      <c r="K78" s="12">
        <f t="shared" si="4"/>
        <v>0</v>
      </c>
    </row>
    <row r="79" spans="1:11" x14ac:dyDescent="0.35">
      <c r="A79" s="6">
        <v>22</v>
      </c>
      <c r="D79" s="8" t="s">
        <v>91</v>
      </c>
      <c r="E79" s="1" t="s">
        <v>300</v>
      </c>
      <c r="F79" s="3" t="s">
        <v>92</v>
      </c>
      <c r="H79" s="12">
        <v>-4686.99</v>
      </c>
      <c r="I79" s="12">
        <v>0</v>
      </c>
      <c r="J79" s="12">
        <v>0</v>
      </c>
      <c r="K79" s="12">
        <f t="shared" si="4"/>
        <v>-4686.99</v>
      </c>
    </row>
    <row r="80" spans="1:11" x14ac:dyDescent="0.35">
      <c r="A80" s="6" t="s">
        <v>267</v>
      </c>
      <c r="D80" s="8" t="s">
        <v>1361</v>
      </c>
      <c r="E80" s="1" t="s">
        <v>1362</v>
      </c>
      <c r="F80" s="3" t="s">
        <v>1363</v>
      </c>
      <c r="H80" s="12">
        <v>-224334.21</v>
      </c>
      <c r="I80" s="12">
        <v>0</v>
      </c>
      <c r="J80" s="12">
        <v>0</v>
      </c>
      <c r="K80" s="12">
        <f t="shared" ref="K80" si="6">H80+I80+J80</f>
        <v>-224334.21</v>
      </c>
    </row>
    <row r="81" spans="1:11" x14ac:dyDescent="0.35">
      <c r="A81" s="6">
        <v>22</v>
      </c>
      <c r="D81" s="8" t="s">
        <v>93</v>
      </c>
      <c r="E81" s="1" t="s">
        <v>301</v>
      </c>
      <c r="F81" s="3" t="s">
        <v>94</v>
      </c>
      <c r="H81" s="12">
        <v>-10884480</v>
      </c>
      <c r="I81" s="12">
        <v>0</v>
      </c>
      <c r="J81" s="12">
        <v>0</v>
      </c>
      <c r="K81" s="12">
        <f t="shared" si="4"/>
        <v>-10884480</v>
      </c>
    </row>
    <row r="82" spans="1:11" x14ac:dyDescent="0.35">
      <c r="A82" s="6" t="s">
        <v>267</v>
      </c>
      <c r="D82" s="8" t="s">
        <v>1285</v>
      </c>
      <c r="E82" s="1" t="s">
        <v>1286</v>
      </c>
      <c r="F82" s="3" t="s">
        <v>1287</v>
      </c>
      <c r="H82" s="12">
        <v>-2602354</v>
      </c>
      <c r="I82" s="12">
        <v>0</v>
      </c>
      <c r="J82" s="12">
        <v>0</v>
      </c>
      <c r="K82" s="12">
        <f t="shared" si="4"/>
        <v>-2602354</v>
      </c>
    </row>
    <row r="83" spans="1:11" x14ac:dyDescent="0.35">
      <c r="A83" s="6">
        <v>22</v>
      </c>
      <c r="D83" s="8" t="s">
        <v>95</v>
      </c>
      <c r="E83" s="1" t="s">
        <v>302</v>
      </c>
      <c r="F83" s="3" t="s">
        <v>96</v>
      </c>
      <c r="H83" s="12">
        <v>-2411671</v>
      </c>
      <c r="I83" s="12">
        <v>0</v>
      </c>
      <c r="J83" s="12">
        <v>0</v>
      </c>
      <c r="K83" s="12">
        <f t="shared" si="4"/>
        <v>-2411671</v>
      </c>
    </row>
    <row r="84" spans="1:11" x14ac:dyDescent="0.35">
      <c r="A84" s="6">
        <v>22</v>
      </c>
      <c r="D84" s="8" t="s">
        <v>97</v>
      </c>
      <c r="E84" s="1" t="s">
        <v>1106</v>
      </c>
      <c r="F84" s="3" t="s">
        <v>98</v>
      </c>
      <c r="H84" s="12">
        <v>-415422</v>
      </c>
      <c r="I84" s="12">
        <v>0</v>
      </c>
      <c r="J84" s="12">
        <v>0</v>
      </c>
      <c r="K84" s="12">
        <f t="shared" si="4"/>
        <v>-415422</v>
      </c>
    </row>
    <row r="85" spans="1:11" x14ac:dyDescent="0.35">
      <c r="A85" s="6">
        <v>22</v>
      </c>
      <c r="D85" s="8" t="s">
        <v>99</v>
      </c>
      <c r="E85" s="1" t="s">
        <v>1107</v>
      </c>
      <c r="F85" s="3" t="s">
        <v>100</v>
      </c>
      <c r="H85" s="12">
        <v>-6065000</v>
      </c>
      <c r="I85" s="12">
        <v>0</v>
      </c>
      <c r="J85" s="12">
        <v>0</v>
      </c>
      <c r="K85" s="12">
        <f t="shared" si="4"/>
        <v>-6065000</v>
      </c>
    </row>
    <row r="86" spans="1:11" x14ac:dyDescent="0.35">
      <c r="A86" s="6">
        <v>22</v>
      </c>
      <c r="D86" s="8" t="s">
        <v>101</v>
      </c>
      <c r="E86" s="1" t="s">
        <v>1108</v>
      </c>
      <c r="F86" s="3" t="s">
        <v>102</v>
      </c>
      <c r="H86" s="12">
        <v>-6315000</v>
      </c>
      <c r="I86" s="12">
        <v>0</v>
      </c>
      <c r="J86" s="12">
        <v>0</v>
      </c>
      <c r="K86" s="12">
        <f t="shared" si="4"/>
        <v>-6315000</v>
      </c>
    </row>
    <row r="87" spans="1:11" x14ac:dyDescent="0.35">
      <c r="A87" s="6">
        <v>22</v>
      </c>
      <c r="D87" s="8" t="s">
        <v>103</v>
      </c>
      <c r="E87" s="1" t="s">
        <v>1109</v>
      </c>
      <c r="F87" s="3" t="s">
        <v>104</v>
      </c>
      <c r="H87" s="12">
        <v>-5990000</v>
      </c>
      <c r="I87" s="12">
        <v>0</v>
      </c>
      <c r="J87" s="12">
        <v>0</v>
      </c>
      <c r="K87" s="12">
        <f t="shared" si="4"/>
        <v>-5990000</v>
      </c>
    </row>
    <row r="88" spans="1:11" x14ac:dyDescent="0.35">
      <c r="A88" s="6">
        <v>22</v>
      </c>
      <c r="D88" s="8" t="s">
        <v>105</v>
      </c>
      <c r="E88" s="1" t="s">
        <v>1110</v>
      </c>
      <c r="F88" s="3" t="s">
        <v>106</v>
      </c>
      <c r="H88" s="12">
        <v>-925000</v>
      </c>
      <c r="I88" s="12">
        <v>0</v>
      </c>
      <c r="J88" s="12">
        <v>0</v>
      </c>
      <c r="K88" s="12">
        <f t="shared" si="4"/>
        <v>-925000</v>
      </c>
    </row>
    <row r="89" spans="1:11" x14ac:dyDescent="0.35">
      <c r="A89" s="6">
        <v>22</v>
      </c>
      <c r="D89" s="8" t="s">
        <v>107</v>
      </c>
      <c r="E89" s="1" t="s">
        <v>1111</v>
      </c>
      <c r="F89" s="3" t="s">
        <v>108</v>
      </c>
      <c r="H89" s="12">
        <v>-1150000</v>
      </c>
      <c r="I89" s="12">
        <v>0</v>
      </c>
      <c r="J89" s="12">
        <v>0</v>
      </c>
      <c r="K89" s="12">
        <f t="shared" si="4"/>
        <v>-1150000</v>
      </c>
    </row>
    <row r="90" spans="1:11" x14ac:dyDescent="0.35">
      <c r="A90" s="6">
        <v>22</v>
      </c>
      <c r="D90" s="8" t="s">
        <v>109</v>
      </c>
      <c r="E90" s="1" t="s">
        <v>1112</v>
      </c>
      <c r="F90" s="3" t="s">
        <v>110</v>
      </c>
      <c r="H90" s="12">
        <v>-5565000</v>
      </c>
      <c r="I90" s="12">
        <v>0</v>
      </c>
      <c r="J90" s="12">
        <v>0</v>
      </c>
      <c r="K90" s="12">
        <f t="shared" si="4"/>
        <v>-5565000</v>
      </c>
    </row>
    <row r="91" spans="1:11" x14ac:dyDescent="0.35">
      <c r="A91" s="6">
        <v>22</v>
      </c>
      <c r="D91" s="8" t="s">
        <v>111</v>
      </c>
      <c r="E91" s="1" t="s">
        <v>1113</v>
      </c>
      <c r="F91" s="3" t="s">
        <v>112</v>
      </c>
      <c r="H91" s="12">
        <v>-1535000</v>
      </c>
      <c r="I91" s="12">
        <v>0</v>
      </c>
      <c r="J91" s="12">
        <v>0</v>
      </c>
      <c r="K91" s="12">
        <f t="shared" si="4"/>
        <v>-1535000</v>
      </c>
    </row>
    <row r="92" spans="1:11" x14ac:dyDescent="0.35">
      <c r="A92" s="6">
        <v>22</v>
      </c>
      <c r="D92" s="8" t="s">
        <v>113</v>
      </c>
      <c r="E92" s="1" t="s">
        <v>303</v>
      </c>
      <c r="F92" s="3" t="s">
        <v>114</v>
      </c>
      <c r="H92" s="12">
        <v>-115361.66</v>
      </c>
      <c r="I92" s="12">
        <v>0</v>
      </c>
      <c r="J92" s="12">
        <v>0</v>
      </c>
      <c r="K92" s="12">
        <f t="shared" si="4"/>
        <v>-115361.66</v>
      </c>
    </row>
    <row r="93" spans="1:11" x14ac:dyDescent="0.35">
      <c r="A93" s="6">
        <v>22</v>
      </c>
      <c r="D93" s="8" t="s">
        <v>115</v>
      </c>
      <c r="E93" s="1" t="s">
        <v>304</v>
      </c>
      <c r="F93" s="3" t="s">
        <v>116</v>
      </c>
      <c r="H93" s="12">
        <v>-46193.06</v>
      </c>
      <c r="I93" s="12">
        <v>0</v>
      </c>
      <c r="J93" s="12">
        <v>0</v>
      </c>
      <c r="K93" s="12">
        <f t="shared" si="4"/>
        <v>-46193.06</v>
      </c>
    </row>
    <row r="94" spans="1:11" x14ac:dyDescent="0.35">
      <c r="A94" s="6" t="s">
        <v>267</v>
      </c>
      <c r="D94" s="8" t="s">
        <v>1305</v>
      </c>
      <c r="E94" s="1" t="s">
        <v>1306</v>
      </c>
      <c r="F94" s="3" t="s">
        <v>1307</v>
      </c>
      <c r="H94" s="12">
        <v>-1856383</v>
      </c>
      <c r="I94" s="12">
        <v>0</v>
      </c>
      <c r="J94" s="12">
        <v>0</v>
      </c>
      <c r="K94" s="12">
        <f t="shared" si="4"/>
        <v>-1856383</v>
      </c>
    </row>
    <row r="95" spans="1:11" x14ac:dyDescent="0.35">
      <c r="A95" s="6">
        <v>22</v>
      </c>
      <c r="D95" s="8" t="s">
        <v>133</v>
      </c>
      <c r="E95" s="1" t="s">
        <v>305</v>
      </c>
      <c r="F95" s="3" t="s">
        <v>134</v>
      </c>
      <c r="H95" s="12">
        <f>-48986111.84</f>
        <v>-48986111.840000004</v>
      </c>
      <c r="I95" s="12">
        <v>0</v>
      </c>
      <c r="J95" s="12">
        <v>0</v>
      </c>
      <c r="K95" s="12">
        <f t="shared" si="4"/>
        <v>-48986111.840000004</v>
      </c>
    </row>
    <row r="96" spans="1:11" x14ac:dyDescent="0.35">
      <c r="A96" s="6">
        <v>22</v>
      </c>
      <c r="D96" s="8" t="s">
        <v>117</v>
      </c>
      <c r="E96" s="1" t="s">
        <v>306</v>
      </c>
      <c r="F96" s="3" t="s">
        <v>118</v>
      </c>
      <c r="H96" s="12">
        <v>-1000</v>
      </c>
      <c r="I96" s="12">
        <v>0</v>
      </c>
      <c r="J96" s="12">
        <v>0</v>
      </c>
      <c r="K96" s="12">
        <f t="shared" ref="K96:K106" si="7">H96+I96+J96</f>
        <v>-1000</v>
      </c>
    </row>
    <row r="97" spans="1:11" x14ac:dyDescent="0.35">
      <c r="A97" s="6" t="s">
        <v>267</v>
      </c>
      <c r="D97" s="8" t="s">
        <v>1288</v>
      </c>
      <c r="E97" s="1" t="s">
        <v>1289</v>
      </c>
      <c r="F97" s="3" t="s">
        <v>1290</v>
      </c>
      <c r="H97" s="12">
        <v>-5610.07</v>
      </c>
      <c r="I97" s="12">
        <v>0</v>
      </c>
      <c r="J97" s="12">
        <v>0</v>
      </c>
      <c r="K97" s="12">
        <f t="shared" si="7"/>
        <v>-5610.07</v>
      </c>
    </row>
    <row r="98" spans="1:11" x14ac:dyDescent="0.35">
      <c r="A98" s="6">
        <v>22</v>
      </c>
      <c r="D98" s="8" t="s">
        <v>119</v>
      </c>
      <c r="E98" s="1" t="s">
        <v>307</v>
      </c>
      <c r="F98" s="3" t="s">
        <v>120</v>
      </c>
      <c r="H98" s="12">
        <v>-5643.42</v>
      </c>
      <c r="I98" s="12">
        <v>0</v>
      </c>
      <c r="J98" s="12">
        <v>0</v>
      </c>
      <c r="K98" s="12">
        <f t="shared" si="7"/>
        <v>-5643.42</v>
      </c>
    </row>
    <row r="99" spans="1:11" x14ac:dyDescent="0.35">
      <c r="A99" s="6">
        <v>22</v>
      </c>
      <c r="D99" s="8" t="s">
        <v>121</v>
      </c>
      <c r="E99" s="1" t="s">
        <v>308</v>
      </c>
      <c r="F99" s="3" t="s">
        <v>122</v>
      </c>
      <c r="H99" s="12">
        <v>-6070.1</v>
      </c>
      <c r="I99" s="12">
        <v>0</v>
      </c>
      <c r="J99" s="12">
        <v>0</v>
      </c>
      <c r="K99" s="12">
        <f t="shared" si="7"/>
        <v>-6070.1</v>
      </c>
    </row>
    <row r="100" spans="1:11" x14ac:dyDescent="0.35">
      <c r="A100" s="6">
        <v>22</v>
      </c>
      <c r="D100" s="8" t="s">
        <v>123</v>
      </c>
      <c r="E100" s="1" t="s">
        <v>309</v>
      </c>
      <c r="F100" s="3" t="s">
        <v>124</v>
      </c>
      <c r="H100" s="12">
        <v>-138023.22</v>
      </c>
      <c r="I100" s="12">
        <v>0</v>
      </c>
      <c r="J100" s="12">
        <v>0</v>
      </c>
      <c r="K100" s="12">
        <f t="shared" si="7"/>
        <v>-138023.22</v>
      </c>
    </row>
    <row r="101" spans="1:11" x14ac:dyDescent="0.35">
      <c r="A101" s="6">
        <v>22</v>
      </c>
      <c r="D101" s="8" t="s">
        <v>125</v>
      </c>
      <c r="E101" s="1" t="s">
        <v>310</v>
      </c>
      <c r="F101" s="3" t="s">
        <v>126</v>
      </c>
      <c r="H101" s="12">
        <v>14250.6</v>
      </c>
      <c r="I101" s="12">
        <v>0</v>
      </c>
      <c r="J101" s="12">
        <v>0</v>
      </c>
      <c r="K101" s="12">
        <f t="shared" si="7"/>
        <v>14250.6</v>
      </c>
    </row>
    <row r="102" spans="1:11" x14ac:dyDescent="0.35">
      <c r="A102" s="6" t="s">
        <v>267</v>
      </c>
      <c r="D102" s="8" t="s">
        <v>1291</v>
      </c>
      <c r="E102" s="1" t="s">
        <v>1292</v>
      </c>
      <c r="F102" s="3" t="s">
        <v>1293</v>
      </c>
      <c r="H102" s="12">
        <v>-16277.68</v>
      </c>
      <c r="I102" s="12">
        <v>0</v>
      </c>
      <c r="J102" s="12">
        <v>0</v>
      </c>
      <c r="K102" s="12">
        <f t="shared" si="7"/>
        <v>-16277.68</v>
      </c>
    </row>
    <row r="103" spans="1:11" x14ac:dyDescent="0.35">
      <c r="A103" s="6" t="s">
        <v>267</v>
      </c>
      <c r="D103" s="8" t="s">
        <v>1294</v>
      </c>
      <c r="E103" s="1" t="s">
        <v>1295</v>
      </c>
      <c r="F103" s="3" t="s">
        <v>1296</v>
      </c>
      <c r="H103" s="12">
        <v>0</v>
      </c>
      <c r="I103" s="12">
        <v>0</v>
      </c>
      <c r="J103" s="12">
        <v>0</v>
      </c>
      <c r="K103" s="12">
        <f t="shared" si="7"/>
        <v>0</v>
      </c>
    </row>
    <row r="104" spans="1:11" x14ac:dyDescent="0.35">
      <c r="A104" s="6">
        <v>22</v>
      </c>
      <c r="D104" s="8" t="s">
        <v>127</v>
      </c>
      <c r="E104" s="1" t="s">
        <v>311</v>
      </c>
      <c r="F104" s="3" t="s">
        <v>128</v>
      </c>
      <c r="H104" s="12">
        <v>-31206.71</v>
      </c>
      <c r="I104" s="12">
        <v>0</v>
      </c>
      <c r="J104" s="12">
        <v>0</v>
      </c>
      <c r="K104" s="12">
        <f t="shared" si="7"/>
        <v>-31206.71</v>
      </c>
    </row>
    <row r="105" spans="1:11" x14ac:dyDescent="0.35">
      <c r="A105" s="6">
        <v>22</v>
      </c>
      <c r="D105" s="8" t="s">
        <v>129</v>
      </c>
      <c r="E105" s="1" t="s">
        <v>312</v>
      </c>
      <c r="F105" s="3" t="s">
        <v>130</v>
      </c>
      <c r="H105" s="12">
        <v>0</v>
      </c>
      <c r="I105" s="12">
        <v>0</v>
      </c>
      <c r="J105" s="12">
        <v>0</v>
      </c>
      <c r="K105" s="12">
        <f t="shared" si="7"/>
        <v>0</v>
      </c>
    </row>
    <row r="106" spans="1:11" x14ac:dyDescent="0.35">
      <c r="A106" s="6">
        <v>22</v>
      </c>
      <c r="D106" s="8" t="s">
        <v>131</v>
      </c>
      <c r="E106" s="1" t="s">
        <v>313</v>
      </c>
      <c r="F106" s="3" t="s">
        <v>132</v>
      </c>
      <c r="H106" s="12">
        <v>0</v>
      </c>
      <c r="I106" s="12">
        <v>0</v>
      </c>
      <c r="J106" s="12">
        <v>0</v>
      </c>
      <c r="K106" s="12">
        <f t="shared" si="7"/>
        <v>0</v>
      </c>
    </row>
    <row r="107" spans="1:11" x14ac:dyDescent="0.35">
      <c r="A107" s="6">
        <v>22</v>
      </c>
      <c r="B107" s="7" t="s">
        <v>263</v>
      </c>
      <c r="D107" s="8" t="s">
        <v>135</v>
      </c>
      <c r="E107" s="1" t="s">
        <v>314</v>
      </c>
      <c r="F107" s="3" t="s">
        <v>136</v>
      </c>
      <c r="H107" s="12">
        <v>-7024908.4000000004</v>
      </c>
      <c r="I107" s="12">
        <v>0</v>
      </c>
      <c r="J107" s="12">
        <v>0</v>
      </c>
      <c r="K107" s="12">
        <f t="shared" ref="K107:K112" si="8">H107+I107+J107</f>
        <v>-7024908.4000000004</v>
      </c>
    </row>
    <row r="108" spans="1:11" x14ac:dyDescent="0.35">
      <c r="A108" s="6">
        <v>22</v>
      </c>
      <c r="B108" s="7" t="s">
        <v>263</v>
      </c>
      <c r="D108" s="8" t="s">
        <v>137</v>
      </c>
      <c r="E108" s="1" t="s">
        <v>315</v>
      </c>
      <c r="F108" s="3" t="s">
        <v>138</v>
      </c>
      <c r="H108" s="12">
        <v>-36746.85</v>
      </c>
      <c r="I108" s="12">
        <v>0</v>
      </c>
      <c r="J108" s="12">
        <v>0</v>
      </c>
      <c r="K108" s="12">
        <f t="shared" si="8"/>
        <v>-36746.85</v>
      </c>
    </row>
    <row r="109" spans="1:11" x14ac:dyDescent="0.35">
      <c r="A109" s="6">
        <v>22</v>
      </c>
      <c r="B109" s="6" t="s">
        <v>263</v>
      </c>
      <c r="D109" s="8" t="s">
        <v>139</v>
      </c>
      <c r="E109" s="1" t="s">
        <v>316</v>
      </c>
      <c r="F109" s="3" t="s">
        <v>140</v>
      </c>
      <c r="H109" s="12">
        <v>-73346.05</v>
      </c>
      <c r="I109" s="12">
        <v>0</v>
      </c>
      <c r="J109" s="12">
        <v>0</v>
      </c>
      <c r="K109" s="12">
        <f t="shared" si="8"/>
        <v>-73346.05</v>
      </c>
    </row>
    <row r="110" spans="1:11" x14ac:dyDescent="0.35">
      <c r="A110" s="6">
        <v>22</v>
      </c>
      <c r="B110" s="6" t="s">
        <v>263</v>
      </c>
      <c r="D110" s="8" t="s">
        <v>141</v>
      </c>
      <c r="E110" s="1" t="s">
        <v>317</v>
      </c>
      <c r="F110" s="3" t="s">
        <v>142</v>
      </c>
      <c r="H110" s="12">
        <v>-9521469.3399999999</v>
      </c>
      <c r="I110" s="12">
        <v>0</v>
      </c>
      <c r="J110" s="12">
        <v>0</v>
      </c>
      <c r="K110" s="12">
        <f t="shared" si="8"/>
        <v>-9521469.3399999999</v>
      </c>
    </row>
    <row r="111" spans="1:11" x14ac:dyDescent="0.35">
      <c r="A111" s="6">
        <v>22</v>
      </c>
      <c r="B111" s="6" t="s">
        <v>263</v>
      </c>
      <c r="D111" s="8" t="s">
        <v>143</v>
      </c>
      <c r="E111" s="1" t="s">
        <v>318</v>
      </c>
      <c r="F111" s="3" t="s">
        <v>144</v>
      </c>
      <c r="H111" s="12">
        <v>-74748.14</v>
      </c>
      <c r="I111" s="12">
        <v>0</v>
      </c>
      <c r="J111" s="12">
        <v>0</v>
      </c>
      <c r="K111" s="12">
        <f t="shared" si="8"/>
        <v>-74748.14</v>
      </c>
    </row>
    <row r="112" spans="1:11" x14ac:dyDescent="0.35">
      <c r="A112" s="6">
        <v>22</v>
      </c>
      <c r="B112" s="6" t="s">
        <v>263</v>
      </c>
      <c r="D112" s="8" t="s">
        <v>145</v>
      </c>
      <c r="E112" s="1" t="s">
        <v>319</v>
      </c>
      <c r="F112" s="3" t="s">
        <v>146</v>
      </c>
      <c r="H112" s="12">
        <v>-306288.90000000002</v>
      </c>
      <c r="I112" s="12">
        <v>0</v>
      </c>
      <c r="J112" s="12">
        <v>0</v>
      </c>
      <c r="K112" s="12">
        <f t="shared" si="8"/>
        <v>-306288.90000000002</v>
      </c>
    </row>
    <row r="113" spans="1:11" x14ac:dyDescent="0.35">
      <c r="A113" s="6" t="s">
        <v>267</v>
      </c>
      <c r="B113" s="6" t="s">
        <v>263</v>
      </c>
      <c r="D113" s="8" t="s">
        <v>1297</v>
      </c>
      <c r="E113" s="1" t="s">
        <v>1299</v>
      </c>
      <c r="F113" s="3" t="s">
        <v>1300</v>
      </c>
      <c r="H113" s="12">
        <v>-743164.62</v>
      </c>
      <c r="I113" s="12">
        <v>0</v>
      </c>
      <c r="J113" s="12">
        <v>0</v>
      </c>
      <c r="K113" s="12">
        <f t="shared" ref="K113:K114" si="9">H113+I113+J113</f>
        <v>-743164.62</v>
      </c>
    </row>
    <row r="114" spans="1:11" x14ac:dyDescent="0.35">
      <c r="A114" s="6" t="s">
        <v>267</v>
      </c>
      <c r="B114" s="6" t="s">
        <v>263</v>
      </c>
      <c r="D114" s="8" t="s">
        <v>1298</v>
      </c>
      <c r="E114" s="1" t="s">
        <v>1301</v>
      </c>
      <c r="F114" s="3" t="s">
        <v>1302</v>
      </c>
      <c r="H114" s="12">
        <v>-1820.8</v>
      </c>
      <c r="I114" s="12">
        <v>0</v>
      </c>
      <c r="J114" s="12">
        <v>0</v>
      </c>
      <c r="K114" s="12">
        <f t="shared" si="9"/>
        <v>-1820.8</v>
      </c>
    </row>
    <row r="115" spans="1:11" x14ac:dyDescent="0.35">
      <c r="A115" s="6" t="s">
        <v>267</v>
      </c>
      <c r="B115" s="6" t="s">
        <v>263</v>
      </c>
      <c r="D115" s="8" t="s">
        <v>1364</v>
      </c>
      <c r="E115" s="1" t="s">
        <v>1365</v>
      </c>
      <c r="F115" s="3" t="s">
        <v>1366</v>
      </c>
      <c r="H115" s="12">
        <v>-5440.25</v>
      </c>
      <c r="I115" s="12">
        <v>0</v>
      </c>
      <c r="J115" s="12">
        <v>0</v>
      </c>
      <c r="K115" s="12">
        <f t="shared" ref="K115" si="10">H115+I115+J115</f>
        <v>-5440.25</v>
      </c>
    </row>
    <row r="116" spans="1:11" x14ac:dyDescent="0.35">
      <c r="A116" s="6" t="s">
        <v>267</v>
      </c>
      <c r="B116" s="6" t="s">
        <v>269</v>
      </c>
      <c r="C116" s="6" t="s">
        <v>276</v>
      </c>
      <c r="D116" s="8" t="s">
        <v>1520</v>
      </c>
      <c r="E116" s="1" t="s">
        <v>1521</v>
      </c>
      <c r="F116" s="3" t="s">
        <v>1522</v>
      </c>
      <c r="H116" s="12">
        <v>-403.36</v>
      </c>
      <c r="I116" s="12">
        <v>0</v>
      </c>
      <c r="J116" s="12">
        <v>0</v>
      </c>
      <c r="K116" s="12">
        <f t="shared" ref="K116" si="11">H116+I116+J116</f>
        <v>-403.36</v>
      </c>
    </row>
    <row r="117" spans="1:11" x14ac:dyDescent="0.35">
      <c r="A117" s="6" t="s">
        <v>267</v>
      </c>
      <c r="B117" s="6" t="s">
        <v>268</v>
      </c>
      <c r="D117" s="8" t="s">
        <v>135</v>
      </c>
      <c r="E117" s="1" t="s">
        <v>697</v>
      </c>
      <c r="F117" s="3" t="s">
        <v>136</v>
      </c>
      <c r="H117" s="12">
        <v>-2928835.46</v>
      </c>
      <c r="I117" s="12">
        <v>0</v>
      </c>
      <c r="J117" s="12">
        <v>0</v>
      </c>
      <c r="K117" s="12">
        <f t="shared" ref="K117:K122" si="12">H117+I117+J117</f>
        <v>-2928835.46</v>
      </c>
    </row>
    <row r="118" spans="1:11" x14ac:dyDescent="0.35">
      <c r="A118" s="6" t="s">
        <v>267</v>
      </c>
      <c r="B118" s="6" t="s">
        <v>268</v>
      </c>
      <c r="D118" s="8" t="s">
        <v>137</v>
      </c>
      <c r="E118" s="1" t="s">
        <v>698</v>
      </c>
      <c r="F118" s="3" t="s">
        <v>138</v>
      </c>
      <c r="H118" s="12">
        <v>-1.71</v>
      </c>
      <c r="I118" s="12">
        <v>0</v>
      </c>
      <c r="J118" s="12">
        <v>0</v>
      </c>
      <c r="K118" s="12">
        <f t="shared" si="12"/>
        <v>-1.71</v>
      </c>
    </row>
    <row r="119" spans="1:11" x14ac:dyDescent="0.35">
      <c r="A119" s="6" t="s">
        <v>267</v>
      </c>
      <c r="B119" s="6" t="s">
        <v>268</v>
      </c>
      <c r="D119" s="8" t="s">
        <v>139</v>
      </c>
      <c r="E119" s="1" t="s">
        <v>1315</v>
      </c>
      <c r="F119" s="3" t="s">
        <v>140</v>
      </c>
      <c r="H119" s="12">
        <v>-14026.43</v>
      </c>
      <c r="I119" s="12">
        <v>0</v>
      </c>
      <c r="J119" s="12">
        <v>0</v>
      </c>
      <c r="K119" s="12">
        <f t="shared" si="12"/>
        <v>-14026.43</v>
      </c>
    </row>
    <row r="120" spans="1:11" x14ac:dyDescent="0.35">
      <c r="A120" s="6" t="s">
        <v>267</v>
      </c>
      <c r="B120" s="6" t="s">
        <v>268</v>
      </c>
      <c r="D120" s="8" t="s">
        <v>141</v>
      </c>
      <c r="E120" s="1" t="s">
        <v>699</v>
      </c>
      <c r="F120" s="3" t="s">
        <v>142</v>
      </c>
      <c r="H120" s="12">
        <v>-3453049.19</v>
      </c>
      <c r="I120" s="12">
        <v>0</v>
      </c>
      <c r="J120" s="12">
        <v>0</v>
      </c>
      <c r="K120" s="12">
        <f t="shared" si="12"/>
        <v>-3453049.19</v>
      </c>
    </row>
    <row r="121" spans="1:11" x14ac:dyDescent="0.35">
      <c r="A121" s="6" t="s">
        <v>267</v>
      </c>
      <c r="B121" s="6" t="s">
        <v>268</v>
      </c>
      <c r="D121" s="8" t="s">
        <v>143</v>
      </c>
      <c r="E121" s="1" t="s">
        <v>700</v>
      </c>
      <c r="F121" s="3" t="s">
        <v>144</v>
      </c>
      <c r="H121" s="12">
        <v>-56.86</v>
      </c>
      <c r="I121" s="12">
        <v>0</v>
      </c>
      <c r="J121" s="12">
        <v>0</v>
      </c>
      <c r="K121" s="12">
        <f t="shared" si="12"/>
        <v>-56.86</v>
      </c>
    </row>
    <row r="122" spans="1:11" x14ac:dyDescent="0.35">
      <c r="A122" s="6" t="s">
        <v>267</v>
      </c>
      <c r="B122" s="6" t="s">
        <v>268</v>
      </c>
      <c r="D122" s="8" t="s">
        <v>145</v>
      </c>
      <c r="E122" s="1" t="s">
        <v>701</v>
      </c>
      <c r="F122" s="3" t="s">
        <v>146</v>
      </c>
      <c r="H122" s="12">
        <v>-162958.51999999999</v>
      </c>
      <c r="I122" s="12">
        <v>0</v>
      </c>
      <c r="J122" s="12">
        <v>0</v>
      </c>
      <c r="K122" s="12">
        <f t="shared" si="12"/>
        <v>-162958.51999999999</v>
      </c>
    </row>
    <row r="123" spans="1:11" x14ac:dyDescent="0.35">
      <c r="A123" s="17">
        <v>22</v>
      </c>
      <c r="B123" s="17" t="s">
        <v>263</v>
      </c>
      <c r="C123" s="17" t="s">
        <v>264</v>
      </c>
      <c r="D123" s="18" t="s">
        <v>147</v>
      </c>
      <c r="E123" s="19" t="s">
        <v>320</v>
      </c>
      <c r="F123" s="20" t="s">
        <v>148</v>
      </c>
      <c r="G123" s="19"/>
      <c r="H123" s="21">
        <v>0</v>
      </c>
      <c r="I123" s="21">
        <v>15076.414584</v>
      </c>
      <c r="J123" s="21">
        <v>16130.731994</v>
      </c>
      <c r="K123" s="21">
        <f t="shared" ref="K123:K186" si="13">H123+I123+J123</f>
        <v>31207.146578</v>
      </c>
    </row>
    <row r="124" spans="1:11" x14ac:dyDescent="0.35">
      <c r="A124" s="17">
        <v>22</v>
      </c>
      <c r="B124" s="17" t="s">
        <v>263</v>
      </c>
      <c r="C124" s="17" t="s">
        <v>264</v>
      </c>
      <c r="D124" s="18" t="s">
        <v>149</v>
      </c>
      <c r="E124" s="19" t="s">
        <v>321</v>
      </c>
      <c r="F124" s="20" t="s">
        <v>150</v>
      </c>
      <c r="G124" s="19"/>
      <c r="H124" s="21">
        <v>0</v>
      </c>
      <c r="I124" s="21">
        <v>3786.0898680000005</v>
      </c>
      <c r="J124" s="21">
        <v>8419.7330689999999</v>
      </c>
      <c r="K124" s="21">
        <f t="shared" si="13"/>
        <v>12205.822937000001</v>
      </c>
    </row>
    <row r="125" spans="1:11" x14ac:dyDescent="0.35">
      <c r="A125" s="17">
        <v>22</v>
      </c>
      <c r="B125" s="17" t="s">
        <v>263</v>
      </c>
      <c r="C125" s="17" t="s">
        <v>264</v>
      </c>
      <c r="D125" s="18" t="s">
        <v>151</v>
      </c>
      <c r="E125" s="19" t="s">
        <v>322</v>
      </c>
      <c r="F125" s="20" t="s">
        <v>152</v>
      </c>
      <c r="G125" s="19"/>
      <c r="H125" s="21">
        <v>0</v>
      </c>
      <c r="I125" s="21">
        <v>0</v>
      </c>
      <c r="J125" s="21">
        <v>86112.847005999996</v>
      </c>
      <c r="K125" s="21">
        <f t="shared" si="13"/>
        <v>86112.847005999996</v>
      </c>
    </row>
    <row r="126" spans="1:11" x14ac:dyDescent="0.35">
      <c r="A126" s="17">
        <v>22</v>
      </c>
      <c r="B126" s="17" t="s">
        <v>263</v>
      </c>
      <c r="C126" s="17" t="s">
        <v>264</v>
      </c>
      <c r="D126" s="18" t="s">
        <v>153</v>
      </c>
      <c r="E126" s="19" t="s">
        <v>323</v>
      </c>
      <c r="F126" s="20" t="s">
        <v>154</v>
      </c>
      <c r="G126" s="19"/>
      <c r="H126" s="21">
        <v>0</v>
      </c>
      <c r="I126" s="21">
        <v>0</v>
      </c>
      <c r="J126" s="21">
        <v>5494.7789739999998</v>
      </c>
      <c r="K126" s="21">
        <f t="shared" si="13"/>
        <v>5494.7789739999998</v>
      </c>
    </row>
    <row r="127" spans="1:11" x14ac:dyDescent="0.35">
      <c r="A127" s="17">
        <v>22</v>
      </c>
      <c r="B127" s="17" t="s">
        <v>263</v>
      </c>
      <c r="C127" s="17" t="s">
        <v>264</v>
      </c>
      <c r="D127" s="18" t="s">
        <v>155</v>
      </c>
      <c r="E127" s="19" t="s">
        <v>324</v>
      </c>
      <c r="F127" s="20" t="s">
        <v>156</v>
      </c>
      <c r="G127" s="19"/>
      <c r="H127" s="21">
        <v>0</v>
      </c>
      <c r="I127" s="21">
        <v>0</v>
      </c>
      <c r="J127" s="21">
        <v>419.43137999999999</v>
      </c>
      <c r="K127" s="21">
        <f t="shared" si="13"/>
        <v>419.43137999999999</v>
      </c>
    </row>
    <row r="128" spans="1:11" x14ac:dyDescent="0.35">
      <c r="A128" s="17">
        <v>22</v>
      </c>
      <c r="B128" s="17" t="s">
        <v>263</v>
      </c>
      <c r="C128" s="17" t="s">
        <v>264</v>
      </c>
      <c r="D128" s="18" t="s">
        <v>157</v>
      </c>
      <c r="E128" s="19" t="s">
        <v>325</v>
      </c>
      <c r="F128" s="20" t="s">
        <v>158</v>
      </c>
      <c r="G128" s="19"/>
      <c r="H128" s="21">
        <v>0</v>
      </c>
      <c r="I128" s="21">
        <v>1111.7775240000001</v>
      </c>
      <c r="J128" s="21">
        <v>7105.1957839999995</v>
      </c>
      <c r="K128" s="21">
        <f t="shared" si="13"/>
        <v>8216.9733080000005</v>
      </c>
    </row>
    <row r="129" spans="1:11" x14ac:dyDescent="0.35">
      <c r="A129" s="17">
        <v>22</v>
      </c>
      <c r="B129" s="17" t="s">
        <v>263</v>
      </c>
      <c r="C129" s="17" t="s">
        <v>264</v>
      </c>
      <c r="D129" s="18" t="s">
        <v>159</v>
      </c>
      <c r="E129" s="19" t="s">
        <v>326</v>
      </c>
      <c r="F129" s="20" t="s">
        <v>160</v>
      </c>
      <c r="G129" s="19"/>
      <c r="H129" s="21">
        <v>0</v>
      </c>
      <c r="I129" s="21">
        <v>274.32345600000002</v>
      </c>
      <c r="J129" s="21">
        <v>1661.6976129999998</v>
      </c>
      <c r="K129" s="21">
        <f t="shared" si="13"/>
        <v>1936.0210689999999</v>
      </c>
    </row>
    <row r="130" spans="1:11" x14ac:dyDescent="0.35">
      <c r="A130" s="17">
        <v>22</v>
      </c>
      <c r="B130" s="17" t="s">
        <v>263</v>
      </c>
      <c r="C130" s="17" t="s">
        <v>264</v>
      </c>
      <c r="D130" s="18" t="s">
        <v>161</v>
      </c>
      <c r="E130" s="19" t="s">
        <v>327</v>
      </c>
      <c r="F130" s="20" t="s">
        <v>162</v>
      </c>
      <c r="G130" s="19"/>
      <c r="H130" s="21">
        <v>0</v>
      </c>
      <c r="I130" s="21">
        <v>11.122848000000001</v>
      </c>
      <c r="J130" s="21">
        <v>109.29294400000001</v>
      </c>
      <c r="K130" s="21">
        <f t="shared" si="13"/>
        <v>120.41579200000001</v>
      </c>
    </row>
    <row r="131" spans="1:11" x14ac:dyDescent="0.35">
      <c r="A131" s="17">
        <v>22</v>
      </c>
      <c r="B131" s="17" t="s">
        <v>263</v>
      </c>
      <c r="C131" s="17" t="s">
        <v>264</v>
      </c>
      <c r="D131" s="18" t="s">
        <v>163</v>
      </c>
      <c r="E131" s="19" t="s">
        <v>328</v>
      </c>
      <c r="F131" s="20" t="s">
        <v>164</v>
      </c>
      <c r="G131" s="19"/>
      <c r="H131" s="21">
        <v>0</v>
      </c>
      <c r="I131" s="21">
        <v>6000.3246600000011</v>
      </c>
      <c r="J131" s="21">
        <v>40501.732692999998</v>
      </c>
      <c r="K131" s="21">
        <f t="shared" si="13"/>
        <v>46502.057352999997</v>
      </c>
    </row>
    <row r="132" spans="1:11" x14ac:dyDescent="0.35">
      <c r="A132" s="17">
        <v>22</v>
      </c>
      <c r="B132" s="17" t="s">
        <v>263</v>
      </c>
      <c r="C132" s="17" t="s">
        <v>264</v>
      </c>
      <c r="D132" s="18" t="s">
        <v>165</v>
      </c>
      <c r="E132" s="19" t="s">
        <v>329</v>
      </c>
      <c r="F132" s="20" t="s">
        <v>166</v>
      </c>
      <c r="G132" s="19"/>
      <c r="H132" s="21">
        <v>0</v>
      </c>
      <c r="I132" s="21">
        <v>91.502927999999997</v>
      </c>
      <c r="J132" s="21">
        <v>273.697025</v>
      </c>
      <c r="K132" s="21">
        <f t="shared" si="13"/>
        <v>365.19995299999999</v>
      </c>
    </row>
    <row r="133" spans="1:11" x14ac:dyDescent="0.35">
      <c r="A133" s="17">
        <v>22</v>
      </c>
      <c r="B133" s="17" t="s">
        <v>263</v>
      </c>
      <c r="C133" s="17" t="s">
        <v>264</v>
      </c>
      <c r="D133" s="18" t="s">
        <v>167</v>
      </c>
      <c r="E133" s="19" t="s">
        <v>330</v>
      </c>
      <c r="F133" s="20" t="s">
        <v>168</v>
      </c>
      <c r="G133" s="19"/>
      <c r="H133" s="21">
        <v>0</v>
      </c>
      <c r="I133" s="21">
        <v>20.698920000000005</v>
      </c>
      <c r="J133" s="21">
        <v>2094.8798079999997</v>
      </c>
      <c r="K133" s="21">
        <f t="shared" si="13"/>
        <v>2115.5787279999995</v>
      </c>
    </row>
    <row r="134" spans="1:11" x14ac:dyDescent="0.35">
      <c r="A134" s="17">
        <v>22</v>
      </c>
      <c r="B134" s="17" t="s">
        <v>263</v>
      </c>
      <c r="C134" s="17" t="s">
        <v>264</v>
      </c>
      <c r="D134" s="18" t="s">
        <v>169</v>
      </c>
      <c r="E134" s="19" t="s">
        <v>331</v>
      </c>
      <c r="F134" s="20" t="s">
        <v>170</v>
      </c>
      <c r="G134" s="19"/>
      <c r="H134" s="21">
        <v>0</v>
      </c>
      <c r="I134" s="21">
        <v>7.0915680000000014</v>
      </c>
      <c r="J134" s="21">
        <v>40.828875999999994</v>
      </c>
      <c r="K134" s="21">
        <f t="shared" si="13"/>
        <v>47.920443999999996</v>
      </c>
    </row>
    <row r="135" spans="1:11" x14ac:dyDescent="0.35">
      <c r="A135" s="17">
        <v>22</v>
      </c>
      <c r="B135" s="17" t="s">
        <v>263</v>
      </c>
      <c r="C135" s="17" t="s">
        <v>264</v>
      </c>
      <c r="D135" s="18" t="s">
        <v>171</v>
      </c>
      <c r="E135" s="19" t="s">
        <v>332</v>
      </c>
      <c r="F135" s="20" t="s">
        <v>172</v>
      </c>
      <c r="G135" s="19"/>
      <c r="H135" s="21">
        <v>0</v>
      </c>
      <c r="I135" s="21">
        <v>5.993856000000001</v>
      </c>
      <c r="J135" s="21">
        <v>33.074807999999997</v>
      </c>
      <c r="K135" s="21">
        <f t="shared" si="13"/>
        <v>39.068663999999998</v>
      </c>
    </row>
    <row r="136" spans="1:11" x14ac:dyDescent="0.35">
      <c r="A136" s="17">
        <v>22</v>
      </c>
      <c r="B136" s="17" t="s">
        <v>263</v>
      </c>
      <c r="C136" s="17" t="s">
        <v>264</v>
      </c>
      <c r="D136" s="18" t="s">
        <v>173</v>
      </c>
      <c r="E136" s="19" t="s">
        <v>333</v>
      </c>
      <c r="F136" s="20" t="s">
        <v>174</v>
      </c>
      <c r="G136" s="19"/>
      <c r="H136" s="21">
        <v>0</v>
      </c>
      <c r="I136" s="21">
        <v>5729.766372000001</v>
      </c>
      <c r="J136" s="21">
        <v>55232.827393</v>
      </c>
      <c r="K136" s="21">
        <f t="shared" si="13"/>
        <v>60962.593764999998</v>
      </c>
    </row>
    <row r="137" spans="1:11" x14ac:dyDescent="0.35">
      <c r="A137" s="17" t="s">
        <v>267</v>
      </c>
      <c r="B137" s="17" t="s">
        <v>263</v>
      </c>
      <c r="C137" s="17" t="s">
        <v>264</v>
      </c>
      <c r="D137" s="18" t="s">
        <v>1303</v>
      </c>
      <c r="E137" s="19" t="s">
        <v>1458</v>
      </c>
      <c r="F137" s="20" t="s">
        <v>1308</v>
      </c>
      <c r="G137" s="19"/>
      <c r="H137" s="21">
        <v>0</v>
      </c>
      <c r="I137" s="21">
        <v>23.788512000000004</v>
      </c>
      <c r="J137" s="21">
        <v>234.27195099999997</v>
      </c>
      <c r="K137" s="21">
        <f t="shared" si="13"/>
        <v>258.06046299999997</v>
      </c>
    </row>
    <row r="138" spans="1:11" x14ac:dyDescent="0.35">
      <c r="A138" s="17">
        <v>22</v>
      </c>
      <c r="B138" s="17" t="s">
        <v>263</v>
      </c>
      <c r="C138" s="17" t="s">
        <v>264</v>
      </c>
      <c r="D138" s="18" t="s">
        <v>175</v>
      </c>
      <c r="E138" s="19" t="s">
        <v>334</v>
      </c>
      <c r="F138" s="20" t="s">
        <v>176</v>
      </c>
      <c r="G138" s="19"/>
      <c r="H138" s="21">
        <v>0</v>
      </c>
      <c r="I138" s="21">
        <v>917.20292400000005</v>
      </c>
      <c r="J138" s="21">
        <v>0</v>
      </c>
      <c r="K138" s="21">
        <f t="shared" si="13"/>
        <v>917.20292400000005</v>
      </c>
    </row>
    <row r="139" spans="1:11" x14ac:dyDescent="0.35">
      <c r="A139" s="17">
        <v>22</v>
      </c>
      <c r="B139" s="17" t="s">
        <v>263</v>
      </c>
      <c r="C139" s="17" t="s">
        <v>264</v>
      </c>
      <c r="D139" s="18" t="s">
        <v>177</v>
      </c>
      <c r="E139" s="19" t="s">
        <v>335</v>
      </c>
      <c r="F139" s="20" t="s">
        <v>178</v>
      </c>
      <c r="G139" s="19"/>
      <c r="H139" s="21">
        <v>0</v>
      </c>
      <c r="I139" s="21">
        <v>28.260540000000002</v>
      </c>
      <c r="J139" s="21">
        <v>3364.8970490000002</v>
      </c>
      <c r="K139" s="21">
        <f t="shared" si="13"/>
        <v>3393.1575890000004</v>
      </c>
    </row>
    <row r="140" spans="1:11" x14ac:dyDescent="0.35">
      <c r="A140" s="17">
        <v>22</v>
      </c>
      <c r="B140" s="17" t="s">
        <v>263</v>
      </c>
      <c r="C140" s="17" t="s">
        <v>264</v>
      </c>
      <c r="D140" s="18" t="s">
        <v>179</v>
      </c>
      <c r="E140" s="19" t="s">
        <v>336</v>
      </c>
      <c r="F140" s="20" t="s">
        <v>180</v>
      </c>
      <c r="G140" s="19"/>
      <c r="H140" s="21">
        <v>0</v>
      </c>
      <c r="I140" s="21">
        <v>1.4707440000000001</v>
      </c>
      <c r="J140" s="21">
        <v>2281.254371</v>
      </c>
      <c r="K140" s="21">
        <f t="shared" si="13"/>
        <v>2282.7251150000002</v>
      </c>
    </row>
    <row r="141" spans="1:11" x14ac:dyDescent="0.35">
      <c r="A141" s="17">
        <v>22</v>
      </c>
      <c r="B141" s="17" t="s">
        <v>263</v>
      </c>
      <c r="C141" s="17" t="s">
        <v>264</v>
      </c>
      <c r="D141" s="18" t="s">
        <v>181</v>
      </c>
      <c r="E141" s="19" t="s">
        <v>337</v>
      </c>
      <c r="F141" s="20" t="s">
        <v>182</v>
      </c>
      <c r="G141" s="19"/>
      <c r="H141" s="21">
        <v>0</v>
      </c>
      <c r="I141" s="21">
        <v>337.13856000000004</v>
      </c>
      <c r="J141" s="21">
        <v>1987.5622739999999</v>
      </c>
      <c r="K141" s="21">
        <f t="shared" si="13"/>
        <v>2324.7008339999998</v>
      </c>
    </row>
    <row r="142" spans="1:11" x14ac:dyDescent="0.35">
      <c r="A142" s="17">
        <v>22</v>
      </c>
      <c r="B142" s="17" t="s">
        <v>263</v>
      </c>
      <c r="C142" s="17" t="s">
        <v>264</v>
      </c>
      <c r="D142" s="18" t="s">
        <v>241</v>
      </c>
      <c r="E142" s="19" t="s">
        <v>1129</v>
      </c>
      <c r="F142" s="20" t="s">
        <v>242</v>
      </c>
      <c r="G142" s="19"/>
      <c r="H142" s="21">
        <v>0</v>
      </c>
      <c r="I142" s="21">
        <v>0</v>
      </c>
      <c r="J142" s="21">
        <v>701.19676400000003</v>
      </c>
      <c r="K142" s="21">
        <f t="shared" si="13"/>
        <v>701.19676400000003</v>
      </c>
    </row>
    <row r="143" spans="1:11" x14ac:dyDescent="0.35">
      <c r="A143" s="17">
        <v>22</v>
      </c>
      <c r="B143" s="17" t="s">
        <v>263</v>
      </c>
      <c r="C143" s="17" t="s">
        <v>264</v>
      </c>
      <c r="D143" s="18" t="s">
        <v>243</v>
      </c>
      <c r="E143" s="19" t="s">
        <v>1130</v>
      </c>
      <c r="F143" s="20" t="s">
        <v>1132</v>
      </c>
      <c r="G143" s="19"/>
      <c r="H143" s="21">
        <v>0</v>
      </c>
      <c r="I143" s="21">
        <v>0</v>
      </c>
      <c r="J143" s="21">
        <v>0</v>
      </c>
      <c r="K143" s="21">
        <f t="shared" si="13"/>
        <v>0</v>
      </c>
    </row>
    <row r="144" spans="1:11" x14ac:dyDescent="0.35">
      <c r="A144" s="17">
        <v>22</v>
      </c>
      <c r="B144" s="17" t="s">
        <v>263</v>
      </c>
      <c r="C144" s="17" t="s">
        <v>264</v>
      </c>
      <c r="D144" s="18" t="s">
        <v>257</v>
      </c>
      <c r="E144" s="19" t="s">
        <v>1131</v>
      </c>
      <c r="F144" s="20" t="s">
        <v>1133</v>
      </c>
      <c r="G144" s="19"/>
      <c r="H144" s="21">
        <v>0</v>
      </c>
      <c r="I144" s="21">
        <v>0</v>
      </c>
      <c r="J144" s="21">
        <v>1521.348702</v>
      </c>
      <c r="K144" s="21">
        <f t="shared" si="13"/>
        <v>1521.348702</v>
      </c>
    </row>
    <row r="145" spans="1:11" x14ac:dyDescent="0.35">
      <c r="A145" s="17">
        <v>22</v>
      </c>
      <c r="B145" s="17" t="s">
        <v>263</v>
      </c>
      <c r="C145" s="17" t="s">
        <v>264</v>
      </c>
      <c r="D145" s="18" t="s">
        <v>183</v>
      </c>
      <c r="E145" s="19" t="s">
        <v>338</v>
      </c>
      <c r="F145" s="20" t="s">
        <v>184</v>
      </c>
      <c r="G145" s="19"/>
      <c r="H145" s="21">
        <v>0</v>
      </c>
      <c r="I145" s="21">
        <v>0</v>
      </c>
      <c r="J145" s="21">
        <v>20046.995862</v>
      </c>
      <c r="K145" s="21">
        <f t="shared" si="13"/>
        <v>20046.995862</v>
      </c>
    </row>
    <row r="146" spans="1:11" x14ac:dyDescent="0.35">
      <c r="A146" s="17">
        <v>22</v>
      </c>
      <c r="B146" s="17" t="s">
        <v>263</v>
      </c>
      <c r="C146" s="17" t="s">
        <v>264</v>
      </c>
      <c r="D146" s="18" t="s">
        <v>185</v>
      </c>
      <c r="E146" s="19" t="s">
        <v>339</v>
      </c>
      <c r="F146" s="20" t="s">
        <v>186</v>
      </c>
      <c r="G146" s="19"/>
      <c r="H146" s="21">
        <v>0</v>
      </c>
      <c r="I146" s="21">
        <v>35.804735999999998</v>
      </c>
      <c r="J146" s="21">
        <v>1583.8118199999999</v>
      </c>
      <c r="K146" s="21">
        <f t="shared" si="13"/>
        <v>1619.6165559999999</v>
      </c>
    </row>
    <row r="147" spans="1:11" x14ac:dyDescent="0.35">
      <c r="A147" s="17" t="s">
        <v>267</v>
      </c>
      <c r="B147" s="17" t="s">
        <v>263</v>
      </c>
      <c r="C147" s="17" t="s">
        <v>264</v>
      </c>
      <c r="D147" s="18" t="s">
        <v>245</v>
      </c>
      <c r="E147" s="19" t="s">
        <v>1138</v>
      </c>
      <c r="F147" s="20" t="s">
        <v>246</v>
      </c>
      <c r="G147" s="19"/>
      <c r="H147" s="21">
        <v>0</v>
      </c>
      <c r="I147" s="21">
        <v>0</v>
      </c>
      <c r="J147" s="21">
        <v>0</v>
      </c>
      <c r="K147" s="21">
        <f t="shared" si="13"/>
        <v>0</v>
      </c>
    </row>
    <row r="148" spans="1:11" x14ac:dyDescent="0.35">
      <c r="A148" s="17" t="s">
        <v>267</v>
      </c>
      <c r="B148" s="17" t="s">
        <v>263</v>
      </c>
      <c r="C148" s="17" t="s">
        <v>264</v>
      </c>
      <c r="D148" s="18" t="s">
        <v>247</v>
      </c>
      <c r="E148" s="19" t="s">
        <v>1139</v>
      </c>
      <c r="F148" s="20" t="s">
        <v>248</v>
      </c>
      <c r="G148" s="19"/>
      <c r="H148" s="21">
        <v>0</v>
      </c>
      <c r="I148" s="21">
        <v>0</v>
      </c>
      <c r="J148" s="21">
        <v>0</v>
      </c>
      <c r="K148" s="21">
        <f t="shared" si="13"/>
        <v>0</v>
      </c>
    </row>
    <row r="149" spans="1:11" x14ac:dyDescent="0.35">
      <c r="A149" s="17">
        <v>22</v>
      </c>
      <c r="B149" s="17" t="s">
        <v>263</v>
      </c>
      <c r="C149" s="17" t="s">
        <v>264</v>
      </c>
      <c r="D149" s="18" t="s">
        <v>187</v>
      </c>
      <c r="E149" s="19" t="s">
        <v>340</v>
      </c>
      <c r="F149" s="20" t="s">
        <v>188</v>
      </c>
      <c r="G149" s="19"/>
      <c r="H149" s="21">
        <v>0</v>
      </c>
      <c r="I149" s="21">
        <v>0</v>
      </c>
      <c r="J149" s="21">
        <v>3904.7467139999999</v>
      </c>
      <c r="K149" s="21">
        <f t="shared" si="13"/>
        <v>3904.7467139999999</v>
      </c>
    </row>
    <row r="150" spans="1:11" x14ac:dyDescent="0.35">
      <c r="A150" s="17">
        <v>22</v>
      </c>
      <c r="B150" s="17" t="s">
        <v>263</v>
      </c>
      <c r="C150" s="17" t="s">
        <v>264</v>
      </c>
      <c r="D150" s="18" t="s">
        <v>189</v>
      </c>
      <c r="E150" s="19" t="s">
        <v>341</v>
      </c>
      <c r="F150" s="20" t="s">
        <v>190</v>
      </c>
      <c r="G150" s="19"/>
      <c r="H150" s="21">
        <v>1318.36</v>
      </c>
      <c r="I150" s="21">
        <v>4.95</v>
      </c>
      <c r="J150" s="21">
        <v>2805.3021570000001</v>
      </c>
      <c r="K150" s="21">
        <f t="shared" si="13"/>
        <v>4128.6121569999996</v>
      </c>
    </row>
    <row r="151" spans="1:11" x14ac:dyDescent="0.35">
      <c r="A151" s="17">
        <v>22</v>
      </c>
      <c r="B151" s="17" t="s">
        <v>263</v>
      </c>
      <c r="C151" s="17" t="s">
        <v>264</v>
      </c>
      <c r="D151" s="18" t="s">
        <v>249</v>
      </c>
      <c r="E151" s="19" t="s">
        <v>1125</v>
      </c>
      <c r="F151" s="20" t="s">
        <v>1124</v>
      </c>
      <c r="G151" s="19"/>
      <c r="H151" s="21">
        <v>975</v>
      </c>
      <c r="I151" s="21">
        <v>81.560952</v>
      </c>
      <c r="J151" s="21">
        <v>648.60135600000001</v>
      </c>
      <c r="K151" s="21">
        <f t="shared" si="13"/>
        <v>1705.1623079999999</v>
      </c>
    </row>
    <row r="152" spans="1:11" x14ac:dyDescent="0.35">
      <c r="A152" s="17">
        <v>22</v>
      </c>
      <c r="B152" s="17" t="s">
        <v>263</v>
      </c>
      <c r="C152" s="17" t="s">
        <v>264</v>
      </c>
      <c r="D152" s="18" t="s">
        <v>191</v>
      </c>
      <c r="E152" s="19" t="s">
        <v>342</v>
      </c>
      <c r="F152" s="20" t="s">
        <v>192</v>
      </c>
      <c r="G152" s="19"/>
      <c r="H152" s="21">
        <v>0</v>
      </c>
      <c r="I152" s="21">
        <v>35.186579999999999</v>
      </c>
      <c r="J152" s="21">
        <v>348.36378699999995</v>
      </c>
      <c r="K152" s="21">
        <f t="shared" si="13"/>
        <v>383.55036699999994</v>
      </c>
    </row>
    <row r="153" spans="1:11" x14ac:dyDescent="0.35">
      <c r="A153" s="17">
        <v>22</v>
      </c>
      <c r="B153" s="17" t="s">
        <v>263</v>
      </c>
      <c r="C153" s="17" t="s">
        <v>264</v>
      </c>
      <c r="D153" s="18" t="s">
        <v>251</v>
      </c>
      <c r="E153" s="19" t="s">
        <v>1134</v>
      </c>
      <c r="F153" s="20" t="s">
        <v>1135</v>
      </c>
      <c r="G153" s="19"/>
      <c r="H153" s="21">
        <v>0</v>
      </c>
      <c r="I153" s="21">
        <v>0</v>
      </c>
      <c r="J153" s="21">
        <v>45.849125999999998</v>
      </c>
      <c r="K153" s="21">
        <f t="shared" si="13"/>
        <v>45.849125999999998</v>
      </c>
    </row>
    <row r="154" spans="1:11" x14ac:dyDescent="0.35">
      <c r="A154" s="17">
        <v>22</v>
      </c>
      <c r="B154" s="17" t="s">
        <v>263</v>
      </c>
      <c r="C154" s="17" t="s">
        <v>264</v>
      </c>
      <c r="D154" s="18" t="s">
        <v>193</v>
      </c>
      <c r="E154" s="19" t="s">
        <v>343</v>
      </c>
      <c r="F154" s="20" t="s">
        <v>194</v>
      </c>
      <c r="G154" s="19"/>
      <c r="H154" s="21">
        <v>661.5</v>
      </c>
      <c r="I154" s="21">
        <v>0</v>
      </c>
      <c r="J154" s="21">
        <v>65.849801999999997</v>
      </c>
      <c r="K154" s="21">
        <f t="shared" si="13"/>
        <v>727.34980199999995</v>
      </c>
    </row>
    <row r="155" spans="1:11" x14ac:dyDescent="0.35">
      <c r="A155" s="17">
        <v>22</v>
      </c>
      <c r="B155" s="17" t="s">
        <v>263</v>
      </c>
      <c r="C155" s="17" t="s">
        <v>264</v>
      </c>
      <c r="D155" s="18" t="s">
        <v>195</v>
      </c>
      <c r="E155" s="19" t="s">
        <v>344</v>
      </c>
      <c r="F155" s="20" t="s">
        <v>196</v>
      </c>
      <c r="G155" s="19"/>
      <c r="H155" s="21">
        <v>0</v>
      </c>
      <c r="I155" s="21">
        <v>1257.245748</v>
      </c>
      <c r="J155" s="21">
        <v>842.35638700000004</v>
      </c>
      <c r="K155" s="21">
        <f t="shared" si="13"/>
        <v>2099.6021350000001</v>
      </c>
    </row>
    <row r="156" spans="1:11" x14ac:dyDescent="0.35">
      <c r="A156" s="17">
        <v>22</v>
      </c>
      <c r="B156" s="17" t="s">
        <v>263</v>
      </c>
      <c r="C156" s="17" t="s">
        <v>264</v>
      </c>
      <c r="D156" s="18" t="s">
        <v>197</v>
      </c>
      <c r="E156" s="19" t="s">
        <v>345</v>
      </c>
      <c r="F156" s="20" t="s">
        <v>198</v>
      </c>
      <c r="G156" s="19"/>
      <c r="H156" s="21">
        <v>0</v>
      </c>
      <c r="I156" s="21">
        <v>0</v>
      </c>
      <c r="J156" s="21">
        <v>215.93612999999996</v>
      </c>
      <c r="K156" s="21">
        <f t="shared" si="13"/>
        <v>215.93612999999996</v>
      </c>
    </row>
    <row r="157" spans="1:11" x14ac:dyDescent="0.35">
      <c r="A157" s="17">
        <v>22</v>
      </c>
      <c r="B157" s="17" t="s">
        <v>263</v>
      </c>
      <c r="C157" s="17" t="s">
        <v>264</v>
      </c>
      <c r="D157" s="18" t="s">
        <v>199</v>
      </c>
      <c r="E157" s="19" t="s">
        <v>346</v>
      </c>
      <c r="F157" s="20" t="s">
        <v>200</v>
      </c>
      <c r="G157" s="19"/>
      <c r="H157" s="21">
        <v>0</v>
      </c>
      <c r="I157" s="21">
        <v>329.15520000000004</v>
      </c>
      <c r="J157" s="21">
        <v>324.10266999999999</v>
      </c>
      <c r="K157" s="21">
        <f t="shared" si="13"/>
        <v>653.25787000000003</v>
      </c>
    </row>
    <row r="158" spans="1:11" x14ac:dyDescent="0.35">
      <c r="A158" s="17">
        <v>22</v>
      </c>
      <c r="B158" s="17" t="s">
        <v>263</v>
      </c>
      <c r="C158" s="17" t="s">
        <v>264</v>
      </c>
      <c r="D158" s="18" t="s">
        <v>201</v>
      </c>
      <c r="E158" s="19" t="s">
        <v>347</v>
      </c>
      <c r="F158" s="20" t="s">
        <v>202</v>
      </c>
      <c r="G158" s="19"/>
      <c r="H158" s="21">
        <v>0</v>
      </c>
      <c r="I158" s="21">
        <v>338.42437200000001</v>
      </c>
      <c r="J158" s="21">
        <v>1389.5753119999999</v>
      </c>
      <c r="K158" s="21">
        <f t="shared" si="13"/>
        <v>1727.9996839999999</v>
      </c>
    </row>
    <row r="159" spans="1:11" x14ac:dyDescent="0.35">
      <c r="A159" s="17">
        <v>22</v>
      </c>
      <c r="B159" s="17" t="s">
        <v>263</v>
      </c>
      <c r="C159" s="17" t="s">
        <v>264</v>
      </c>
      <c r="D159" s="18" t="s">
        <v>203</v>
      </c>
      <c r="E159" s="19" t="s">
        <v>348</v>
      </c>
      <c r="F159" s="20" t="s">
        <v>204</v>
      </c>
      <c r="G159" s="19"/>
      <c r="H159" s="21">
        <v>0</v>
      </c>
      <c r="I159" s="21">
        <v>63.048744000000006</v>
      </c>
      <c r="J159" s="21">
        <v>109.66981299999999</v>
      </c>
      <c r="K159" s="21">
        <f t="shared" si="13"/>
        <v>172.718557</v>
      </c>
    </row>
    <row r="160" spans="1:11" x14ac:dyDescent="0.35">
      <c r="A160" s="17">
        <v>22</v>
      </c>
      <c r="B160" s="17" t="s">
        <v>263</v>
      </c>
      <c r="C160" s="17" t="s">
        <v>264</v>
      </c>
      <c r="D160" s="18" t="s">
        <v>205</v>
      </c>
      <c r="E160" s="19" t="s">
        <v>349</v>
      </c>
      <c r="F160" s="20" t="s">
        <v>206</v>
      </c>
      <c r="G160" s="19"/>
      <c r="H160" s="21">
        <v>96234.54</v>
      </c>
      <c r="I160" s="21">
        <v>233.39606400000002</v>
      </c>
      <c r="J160" s="21">
        <v>689.68988400000001</v>
      </c>
      <c r="K160" s="21">
        <f t="shared" si="13"/>
        <v>97157.625948000001</v>
      </c>
    </row>
    <row r="161" spans="1:11" x14ac:dyDescent="0.35">
      <c r="A161" s="17">
        <v>22</v>
      </c>
      <c r="B161" s="17" t="s">
        <v>263</v>
      </c>
      <c r="C161" s="17" t="s">
        <v>264</v>
      </c>
      <c r="D161" s="18" t="s">
        <v>207</v>
      </c>
      <c r="E161" s="19" t="s">
        <v>350</v>
      </c>
      <c r="F161" s="20" t="s">
        <v>208</v>
      </c>
      <c r="G161" s="19"/>
      <c r="H161" s="21">
        <v>0</v>
      </c>
      <c r="I161" s="21">
        <v>9.136908</v>
      </c>
      <c r="J161" s="21">
        <v>247.418935</v>
      </c>
      <c r="K161" s="21">
        <f t="shared" si="13"/>
        <v>256.55584299999998</v>
      </c>
    </row>
    <row r="162" spans="1:11" x14ac:dyDescent="0.35">
      <c r="A162" s="17">
        <v>23</v>
      </c>
      <c r="B162" s="17" t="s">
        <v>263</v>
      </c>
      <c r="C162" s="17" t="s">
        <v>264</v>
      </c>
      <c r="D162" s="18" t="s">
        <v>259</v>
      </c>
      <c r="E162" s="19" t="s">
        <v>1169</v>
      </c>
      <c r="F162" s="20" t="s">
        <v>260</v>
      </c>
      <c r="G162" s="19"/>
      <c r="H162" s="21">
        <v>0</v>
      </c>
      <c r="I162" s="21">
        <v>0</v>
      </c>
      <c r="J162" s="21">
        <v>0</v>
      </c>
      <c r="K162" s="21">
        <f t="shared" si="13"/>
        <v>0</v>
      </c>
    </row>
    <row r="163" spans="1:11" x14ac:dyDescent="0.35">
      <c r="A163" s="17">
        <v>22</v>
      </c>
      <c r="B163" s="17" t="s">
        <v>263</v>
      </c>
      <c r="C163" s="17" t="s">
        <v>264</v>
      </c>
      <c r="D163" s="18" t="s">
        <v>209</v>
      </c>
      <c r="E163" s="19" t="s">
        <v>351</v>
      </c>
      <c r="F163" s="20" t="s">
        <v>210</v>
      </c>
      <c r="G163" s="19"/>
      <c r="H163" s="21">
        <v>0</v>
      </c>
      <c r="I163" s="21">
        <v>0</v>
      </c>
      <c r="J163" s="21">
        <v>828.92499999999995</v>
      </c>
      <c r="K163" s="21">
        <f t="shared" si="13"/>
        <v>828.92499999999995</v>
      </c>
    </row>
    <row r="164" spans="1:11" x14ac:dyDescent="0.35">
      <c r="A164" s="17">
        <v>22</v>
      </c>
      <c r="B164" s="17" t="s">
        <v>263</v>
      </c>
      <c r="C164" s="17" t="s">
        <v>264</v>
      </c>
      <c r="D164" s="18" t="s">
        <v>211</v>
      </c>
      <c r="E164" s="19" t="s">
        <v>352</v>
      </c>
      <c r="F164" s="20" t="s">
        <v>212</v>
      </c>
      <c r="G164" s="19"/>
      <c r="H164" s="21">
        <v>0</v>
      </c>
      <c r="I164" s="21">
        <v>40.850963999999998</v>
      </c>
      <c r="J164" s="21">
        <v>113.48660399999999</v>
      </c>
      <c r="K164" s="21">
        <f t="shared" si="13"/>
        <v>154.33756799999998</v>
      </c>
    </row>
    <row r="165" spans="1:11" x14ac:dyDescent="0.35">
      <c r="A165" s="17">
        <v>22</v>
      </c>
      <c r="B165" s="17" t="s">
        <v>263</v>
      </c>
      <c r="C165" s="17" t="s">
        <v>264</v>
      </c>
      <c r="D165" s="18" t="s">
        <v>213</v>
      </c>
      <c r="E165" s="19" t="s">
        <v>353</v>
      </c>
      <c r="F165" s="20" t="s">
        <v>214</v>
      </c>
      <c r="G165" s="19"/>
      <c r="H165" s="21">
        <v>0</v>
      </c>
      <c r="I165" s="21">
        <v>217.40400000000002</v>
      </c>
      <c r="J165" s="21">
        <v>256.38299999999998</v>
      </c>
      <c r="K165" s="21">
        <f t="shared" si="13"/>
        <v>473.78700000000003</v>
      </c>
    </row>
    <row r="166" spans="1:11" x14ac:dyDescent="0.35">
      <c r="A166" s="17">
        <v>22</v>
      </c>
      <c r="B166" s="17" t="s">
        <v>263</v>
      </c>
      <c r="C166" s="17" t="s">
        <v>264</v>
      </c>
      <c r="D166" s="18" t="s">
        <v>215</v>
      </c>
      <c r="E166" s="19" t="s">
        <v>354</v>
      </c>
      <c r="F166" s="20" t="s">
        <v>216</v>
      </c>
      <c r="G166" s="19"/>
      <c r="H166" s="21">
        <v>0</v>
      </c>
      <c r="I166" s="21">
        <v>0</v>
      </c>
      <c r="J166" s="21">
        <v>94.915414999999996</v>
      </c>
      <c r="K166" s="21">
        <f t="shared" si="13"/>
        <v>94.915414999999996</v>
      </c>
    </row>
    <row r="167" spans="1:11" x14ac:dyDescent="0.35">
      <c r="A167" s="17">
        <v>22</v>
      </c>
      <c r="B167" s="17" t="s">
        <v>263</v>
      </c>
      <c r="C167" s="17" t="s">
        <v>264</v>
      </c>
      <c r="D167" s="18" t="s">
        <v>217</v>
      </c>
      <c r="E167" s="19" t="s">
        <v>355</v>
      </c>
      <c r="F167" s="20" t="s">
        <v>218</v>
      </c>
      <c r="G167" s="19"/>
      <c r="H167" s="21">
        <v>7402</v>
      </c>
      <c r="I167" s="21">
        <v>593.12048400000003</v>
      </c>
      <c r="J167" s="21">
        <v>1405.151163</v>
      </c>
      <c r="K167" s="21">
        <f t="shared" si="13"/>
        <v>9400.2716469999996</v>
      </c>
    </row>
    <row r="168" spans="1:11" x14ac:dyDescent="0.35">
      <c r="A168" s="17">
        <v>22</v>
      </c>
      <c r="B168" s="17" t="s">
        <v>263</v>
      </c>
      <c r="C168" s="17" t="s">
        <v>264</v>
      </c>
      <c r="D168" s="18" t="s">
        <v>219</v>
      </c>
      <c r="E168" s="19" t="s">
        <v>356</v>
      </c>
      <c r="F168" s="20" t="s">
        <v>220</v>
      </c>
      <c r="G168" s="19"/>
      <c r="H168" s="21">
        <v>0</v>
      </c>
      <c r="I168" s="21">
        <v>668.14783199999999</v>
      </c>
      <c r="J168" s="21">
        <v>0.70050000000000001</v>
      </c>
      <c r="K168" s="21">
        <f t="shared" si="13"/>
        <v>668.84833200000003</v>
      </c>
    </row>
    <row r="169" spans="1:11" x14ac:dyDescent="0.35">
      <c r="A169" s="17">
        <v>22</v>
      </c>
      <c r="B169" s="17" t="s">
        <v>263</v>
      </c>
      <c r="C169" s="17" t="s">
        <v>264</v>
      </c>
      <c r="D169" s="18" t="s">
        <v>221</v>
      </c>
      <c r="E169" s="19" t="s">
        <v>357</v>
      </c>
      <c r="F169" s="20" t="s">
        <v>222</v>
      </c>
      <c r="G169" s="19"/>
      <c r="H169" s="21">
        <v>0</v>
      </c>
      <c r="I169" s="21">
        <v>0</v>
      </c>
      <c r="J169" s="21">
        <v>2533.0682430000002</v>
      </c>
      <c r="K169" s="21">
        <f t="shared" si="13"/>
        <v>2533.0682430000002</v>
      </c>
    </row>
    <row r="170" spans="1:11" x14ac:dyDescent="0.35">
      <c r="A170" s="17">
        <v>22</v>
      </c>
      <c r="B170" s="17" t="s">
        <v>263</v>
      </c>
      <c r="C170" s="17" t="s">
        <v>264</v>
      </c>
      <c r="D170" s="18" t="s">
        <v>223</v>
      </c>
      <c r="E170" s="19" t="s">
        <v>358</v>
      </c>
      <c r="F170" s="20" t="s">
        <v>224</v>
      </c>
      <c r="G170" s="19"/>
      <c r="H170" s="21">
        <v>0</v>
      </c>
      <c r="I170" s="21">
        <v>0</v>
      </c>
      <c r="J170" s="21">
        <v>1516.009024</v>
      </c>
      <c r="K170" s="21">
        <f t="shared" si="13"/>
        <v>1516.009024</v>
      </c>
    </row>
    <row r="171" spans="1:11" x14ac:dyDescent="0.35">
      <c r="A171" s="17">
        <v>22</v>
      </c>
      <c r="B171" s="17" t="s">
        <v>263</v>
      </c>
      <c r="C171" s="17" t="s">
        <v>264</v>
      </c>
      <c r="D171" s="18" t="s">
        <v>225</v>
      </c>
      <c r="E171" s="19" t="s">
        <v>359</v>
      </c>
      <c r="F171" s="20" t="s">
        <v>226</v>
      </c>
      <c r="G171" s="19"/>
      <c r="H171" s="21">
        <v>0</v>
      </c>
      <c r="I171" s="21">
        <v>0</v>
      </c>
      <c r="J171" s="21">
        <v>0</v>
      </c>
      <c r="K171" s="21">
        <f t="shared" si="13"/>
        <v>0</v>
      </c>
    </row>
    <row r="172" spans="1:11" x14ac:dyDescent="0.35">
      <c r="A172" s="17">
        <v>22</v>
      </c>
      <c r="B172" s="17" t="s">
        <v>263</v>
      </c>
      <c r="C172" s="17" t="s">
        <v>264</v>
      </c>
      <c r="D172" s="18" t="s">
        <v>227</v>
      </c>
      <c r="E172" s="19" t="s">
        <v>360</v>
      </c>
      <c r="F172" s="20" t="s">
        <v>228</v>
      </c>
      <c r="G172" s="19"/>
      <c r="H172" s="21">
        <v>0</v>
      </c>
      <c r="I172" s="21">
        <v>25740.000000000004</v>
      </c>
      <c r="J172" s="21">
        <v>0</v>
      </c>
      <c r="K172" s="21">
        <f t="shared" si="13"/>
        <v>25740.000000000004</v>
      </c>
    </row>
    <row r="173" spans="1:11" x14ac:dyDescent="0.35">
      <c r="A173" s="17">
        <v>22</v>
      </c>
      <c r="B173" s="17" t="s">
        <v>263</v>
      </c>
      <c r="C173" s="17" t="s">
        <v>264</v>
      </c>
      <c r="D173" s="18" t="s">
        <v>229</v>
      </c>
      <c r="E173" s="19" t="s">
        <v>361</v>
      </c>
      <c r="F173" s="20" t="s">
        <v>230</v>
      </c>
      <c r="G173" s="19"/>
      <c r="H173" s="21">
        <v>0</v>
      </c>
      <c r="I173" s="21">
        <v>990.00000000000011</v>
      </c>
      <c r="J173" s="21">
        <v>0</v>
      </c>
      <c r="K173" s="21">
        <f t="shared" si="13"/>
        <v>990.00000000000011</v>
      </c>
    </row>
    <row r="174" spans="1:11" x14ac:dyDescent="0.35">
      <c r="A174" s="17">
        <v>22</v>
      </c>
      <c r="B174" s="17" t="s">
        <v>263</v>
      </c>
      <c r="C174" s="17" t="s">
        <v>264</v>
      </c>
      <c r="D174" s="18" t="s">
        <v>231</v>
      </c>
      <c r="E174" s="19" t="s">
        <v>362</v>
      </c>
      <c r="F174" s="20" t="s">
        <v>232</v>
      </c>
      <c r="G174" s="19"/>
      <c r="H174" s="21">
        <v>0</v>
      </c>
      <c r="I174" s="21">
        <v>12354.128028000001</v>
      </c>
      <c r="J174" s="21">
        <v>0</v>
      </c>
      <c r="K174" s="21">
        <f t="shared" si="13"/>
        <v>12354.128028000001</v>
      </c>
    </row>
    <row r="175" spans="1:11" x14ac:dyDescent="0.35">
      <c r="A175" s="17">
        <v>22</v>
      </c>
      <c r="B175" s="17" t="s">
        <v>263</v>
      </c>
      <c r="C175" s="17" t="s">
        <v>264</v>
      </c>
      <c r="D175" s="18" t="s">
        <v>253</v>
      </c>
      <c r="E175" s="19" t="s">
        <v>1136</v>
      </c>
      <c r="F175" s="20" t="s">
        <v>254</v>
      </c>
      <c r="G175" s="19"/>
      <c r="H175" s="21">
        <v>0</v>
      </c>
      <c r="I175" s="21">
        <v>0</v>
      </c>
      <c r="J175" s="21">
        <v>441.73203100000001</v>
      </c>
      <c r="K175" s="21">
        <f t="shared" si="13"/>
        <v>441.73203100000001</v>
      </c>
    </row>
    <row r="176" spans="1:11" x14ac:dyDescent="0.35">
      <c r="A176" s="17">
        <v>22</v>
      </c>
      <c r="B176" s="17" t="s">
        <v>263</v>
      </c>
      <c r="C176" s="17" t="s">
        <v>264</v>
      </c>
      <c r="D176" s="18" t="s">
        <v>233</v>
      </c>
      <c r="E176" s="19" t="s">
        <v>363</v>
      </c>
      <c r="F176" s="20" t="s">
        <v>234</v>
      </c>
      <c r="G176" s="19"/>
      <c r="H176" s="21">
        <v>0</v>
      </c>
      <c r="I176" s="21">
        <v>3401.9453160000007</v>
      </c>
      <c r="J176" s="21">
        <v>0</v>
      </c>
      <c r="K176" s="21">
        <f t="shared" si="13"/>
        <v>3401.9453160000007</v>
      </c>
    </row>
    <row r="177" spans="1:11" x14ac:dyDescent="0.35">
      <c r="A177" s="17">
        <v>22</v>
      </c>
      <c r="B177" s="17" t="s">
        <v>263</v>
      </c>
      <c r="C177" s="17" t="s">
        <v>264</v>
      </c>
      <c r="D177" s="18" t="s">
        <v>235</v>
      </c>
      <c r="E177" s="19" t="s">
        <v>364</v>
      </c>
      <c r="F177" s="20" t="s">
        <v>236</v>
      </c>
      <c r="G177" s="19"/>
      <c r="H177" s="21">
        <v>0</v>
      </c>
      <c r="I177" s="21">
        <v>921.88800000000003</v>
      </c>
      <c r="J177" s="21">
        <v>0</v>
      </c>
      <c r="K177" s="21">
        <f t="shared" si="13"/>
        <v>921.88800000000003</v>
      </c>
    </row>
    <row r="178" spans="1:11" x14ac:dyDescent="0.35">
      <c r="A178" s="17">
        <v>23</v>
      </c>
      <c r="B178" s="17" t="s">
        <v>263</v>
      </c>
      <c r="C178" s="17" t="s">
        <v>264</v>
      </c>
      <c r="D178" s="18" t="s">
        <v>261</v>
      </c>
      <c r="E178" s="19" t="s">
        <v>1122</v>
      </c>
      <c r="F178" s="20" t="s">
        <v>262</v>
      </c>
      <c r="G178" s="19"/>
      <c r="H178" s="21">
        <v>0</v>
      </c>
      <c r="I178" s="21">
        <v>1576.7270639999999</v>
      </c>
      <c r="J178" s="21">
        <v>3372.6660609999999</v>
      </c>
      <c r="K178" s="21">
        <f t="shared" si="13"/>
        <v>4949.3931249999996</v>
      </c>
    </row>
    <row r="179" spans="1:11" x14ac:dyDescent="0.35">
      <c r="A179" s="17">
        <v>22</v>
      </c>
      <c r="B179" s="17" t="s">
        <v>263</v>
      </c>
      <c r="C179" s="17" t="s">
        <v>264</v>
      </c>
      <c r="D179" s="18" t="s">
        <v>237</v>
      </c>
      <c r="E179" s="19" t="s">
        <v>365</v>
      </c>
      <c r="F179" s="20" t="s">
        <v>238</v>
      </c>
      <c r="G179" s="19"/>
      <c r="H179" s="21">
        <v>0</v>
      </c>
      <c r="I179" s="21">
        <v>1754.0004240000003</v>
      </c>
      <c r="J179" s="21">
        <v>0</v>
      </c>
      <c r="K179" s="21">
        <f t="shared" si="13"/>
        <v>1754.0004240000003</v>
      </c>
    </row>
    <row r="180" spans="1:11" x14ac:dyDescent="0.35">
      <c r="A180" s="17">
        <v>22</v>
      </c>
      <c r="B180" s="17" t="s">
        <v>263</v>
      </c>
      <c r="C180" s="17" t="s">
        <v>264</v>
      </c>
      <c r="D180" s="18" t="s">
        <v>255</v>
      </c>
      <c r="E180" s="19" t="s">
        <v>1137</v>
      </c>
      <c r="F180" s="20" t="s">
        <v>256</v>
      </c>
      <c r="G180" s="19"/>
      <c r="H180" s="21">
        <v>0</v>
      </c>
      <c r="I180" s="21">
        <v>0</v>
      </c>
      <c r="J180" s="21">
        <v>0</v>
      </c>
      <c r="K180" s="21">
        <f t="shared" si="13"/>
        <v>0</v>
      </c>
    </row>
    <row r="181" spans="1:11" x14ac:dyDescent="0.35">
      <c r="A181" s="17">
        <v>22</v>
      </c>
      <c r="B181" s="17" t="s">
        <v>263</v>
      </c>
      <c r="C181" s="17" t="s">
        <v>264</v>
      </c>
      <c r="D181" s="18" t="s">
        <v>239</v>
      </c>
      <c r="E181" s="19" t="s">
        <v>366</v>
      </c>
      <c r="F181" s="20" t="s">
        <v>240</v>
      </c>
      <c r="G181" s="19"/>
      <c r="H181" s="21">
        <v>262372.45</v>
      </c>
      <c r="I181" s="21">
        <v>1773.6297480000001</v>
      </c>
      <c r="J181" s="21">
        <v>14917.047094999998</v>
      </c>
      <c r="K181" s="21">
        <f t="shared" si="13"/>
        <v>279063.12684300001</v>
      </c>
    </row>
    <row r="182" spans="1:11" x14ac:dyDescent="0.35">
      <c r="A182" s="22" t="s">
        <v>267</v>
      </c>
      <c r="B182" s="22" t="s">
        <v>263</v>
      </c>
      <c r="C182" s="22" t="s">
        <v>266</v>
      </c>
      <c r="D182" s="23" t="s">
        <v>147</v>
      </c>
      <c r="E182" s="24" t="s">
        <v>367</v>
      </c>
      <c r="F182" s="25" t="s">
        <v>148</v>
      </c>
      <c r="G182" s="24"/>
      <c r="H182" s="26">
        <v>443.06</v>
      </c>
      <c r="I182" s="26">
        <v>5786.9066079999993</v>
      </c>
      <c r="J182" s="26">
        <v>6217.4127599999993</v>
      </c>
      <c r="K182" s="26">
        <f t="shared" si="13"/>
        <v>12447.379367999998</v>
      </c>
    </row>
    <row r="183" spans="1:11" x14ac:dyDescent="0.35">
      <c r="A183" s="22" t="s">
        <v>267</v>
      </c>
      <c r="B183" s="22" t="s">
        <v>263</v>
      </c>
      <c r="C183" s="22" t="s">
        <v>266</v>
      </c>
      <c r="D183" s="23" t="s">
        <v>149</v>
      </c>
      <c r="E183" s="24" t="s">
        <v>368</v>
      </c>
      <c r="F183" s="25" t="s">
        <v>150</v>
      </c>
      <c r="G183" s="24"/>
      <c r="H183" s="26">
        <v>0</v>
      </c>
      <c r="I183" s="26">
        <v>1453.2466160000001</v>
      </c>
      <c r="J183" s="26">
        <v>3245.2932599999999</v>
      </c>
      <c r="K183" s="26">
        <f t="shared" si="13"/>
        <v>4698.5398759999998</v>
      </c>
    </row>
    <row r="184" spans="1:11" x14ac:dyDescent="0.35">
      <c r="A184" s="22" t="s">
        <v>267</v>
      </c>
      <c r="B184" s="22" t="s">
        <v>263</v>
      </c>
      <c r="C184" s="22" t="s">
        <v>266</v>
      </c>
      <c r="D184" s="23" t="s">
        <v>151</v>
      </c>
      <c r="E184" s="24" t="s">
        <v>369</v>
      </c>
      <c r="F184" s="25" t="s">
        <v>152</v>
      </c>
      <c r="G184" s="24"/>
      <c r="H184" s="26">
        <v>306614.53999999998</v>
      </c>
      <c r="I184" s="26">
        <v>0</v>
      </c>
      <c r="J184" s="26">
        <v>33191.247239999997</v>
      </c>
      <c r="K184" s="26">
        <f t="shared" si="13"/>
        <v>339805.78723999998</v>
      </c>
    </row>
    <row r="185" spans="1:11" x14ac:dyDescent="0.35">
      <c r="A185" s="22" t="s">
        <v>267</v>
      </c>
      <c r="B185" s="22" t="s">
        <v>263</v>
      </c>
      <c r="C185" s="22" t="s">
        <v>266</v>
      </c>
      <c r="D185" s="23" t="s">
        <v>153</v>
      </c>
      <c r="E185" s="24" t="s">
        <v>370</v>
      </c>
      <c r="F185" s="25" t="s">
        <v>154</v>
      </c>
      <c r="G185" s="24"/>
      <c r="H185" s="26">
        <v>43776.84</v>
      </c>
      <c r="I185" s="26">
        <v>0</v>
      </c>
      <c r="J185" s="26">
        <v>2117.9019599999997</v>
      </c>
      <c r="K185" s="26">
        <f t="shared" si="13"/>
        <v>45894.741959999999</v>
      </c>
    </row>
    <row r="186" spans="1:11" x14ac:dyDescent="0.35">
      <c r="A186" s="22" t="s">
        <v>267</v>
      </c>
      <c r="B186" s="22" t="s">
        <v>263</v>
      </c>
      <c r="C186" s="22" t="s">
        <v>266</v>
      </c>
      <c r="D186" s="23" t="s">
        <v>155</v>
      </c>
      <c r="E186" s="24" t="s">
        <v>371</v>
      </c>
      <c r="F186" s="25" t="s">
        <v>156</v>
      </c>
      <c r="G186" s="24"/>
      <c r="H186" s="26">
        <v>0</v>
      </c>
      <c r="I186" s="26">
        <v>0</v>
      </c>
      <c r="J186" s="26">
        <v>161.66519999999997</v>
      </c>
      <c r="K186" s="26">
        <f t="shared" si="13"/>
        <v>161.66519999999997</v>
      </c>
    </row>
    <row r="187" spans="1:11" x14ac:dyDescent="0.35">
      <c r="A187" s="22" t="s">
        <v>267</v>
      </c>
      <c r="B187" s="22" t="s">
        <v>263</v>
      </c>
      <c r="C187" s="22" t="s">
        <v>266</v>
      </c>
      <c r="D187" s="23" t="s">
        <v>157</v>
      </c>
      <c r="E187" s="24" t="s">
        <v>372</v>
      </c>
      <c r="F187" s="25" t="s">
        <v>158</v>
      </c>
      <c r="G187" s="24"/>
      <c r="H187" s="26">
        <v>21408.19</v>
      </c>
      <c r="I187" s="26">
        <v>426.74288799999999</v>
      </c>
      <c r="J187" s="26">
        <v>2738.6193599999997</v>
      </c>
      <c r="K187" s="26">
        <f t="shared" ref="K187:K250" si="14">H187+I187+J187</f>
        <v>24573.552248</v>
      </c>
    </row>
    <row r="188" spans="1:11" x14ac:dyDescent="0.35">
      <c r="A188" s="22" t="s">
        <v>267</v>
      </c>
      <c r="B188" s="22" t="s">
        <v>263</v>
      </c>
      <c r="C188" s="22" t="s">
        <v>266</v>
      </c>
      <c r="D188" s="23" t="s">
        <v>159</v>
      </c>
      <c r="E188" s="24" t="s">
        <v>373</v>
      </c>
      <c r="F188" s="25" t="s">
        <v>160</v>
      </c>
      <c r="G188" s="24"/>
      <c r="H188" s="26">
        <v>5006.76</v>
      </c>
      <c r="I188" s="26">
        <v>105.29587199999999</v>
      </c>
      <c r="J188" s="26">
        <v>640.4830199999999</v>
      </c>
      <c r="K188" s="26">
        <f t="shared" si="14"/>
        <v>5752.5388919999996</v>
      </c>
    </row>
    <row r="189" spans="1:11" x14ac:dyDescent="0.35">
      <c r="A189" s="22" t="s">
        <v>267</v>
      </c>
      <c r="B189" s="22" t="s">
        <v>263</v>
      </c>
      <c r="C189" s="22" t="s">
        <v>266</v>
      </c>
      <c r="D189" s="23" t="s">
        <v>161</v>
      </c>
      <c r="E189" s="24" t="s">
        <v>374</v>
      </c>
      <c r="F189" s="25" t="s">
        <v>162</v>
      </c>
      <c r="G189" s="24"/>
      <c r="H189" s="26">
        <v>307.32</v>
      </c>
      <c r="I189" s="26">
        <v>4.2693760000000003</v>
      </c>
      <c r="J189" s="26">
        <v>42.12576</v>
      </c>
      <c r="K189" s="26">
        <f t="shared" si="14"/>
        <v>353.71513600000003</v>
      </c>
    </row>
    <row r="190" spans="1:11" x14ac:dyDescent="0.35">
      <c r="A190" s="22" t="s">
        <v>267</v>
      </c>
      <c r="B190" s="22" t="s">
        <v>263</v>
      </c>
      <c r="C190" s="22" t="s">
        <v>266</v>
      </c>
      <c r="D190" s="23" t="s">
        <v>163</v>
      </c>
      <c r="E190" s="24" t="s">
        <v>375</v>
      </c>
      <c r="F190" s="25" t="s">
        <v>164</v>
      </c>
      <c r="G190" s="24"/>
      <c r="H190" s="26">
        <v>137748.4</v>
      </c>
      <c r="I190" s="26">
        <v>2303.1549199999999</v>
      </c>
      <c r="J190" s="26">
        <v>15610.94622</v>
      </c>
      <c r="K190" s="26">
        <f t="shared" si="14"/>
        <v>155662.50114000001</v>
      </c>
    </row>
    <row r="191" spans="1:11" x14ac:dyDescent="0.35">
      <c r="A191" s="22" t="s">
        <v>267</v>
      </c>
      <c r="B191" s="22" t="s">
        <v>263</v>
      </c>
      <c r="C191" s="22" t="s">
        <v>266</v>
      </c>
      <c r="D191" s="23" t="s">
        <v>165</v>
      </c>
      <c r="E191" s="24" t="s">
        <v>376</v>
      </c>
      <c r="F191" s="25" t="s">
        <v>166</v>
      </c>
      <c r="G191" s="24"/>
      <c r="H191" s="26">
        <v>774.36</v>
      </c>
      <c r="I191" s="26">
        <v>35.122335999999997</v>
      </c>
      <c r="J191" s="26">
        <v>105.4935</v>
      </c>
      <c r="K191" s="26">
        <f t="shared" si="14"/>
        <v>914.97583600000007</v>
      </c>
    </row>
    <row r="192" spans="1:11" x14ac:dyDescent="0.35">
      <c r="A192" s="22" t="s">
        <v>267</v>
      </c>
      <c r="B192" s="22" t="s">
        <v>263</v>
      </c>
      <c r="C192" s="22" t="s">
        <v>266</v>
      </c>
      <c r="D192" s="23" t="s">
        <v>167</v>
      </c>
      <c r="E192" s="24" t="s">
        <v>377</v>
      </c>
      <c r="F192" s="25" t="s">
        <v>168</v>
      </c>
      <c r="G192" s="24"/>
      <c r="H192" s="26">
        <v>6081.66</v>
      </c>
      <c r="I192" s="26">
        <v>7.9450400000000005</v>
      </c>
      <c r="J192" s="26">
        <v>807.44831999999985</v>
      </c>
      <c r="K192" s="26">
        <f t="shared" si="14"/>
        <v>6897.053359999999</v>
      </c>
    </row>
    <row r="193" spans="1:11" x14ac:dyDescent="0.35">
      <c r="A193" s="22" t="s">
        <v>267</v>
      </c>
      <c r="B193" s="22" t="s">
        <v>263</v>
      </c>
      <c r="C193" s="22" t="s">
        <v>266</v>
      </c>
      <c r="D193" s="23" t="s">
        <v>169</v>
      </c>
      <c r="E193" s="24" t="s">
        <v>378</v>
      </c>
      <c r="F193" s="25" t="s">
        <v>170</v>
      </c>
      <c r="G193" s="24"/>
      <c r="H193" s="26">
        <v>121.36</v>
      </c>
      <c r="I193" s="26">
        <v>2.722016</v>
      </c>
      <c r="J193" s="26">
        <v>15.737039999999999</v>
      </c>
      <c r="K193" s="26">
        <f t="shared" si="14"/>
        <v>139.81905599999999</v>
      </c>
    </row>
    <row r="194" spans="1:11" x14ac:dyDescent="0.35">
      <c r="A194" s="22" t="s">
        <v>267</v>
      </c>
      <c r="B194" s="22" t="s">
        <v>263</v>
      </c>
      <c r="C194" s="22" t="s">
        <v>266</v>
      </c>
      <c r="D194" s="23" t="s">
        <v>171</v>
      </c>
      <c r="E194" s="24" t="s">
        <v>379</v>
      </c>
      <c r="F194" s="25" t="s">
        <v>172</v>
      </c>
      <c r="G194" s="24"/>
      <c r="H194" s="26">
        <v>227.09</v>
      </c>
      <c r="I194" s="26">
        <v>2.3006720000000001</v>
      </c>
      <c r="J194" s="26">
        <v>12.74832</v>
      </c>
      <c r="K194" s="26">
        <f t="shared" si="14"/>
        <v>242.138992</v>
      </c>
    </row>
    <row r="195" spans="1:11" x14ac:dyDescent="0.35">
      <c r="A195" s="22" t="s">
        <v>267</v>
      </c>
      <c r="B195" s="22" t="s">
        <v>263</v>
      </c>
      <c r="C195" s="22" t="s">
        <v>266</v>
      </c>
      <c r="D195" s="23" t="s">
        <v>173</v>
      </c>
      <c r="E195" s="24" t="s">
        <v>380</v>
      </c>
      <c r="F195" s="25" t="s">
        <v>174</v>
      </c>
      <c r="G195" s="24"/>
      <c r="H195" s="26">
        <v>163746.21</v>
      </c>
      <c r="I195" s="26">
        <v>2199.3042639999999</v>
      </c>
      <c r="J195" s="26">
        <v>21288.88422</v>
      </c>
      <c r="K195" s="26">
        <f t="shared" si="14"/>
        <v>187234.398484</v>
      </c>
    </row>
    <row r="196" spans="1:11" x14ac:dyDescent="0.35">
      <c r="A196" s="22" t="s">
        <v>267</v>
      </c>
      <c r="B196" s="22" t="s">
        <v>263</v>
      </c>
      <c r="C196" s="22" t="s">
        <v>266</v>
      </c>
      <c r="D196" s="23" t="s">
        <v>1303</v>
      </c>
      <c r="E196" s="24" t="s">
        <v>1304</v>
      </c>
      <c r="F196" s="25" t="s">
        <v>1308</v>
      </c>
      <c r="G196" s="24"/>
      <c r="H196" s="26">
        <v>693.01</v>
      </c>
      <c r="I196" s="26">
        <v>9.1309440000000013</v>
      </c>
      <c r="J196" s="26">
        <v>90.297539999999984</v>
      </c>
      <c r="K196" s="26">
        <f t="shared" si="14"/>
        <v>792.43848400000002</v>
      </c>
    </row>
    <row r="197" spans="1:11" x14ac:dyDescent="0.35">
      <c r="A197" s="22" t="s">
        <v>267</v>
      </c>
      <c r="B197" s="22" t="s">
        <v>263</v>
      </c>
      <c r="C197" s="22" t="s">
        <v>266</v>
      </c>
      <c r="D197" s="23" t="s">
        <v>175</v>
      </c>
      <c r="E197" s="24" t="s">
        <v>381</v>
      </c>
      <c r="F197" s="25" t="s">
        <v>176</v>
      </c>
      <c r="G197" s="24"/>
      <c r="H197" s="26">
        <v>0</v>
      </c>
      <c r="I197" s="26">
        <v>352.05768799999998</v>
      </c>
      <c r="J197" s="26">
        <v>0</v>
      </c>
      <c r="K197" s="26">
        <f t="shared" si="14"/>
        <v>352.05768799999998</v>
      </c>
    </row>
    <row r="198" spans="1:11" x14ac:dyDescent="0.35">
      <c r="A198" s="22" t="s">
        <v>267</v>
      </c>
      <c r="B198" s="22" t="s">
        <v>263</v>
      </c>
      <c r="C198" s="22" t="s">
        <v>266</v>
      </c>
      <c r="D198" s="23" t="s">
        <v>177</v>
      </c>
      <c r="E198" s="24" t="s">
        <v>382</v>
      </c>
      <c r="F198" s="25" t="s">
        <v>178</v>
      </c>
      <c r="G198" s="24"/>
      <c r="H198" s="26">
        <v>992.13</v>
      </c>
      <c r="I198" s="26">
        <v>10.847479999999999</v>
      </c>
      <c r="J198" s="26">
        <v>1296.96246</v>
      </c>
      <c r="K198" s="26">
        <f t="shared" si="14"/>
        <v>2299.9399400000002</v>
      </c>
    </row>
    <row r="199" spans="1:11" x14ac:dyDescent="0.35">
      <c r="A199" s="22" t="s">
        <v>267</v>
      </c>
      <c r="B199" s="22" t="s">
        <v>263</v>
      </c>
      <c r="C199" s="22" t="s">
        <v>266</v>
      </c>
      <c r="D199" s="23" t="s">
        <v>179</v>
      </c>
      <c r="E199" s="24" t="s">
        <v>383</v>
      </c>
      <c r="F199" s="25" t="s">
        <v>180</v>
      </c>
      <c r="G199" s="24"/>
      <c r="H199" s="26">
        <v>9374.85</v>
      </c>
      <c r="I199" s="26">
        <v>0.56452800000000003</v>
      </c>
      <c r="J199" s="26">
        <v>879.28433999999993</v>
      </c>
      <c r="K199" s="26">
        <f t="shared" si="14"/>
        <v>10254.698868000001</v>
      </c>
    </row>
    <row r="200" spans="1:11" x14ac:dyDescent="0.35">
      <c r="A200" s="22" t="s">
        <v>267</v>
      </c>
      <c r="B200" s="22" t="s">
        <v>263</v>
      </c>
      <c r="C200" s="22" t="s">
        <v>266</v>
      </c>
      <c r="D200" s="23" t="s">
        <v>181</v>
      </c>
      <c r="E200" s="24" t="s">
        <v>384</v>
      </c>
      <c r="F200" s="25" t="s">
        <v>182</v>
      </c>
      <c r="G200" s="24"/>
      <c r="H200" s="26">
        <v>9670.68</v>
      </c>
      <c r="I200" s="26">
        <v>129.40672000000001</v>
      </c>
      <c r="J200" s="26">
        <v>766.08395999999993</v>
      </c>
      <c r="K200" s="26">
        <f t="shared" si="14"/>
        <v>10566.170680000001</v>
      </c>
    </row>
    <row r="201" spans="1:11" x14ac:dyDescent="0.35">
      <c r="A201" s="22" t="s">
        <v>267</v>
      </c>
      <c r="B201" s="22" t="s">
        <v>263</v>
      </c>
      <c r="C201" s="22" t="s">
        <v>266</v>
      </c>
      <c r="D201" s="23" t="s">
        <v>241</v>
      </c>
      <c r="E201" s="24" t="s">
        <v>385</v>
      </c>
      <c r="F201" s="25" t="s">
        <v>242</v>
      </c>
      <c r="G201" s="24"/>
      <c r="H201" s="26">
        <v>698.52</v>
      </c>
      <c r="I201" s="26">
        <v>0</v>
      </c>
      <c r="J201" s="26">
        <v>270.26855999999998</v>
      </c>
      <c r="K201" s="26">
        <f t="shared" si="14"/>
        <v>968.78855999999996</v>
      </c>
    </row>
    <row r="202" spans="1:11" x14ac:dyDescent="0.35">
      <c r="A202" s="22" t="s">
        <v>267</v>
      </c>
      <c r="B202" s="22" t="s">
        <v>263</v>
      </c>
      <c r="C202" s="22" t="s">
        <v>266</v>
      </c>
      <c r="D202" s="23" t="s">
        <v>243</v>
      </c>
      <c r="E202" s="24" t="s">
        <v>386</v>
      </c>
      <c r="F202" s="25" t="s">
        <v>244</v>
      </c>
      <c r="G202" s="24"/>
      <c r="H202" s="26">
        <v>584762.64</v>
      </c>
      <c r="I202" s="26">
        <v>0</v>
      </c>
      <c r="J202" s="26">
        <v>0</v>
      </c>
      <c r="K202" s="26">
        <f t="shared" si="14"/>
        <v>584762.64</v>
      </c>
    </row>
    <row r="203" spans="1:11" x14ac:dyDescent="0.35">
      <c r="A203" s="22" t="s">
        <v>267</v>
      </c>
      <c r="B203" s="22" t="s">
        <v>263</v>
      </c>
      <c r="C203" s="22" t="s">
        <v>266</v>
      </c>
      <c r="D203" s="23" t="s">
        <v>257</v>
      </c>
      <c r="E203" s="24" t="s">
        <v>1140</v>
      </c>
      <c r="F203" s="25" t="s">
        <v>1133</v>
      </c>
      <c r="G203" s="24"/>
      <c r="H203" s="26">
        <v>0</v>
      </c>
      <c r="I203" s="26">
        <v>0</v>
      </c>
      <c r="J203" s="26">
        <v>586.38707999999997</v>
      </c>
      <c r="K203" s="26">
        <f t="shared" si="14"/>
        <v>586.38707999999997</v>
      </c>
    </row>
    <row r="204" spans="1:11" x14ac:dyDescent="0.35">
      <c r="A204" s="22" t="s">
        <v>267</v>
      </c>
      <c r="B204" s="22" t="s">
        <v>263</v>
      </c>
      <c r="C204" s="22" t="s">
        <v>266</v>
      </c>
      <c r="D204" s="23" t="s">
        <v>183</v>
      </c>
      <c r="E204" s="24" t="s">
        <v>387</v>
      </c>
      <c r="F204" s="25" t="s">
        <v>184</v>
      </c>
      <c r="G204" s="24"/>
      <c r="H204" s="26">
        <v>0</v>
      </c>
      <c r="I204" s="26">
        <v>0</v>
      </c>
      <c r="J204" s="26">
        <v>7726.8934799999988</v>
      </c>
      <c r="K204" s="26">
        <f t="shared" si="14"/>
        <v>7726.8934799999988</v>
      </c>
    </row>
    <row r="205" spans="1:11" x14ac:dyDescent="0.35">
      <c r="A205" s="22" t="s">
        <v>267</v>
      </c>
      <c r="B205" s="22" t="s">
        <v>263</v>
      </c>
      <c r="C205" s="22" t="s">
        <v>266</v>
      </c>
      <c r="D205" s="23" t="s">
        <v>185</v>
      </c>
      <c r="E205" s="24" t="s">
        <v>388</v>
      </c>
      <c r="F205" s="25" t="s">
        <v>186</v>
      </c>
      <c r="G205" s="24"/>
      <c r="H205" s="26">
        <v>3835.73</v>
      </c>
      <c r="I205" s="26">
        <v>13.743231999999999</v>
      </c>
      <c r="J205" s="26">
        <v>610.4627999999999</v>
      </c>
      <c r="K205" s="26">
        <f t="shared" si="14"/>
        <v>4459.9360319999996</v>
      </c>
    </row>
    <row r="206" spans="1:11" x14ac:dyDescent="0.35">
      <c r="A206" s="22" t="s">
        <v>267</v>
      </c>
      <c r="B206" s="22" t="s">
        <v>263</v>
      </c>
      <c r="C206" s="22" t="s">
        <v>266</v>
      </c>
      <c r="D206" s="23" t="s">
        <v>245</v>
      </c>
      <c r="E206" s="24" t="s">
        <v>389</v>
      </c>
      <c r="F206" s="25" t="s">
        <v>246</v>
      </c>
      <c r="G206" s="24"/>
      <c r="H206" s="26">
        <v>47940.78</v>
      </c>
      <c r="I206" s="26">
        <v>0</v>
      </c>
      <c r="J206" s="26">
        <v>0</v>
      </c>
      <c r="K206" s="26">
        <f t="shared" si="14"/>
        <v>47940.78</v>
      </c>
    </row>
    <row r="207" spans="1:11" x14ac:dyDescent="0.35">
      <c r="A207" s="22" t="s">
        <v>267</v>
      </c>
      <c r="B207" s="22" t="s">
        <v>263</v>
      </c>
      <c r="C207" s="22" t="s">
        <v>266</v>
      </c>
      <c r="D207" s="23" t="s">
        <v>247</v>
      </c>
      <c r="E207" s="24" t="s">
        <v>390</v>
      </c>
      <c r="F207" s="25" t="s">
        <v>248</v>
      </c>
      <c r="G207" s="24"/>
      <c r="H207" s="26">
        <v>11618.56</v>
      </c>
      <c r="I207" s="26">
        <v>0</v>
      </c>
      <c r="J207" s="26">
        <v>0</v>
      </c>
      <c r="K207" s="26">
        <f t="shared" si="14"/>
        <v>11618.56</v>
      </c>
    </row>
    <row r="208" spans="1:11" x14ac:dyDescent="0.35">
      <c r="A208" s="22" t="s">
        <v>267</v>
      </c>
      <c r="B208" s="22" t="s">
        <v>263</v>
      </c>
      <c r="C208" s="22" t="s">
        <v>266</v>
      </c>
      <c r="D208" s="23" t="s">
        <v>187</v>
      </c>
      <c r="E208" s="24" t="s">
        <v>391</v>
      </c>
      <c r="F208" s="25" t="s">
        <v>188</v>
      </c>
      <c r="G208" s="24"/>
      <c r="H208" s="26">
        <v>0</v>
      </c>
      <c r="I208" s="26">
        <v>0</v>
      </c>
      <c r="J208" s="26">
        <v>1505.0415599999999</v>
      </c>
      <c r="K208" s="26">
        <f t="shared" si="14"/>
        <v>1505.0415599999999</v>
      </c>
    </row>
    <row r="209" spans="1:11" x14ac:dyDescent="0.35">
      <c r="A209" s="22" t="s">
        <v>267</v>
      </c>
      <c r="B209" s="22" t="s">
        <v>263</v>
      </c>
      <c r="C209" s="22" t="s">
        <v>266</v>
      </c>
      <c r="D209" s="23" t="s">
        <v>189</v>
      </c>
      <c r="E209" s="24" t="s">
        <v>392</v>
      </c>
      <c r="F209" s="25" t="s">
        <v>190</v>
      </c>
      <c r="G209" s="24"/>
      <c r="H209" s="26">
        <v>4528.28</v>
      </c>
      <c r="I209" s="26">
        <v>1.9</v>
      </c>
      <c r="J209" s="26">
        <v>1081.27278</v>
      </c>
      <c r="K209" s="26">
        <f t="shared" si="14"/>
        <v>5611.4527799999996</v>
      </c>
    </row>
    <row r="210" spans="1:11" x14ac:dyDescent="0.35">
      <c r="A210" s="22" t="s">
        <v>267</v>
      </c>
      <c r="B210" s="22" t="s">
        <v>263</v>
      </c>
      <c r="C210" s="22" t="s">
        <v>266</v>
      </c>
      <c r="D210" s="23" t="s">
        <v>249</v>
      </c>
      <c r="E210" s="24" t="s">
        <v>393</v>
      </c>
      <c r="F210" s="25" t="s">
        <v>250</v>
      </c>
      <c r="G210" s="24"/>
      <c r="H210" s="26">
        <v>6157.08</v>
      </c>
      <c r="I210" s="26">
        <v>31.306223999999997</v>
      </c>
      <c r="J210" s="26">
        <v>249.99624</v>
      </c>
      <c r="K210" s="26">
        <f t="shared" si="14"/>
        <v>6438.3824640000003</v>
      </c>
    </row>
    <row r="211" spans="1:11" x14ac:dyDescent="0.35">
      <c r="A211" s="22" t="s">
        <v>267</v>
      </c>
      <c r="B211" s="22" t="s">
        <v>263</v>
      </c>
      <c r="C211" s="22" t="s">
        <v>266</v>
      </c>
      <c r="D211" s="23" t="s">
        <v>191</v>
      </c>
      <c r="E211" s="24" t="s">
        <v>394</v>
      </c>
      <c r="F211" s="25" t="s">
        <v>192</v>
      </c>
      <c r="G211" s="24"/>
      <c r="H211" s="26">
        <v>2185.3000000000002</v>
      </c>
      <c r="I211" s="26">
        <v>13.50596</v>
      </c>
      <c r="J211" s="26">
        <v>134.27297999999999</v>
      </c>
      <c r="K211" s="26">
        <f t="shared" si="14"/>
        <v>2333.0789400000003</v>
      </c>
    </row>
    <row r="212" spans="1:11" x14ac:dyDescent="0.35">
      <c r="A212" s="22" t="s">
        <v>267</v>
      </c>
      <c r="B212" s="22" t="s">
        <v>263</v>
      </c>
      <c r="C212" s="22" t="s">
        <v>266</v>
      </c>
      <c r="D212" s="23" t="s">
        <v>251</v>
      </c>
      <c r="E212" s="24" t="s">
        <v>395</v>
      </c>
      <c r="F212" s="25" t="s">
        <v>252</v>
      </c>
      <c r="G212" s="24"/>
      <c r="H212" s="26">
        <v>2801.31</v>
      </c>
      <c r="I212" s="26">
        <v>0</v>
      </c>
      <c r="J212" s="26">
        <v>17.672039999999999</v>
      </c>
      <c r="K212" s="26">
        <f t="shared" si="14"/>
        <v>2818.9820399999999</v>
      </c>
    </row>
    <row r="213" spans="1:11" x14ac:dyDescent="0.35">
      <c r="A213" s="22" t="s">
        <v>267</v>
      </c>
      <c r="B213" s="22" t="s">
        <v>263</v>
      </c>
      <c r="C213" s="22" t="s">
        <v>266</v>
      </c>
      <c r="D213" s="23" t="s">
        <v>193</v>
      </c>
      <c r="E213" s="24" t="s">
        <v>396</v>
      </c>
      <c r="F213" s="25" t="s">
        <v>194</v>
      </c>
      <c r="G213" s="24"/>
      <c r="H213" s="26">
        <v>623.11</v>
      </c>
      <c r="I213" s="26">
        <v>0</v>
      </c>
      <c r="J213" s="26">
        <v>25.381079999999997</v>
      </c>
      <c r="K213" s="26">
        <f t="shared" si="14"/>
        <v>648.49108000000001</v>
      </c>
    </row>
    <row r="214" spans="1:11" x14ac:dyDescent="0.35">
      <c r="A214" s="22" t="s">
        <v>267</v>
      </c>
      <c r="B214" s="22" t="s">
        <v>263</v>
      </c>
      <c r="C214" s="22" t="s">
        <v>266</v>
      </c>
      <c r="D214" s="23" t="s">
        <v>195</v>
      </c>
      <c r="E214" s="24" t="s">
        <v>397</v>
      </c>
      <c r="F214" s="25" t="s">
        <v>196</v>
      </c>
      <c r="G214" s="24"/>
      <c r="H214" s="26">
        <v>1615.2</v>
      </c>
      <c r="I214" s="26">
        <v>482.57917600000002</v>
      </c>
      <c r="J214" s="26">
        <v>324.67697999999996</v>
      </c>
      <c r="K214" s="26">
        <f t="shared" si="14"/>
        <v>2422.4561560000002</v>
      </c>
    </row>
    <row r="215" spans="1:11" x14ac:dyDescent="0.35">
      <c r="A215" s="22" t="s">
        <v>267</v>
      </c>
      <c r="B215" s="22" t="s">
        <v>263</v>
      </c>
      <c r="C215" s="22" t="s">
        <v>266</v>
      </c>
      <c r="D215" s="23" t="s">
        <v>197</v>
      </c>
      <c r="E215" s="24" t="s">
        <v>398</v>
      </c>
      <c r="F215" s="25" t="s">
        <v>198</v>
      </c>
      <c r="G215" s="24"/>
      <c r="H215" s="26">
        <v>459.55</v>
      </c>
      <c r="I215" s="26">
        <v>0</v>
      </c>
      <c r="J215" s="26">
        <v>83.230199999999982</v>
      </c>
      <c r="K215" s="26">
        <f t="shared" si="14"/>
        <v>542.78020000000004</v>
      </c>
    </row>
    <row r="216" spans="1:11" x14ac:dyDescent="0.35">
      <c r="A216" s="22" t="s">
        <v>267</v>
      </c>
      <c r="B216" s="22" t="s">
        <v>263</v>
      </c>
      <c r="C216" s="22" t="s">
        <v>266</v>
      </c>
      <c r="D216" s="23" t="s">
        <v>199</v>
      </c>
      <c r="E216" s="24" t="s">
        <v>399</v>
      </c>
      <c r="F216" s="25" t="s">
        <v>200</v>
      </c>
      <c r="G216" s="24"/>
      <c r="H216" s="26">
        <v>4488</v>
      </c>
      <c r="I216" s="26">
        <v>126.3424</v>
      </c>
      <c r="J216" s="26">
        <v>124.92179999999999</v>
      </c>
      <c r="K216" s="26">
        <f t="shared" si="14"/>
        <v>4739.2641999999996</v>
      </c>
    </row>
    <row r="217" spans="1:11" x14ac:dyDescent="0.35">
      <c r="A217" s="22" t="s">
        <v>267</v>
      </c>
      <c r="B217" s="22" t="s">
        <v>263</v>
      </c>
      <c r="C217" s="22" t="s">
        <v>266</v>
      </c>
      <c r="D217" s="23" t="s">
        <v>201</v>
      </c>
      <c r="E217" s="24" t="s">
        <v>400</v>
      </c>
      <c r="F217" s="25" t="s">
        <v>202</v>
      </c>
      <c r="G217" s="24"/>
      <c r="H217" s="26">
        <v>2891.01</v>
      </c>
      <c r="I217" s="26">
        <v>129.90026399999999</v>
      </c>
      <c r="J217" s="26">
        <v>535.59647999999993</v>
      </c>
      <c r="K217" s="26">
        <f t="shared" si="14"/>
        <v>3556.5067440000003</v>
      </c>
    </row>
    <row r="218" spans="1:11" x14ac:dyDescent="0.35">
      <c r="A218" s="22" t="s">
        <v>267</v>
      </c>
      <c r="B218" s="22" t="s">
        <v>263</v>
      </c>
      <c r="C218" s="22" t="s">
        <v>266</v>
      </c>
      <c r="D218" s="23" t="s">
        <v>203</v>
      </c>
      <c r="E218" s="24" t="s">
        <v>401</v>
      </c>
      <c r="F218" s="25" t="s">
        <v>204</v>
      </c>
      <c r="G218" s="24"/>
      <c r="H218" s="26">
        <v>117.64</v>
      </c>
      <c r="I218" s="26">
        <v>24.200528000000002</v>
      </c>
      <c r="J218" s="26">
        <v>42.271019999999993</v>
      </c>
      <c r="K218" s="26">
        <f t="shared" si="14"/>
        <v>184.111548</v>
      </c>
    </row>
    <row r="219" spans="1:11" x14ac:dyDescent="0.35">
      <c r="A219" s="22" t="s">
        <v>267</v>
      </c>
      <c r="B219" s="22" t="s">
        <v>263</v>
      </c>
      <c r="C219" s="22" t="s">
        <v>266</v>
      </c>
      <c r="D219" s="23" t="s">
        <v>205</v>
      </c>
      <c r="E219" s="24" t="s">
        <v>402</v>
      </c>
      <c r="F219" s="25" t="s">
        <v>206</v>
      </c>
      <c r="G219" s="24"/>
      <c r="H219" s="26">
        <v>39826.230000000003</v>
      </c>
      <c r="I219" s="26">
        <v>89.586368000000007</v>
      </c>
      <c r="J219" s="26">
        <v>265.83335999999997</v>
      </c>
      <c r="K219" s="26">
        <f t="shared" si="14"/>
        <v>40181.649727999997</v>
      </c>
    </row>
    <row r="220" spans="1:11" x14ac:dyDescent="0.35">
      <c r="A220" s="22" t="s">
        <v>267</v>
      </c>
      <c r="B220" s="22" t="s">
        <v>263</v>
      </c>
      <c r="C220" s="22" t="s">
        <v>266</v>
      </c>
      <c r="D220" s="23" t="s">
        <v>207</v>
      </c>
      <c r="E220" s="24" t="s">
        <v>403</v>
      </c>
      <c r="F220" s="25" t="s">
        <v>208</v>
      </c>
      <c r="G220" s="24"/>
      <c r="H220" s="26">
        <v>7181.39</v>
      </c>
      <c r="I220" s="26">
        <v>3.5070959999999998</v>
      </c>
      <c r="J220" s="26">
        <v>95.364899999999992</v>
      </c>
      <c r="K220" s="26">
        <f t="shared" si="14"/>
        <v>7280.2619960000002</v>
      </c>
    </row>
    <row r="221" spans="1:11" x14ac:dyDescent="0.35">
      <c r="A221" s="22" t="s">
        <v>267</v>
      </c>
      <c r="B221" s="22" t="s">
        <v>263</v>
      </c>
      <c r="C221" s="22" t="s">
        <v>266</v>
      </c>
      <c r="D221" s="23" t="s">
        <v>259</v>
      </c>
      <c r="E221" s="24" t="s">
        <v>1168</v>
      </c>
      <c r="F221" s="25" t="s">
        <v>260</v>
      </c>
      <c r="G221" s="24"/>
      <c r="H221" s="26">
        <v>0</v>
      </c>
      <c r="I221" s="26">
        <v>0</v>
      </c>
      <c r="J221" s="26">
        <v>0</v>
      </c>
      <c r="K221" s="26">
        <f t="shared" si="14"/>
        <v>0</v>
      </c>
    </row>
    <row r="222" spans="1:11" x14ac:dyDescent="0.35">
      <c r="A222" s="22" t="s">
        <v>267</v>
      </c>
      <c r="B222" s="22" t="s">
        <v>263</v>
      </c>
      <c r="C222" s="22" t="s">
        <v>266</v>
      </c>
      <c r="D222" s="23" t="s">
        <v>209</v>
      </c>
      <c r="E222" s="24" t="s">
        <v>404</v>
      </c>
      <c r="F222" s="25" t="s">
        <v>210</v>
      </c>
      <c r="G222" s="24"/>
      <c r="H222" s="26">
        <v>2525</v>
      </c>
      <c r="I222" s="26">
        <v>0</v>
      </c>
      <c r="J222" s="26">
        <v>319.5</v>
      </c>
      <c r="K222" s="26">
        <f t="shared" si="14"/>
        <v>2844.5</v>
      </c>
    </row>
    <row r="223" spans="1:11" x14ac:dyDescent="0.35">
      <c r="A223" s="22" t="s">
        <v>267</v>
      </c>
      <c r="B223" s="22" t="s">
        <v>263</v>
      </c>
      <c r="C223" s="22" t="s">
        <v>266</v>
      </c>
      <c r="D223" s="23" t="s">
        <v>211</v>
      </c>
      <c r="E223" s="24" t="s">
        <v>405</v>
      </c>
      <c r="F223" s="25" t="s">
        <v>212</v>
      </c>
      <c r="G223" s="24"/>
      <c r="H223" s="26">
        <v>907.07</v>
      </c>
      <c r="I223" s="26">
        <v>15.680167999999998</v>
      </c>
      <c r="J223" s="26">
        <v>43.742159999999991</v>
      </c>
      <c r="K223" s="26">
        <f t="shared" si="14"/>
        <v>966.49232800000004</v>
      </c>
    </row>
    <row r="224" spans="1:11" x14ac:dyDescent="0.35">
      <c r="A224" s="22" t="s">
        <v>267</v>
      </c>
      <c r="B224" s="22" t="s">
        <v>263</v>
      </c>
      <c r="C224" s="22" t="s">
        <v>266</v>
      </c>
      <c r="D224" s="23" t="s">
        <v>213</v>
      </c>
      <c r="E224" s="24" t="s">
        <v>406</v>
      </c>
      <c r="F224" s="25" t="s">
        <v>214</v>
      </c>
      <c r="G224" s="24"/>
      <c r="H224" s="26">
        <v>0</v>
      </c>
      <c r="I224" s="26">
        <v>83.447999999999993</v>
      </c>
      <c r="J224" s="26">
        <v>98.82</v>
      </c>
      <c r="K224" s="26">
        <f t="shared" si="14"/>
        <v>182.26799999999997</v>
      </c>
    </row>
    <row r="225" spans="1:11" x14ac:dyDescent="0.35">
      <c r="A225" s="22" t="s">
        <v>267</v>
      </c>
      <c r="B225" s="22" t="s">
        <v>263</v>
      </c>
      <c r="C225" s="22" t="s">
        <v>266</v>
      </c>
      <c r="D225" s="23" t="s">
        <v>215</v>
      </c>
      <c r="E225" s="24" t="s">
        <v>407</v>
      </c>
      <c r="F225" s="25" t="s">
        <v>216</v>
      </c>
      <c r="G225" s="24"/>
      <c r="H225" s="26">
        <v>194.24</v>
      </c>
      <c r="I225" s="26">
        <v>0</v>
      </c>
      <c r="J225" s="26">
        <v>36.584099999999999</v>
      </c>
      <c r="K225" s="26">
        <f t="shared" si="14"/>
        <v>230.82410000000002</v>
      </c>
    </row>
    <row r="226" spans="1:11" x14ac:dyDescent="0.35">
      <c r="A226" s="22" t="s">
        <v>267</v>
      </c>
      <c r="B226" s="22" t="s">
        <v>263</v>
      </c>
      <c r="C226" s="22" t="s">
        <v>266</v>
      </c>
      <c r="D226" s="23" t="s">
        <v>217</v>
      </c>
      <c r="E226" s="24" t="s">
        <v>408</v>
      </c>
      <c r="F226" s="25" t="s">
        <v>218</v>
      </c>
      <c r="G226" s="24"/>
      <c r="H226" s="26">
        <v>34094.69</v>
      </c>
      <c r="I226" s="26">
        <v>227.662408</v>
      </c>
      <c r="J226" s="26">
        <v>541.60001999999997</v>
      </c>
      <c r="K226" s="26">
        <f t="shared" si="14"/>
        <v>34863.952427999997</v>
      </c>
    </row>
    <row r="227" spans="1:11" x14ac:dyDescent="0.35">
      <c r="A227" s="22" t="s">
        <v>267</v>
      </c>
      <c r="B227" s="22" t="s">
        <v>263</v>
      </c>
      <c r="C227" s="22" t="s">
        <v>266</v>
      </c>
      <c r="D227" s="23" t="s">
        <v>219</v>
      </c>
      <c r="E227" s="24" t="s">
        <v>409</v>
      </c>
      <c r="F227" s="25" t="s">
        <v>220</v>
      </c>
      <c r="G227" s="24"/>
      <c r="H227" s="26">
        <v>0</v>
      </c>
      <c r="I227" s="26">
        <v>256.46078399999999</v>
      </c>
      <c r="J227" s="26">
        <v>0.26999999999999996</v>
      </c>
      <c r="K227" s="26">
        <f t="shared" si="14"/>
        <v>256.73078399999997</v>
      </c>
    </row>
    <row r="228" spans="1:11" x14ac:dyDescent="0.35">
      <c r="A228" s="22" t="s">
        <v>267</v>
      </c>
      <c r="B228" s="22" t="s">
        <v>263</v>
      </c>
      <c r="C228" s="22" t="s">
        <v>266</v>
      </c>
      <c r="D228" s="23" t="s">
        <v>221</v>
      </c>
      <c r="E228" s="24" t="s">
        <v>410</v>
      </c>
      <c r="F228" s="25" t="s">
        <v>222</v>
      </c>
      <c r="G228" s="24"/>
      <c r="H228" s="26">
        <v>0</v>
      </c>
      <c r="I228" s="26">
        <v>0</v>
      </c>
      <c r="J228" s="26">
        <v>976.34321999999997</v>
      </c>
      <c r="K228" s="26">
        <f t="shared" si="14"/>
        <v>976.34321999999997</v>
      </c>
    </row>
    <row r="229" spans="1:11" x14ac:dyDescent="0.35">
      <c r="A229" s="22" t="s">
        <v>267</v>
      </c>
      <c r="B229" s="22" t="s">
        <v>263</v>
      </c>
      <c r="C229" s="22" t="s">
        <v>266</v>
      </c>
      <c r="D229" s="23" t="s">
        <v>223</v>
      </c>
      <c r="E229" s="24" t="s">
        <v>411</v>
      </c>
      <c r="F229" s="25" t="s">
        <v>224</v>
      </c>
      <c r="G229" s="24"/>
      <c r="H229" s="26">
        <v>797.62</v>
      </c>
      <c r="I229" s="26">
        <v>0</v>
      </c>
      <c r="J229" s="26">
        <v>584.32895999999994</v>
      </c>
      <c r="K229" s="26">
        <f t="shared" si="14"/>
        <v>1381.9489599999999</v>
      </c>
    </row>
    <row r="230" spans="1:11" x14ac:dyDescent="0.35">
      <c r="A230" s="22" t="s">
        <v>267</v>
      </c>
      <c r="B230" s="22" t="s">
        <v>263</v>
      </c>
      <c r="C230" s="22" t="s">
        <v>266</v>
      </c>
      <c r="D230" s="23" t="s">
        <v>225</v>
      </c>
      <c r="E230" s="24" t="s">
        <v>412</v>
      </c>
      <c r="F230" s="25" t="s">
        <v>226</v>
      </c>
      <c r="G230" s="24"/>
      <c r="H230" s="26">
        <v>0</v>
      </c>
      <c r="I230" s="26">
        <v>0</v>
      </c>
      <c r="J230" s="26">
        <v>0</v>
      </c>
      <c r="K230" s="26">
        <f t="shared" si="14"/>
        <v>0</v>
      </c>
    </row>
    <row r="231" spans="1:11" x14ac:dyDescent="0.35">
      <c r="A231" s="22" t="s">
        <v>267</v>
      </c>
      <c r="B231" s="22" t="s">
        <v>263</v>
      </c>
      <c r="C231" s="22" t="s">
        <v>266</v>
      </c>
      <c r="D231" s="23" t="s">
        <v>227</v>
      </c>
      <c r="E231" s="24" t="s">
        <v>413</v>
      </c>
      <c r="F231" s="25" t="s">
        <v>228</v>
      </c>
      <c r="G231" s="24"/>
      <c r="H231" s="26">
        <v>0</v>
      </c>
      <c r="I231" s="26">
        <v>9880</v>
      </c>
      <c r="J231" s="26">
        <v>0</v>
      </c>
      <c r="K231" s="26">
        <f t="shared" si="14"/>
        <v>9880</v>
      </c>
    </row>
    <row r="232" spans="1:11" x14ac:dyDescent="0.35">
      <c r="A232" s="22" t="s">
        <v>267</v>
      </c>
      <c r="B232" s="22" t="s">
        <v>263</v>
      </c>
      <c r="C232" s="22" t="s">
        <v>266</v>
      </c>
      <c r="D232" s="23" t="s">
        <v>229</v>
      </c>
      <c r="E232" s="24" t="s">
        <v>414</v>
      </c>
      <c r="F232" s="25" t="s">
        <v>230</v>
      </c>
      <c r="G232" s="24"/>
      <c r="H232" s="26">
        <v>0</v>
      </c>
      <c r="I232" s="26">
        <v>380</v>
      </c>
      <c r="J232" s="26">
        <v>0</v>
      </c>
      <c r="K232" s="26">
        <f t="shared" si="14"/>
        <v>380</v>
      </c>
    </row>
    <row r="233" spans="1:11" x14ac:dyDescent="0.35">
      <c r="A233" s="22" t="s">
        <v>267</v>
      </c>
      <c r="B233" s="22" t="s">
        <v>263</v>
      </c>
      <c r="C233" s="22" t="s">
        <v>266</v>
      </c>
      <c r="D233" s="23" t="s">
        <v>231</v>
      </c>
      <c r="E233" s="24" t="s">
        <v>415</v>
      </c>
      <c r="F233" s="25" t="s">
        <v>232</v>
      </c>
      <c r="G233" s="24"/>
      <c r="H233" s="26">
        <v>0</v>
      </c>
      <c r="I233" s="26">
        <v>4741.9885359999998</v>
      </c>
      <c r="J233" s="26">
        <v>0</v>
      </c>
      <c r="K233" s="26">
        <f t="shared" si="14"/>
        <v>4741.9885359999998</v>
      </c>
    </row>
    <row r="234" spans="1:11" x14ac:dyDescent="0.35">
      <c r="A234" s="22" t="s">
        <v>267</v>
      </c>
      <c r="B234" s="22" t="s">
        <v>263</v>
      </c>
      <c r="C234" s="22" t="s">
        <v>266</v>
      </c>
      <c r="D234" s="23" t="s">
        <v>253</v>
      </c>
      <c r="E234" s="24" t="s">
        <v>416</v>
      </c>
      <c r="F234" s="25" t="s">
        <v>254</v>
      </c>
      <c r="G234" s="24"/>
      <c r="H234" s="26">
        <v>98021.759999999995</v>
      </c>
      <c r="I234" s="26">
        <v>0</v>
      </c>
      <c r="J234" s="26">
        <v>170.26074</v>
      </c>
      <c r="K234" s="26">
        <f t="shared" si="14"/>
        <v>98192.020739999993</v>
      </c>
    </row>
    <row r="235" spans="1:11" x14ac:dyDescent="0.35">
      <c r="A235" s="22" t="s">
        <v>267</v>
      </c>
      <c r="B235" s="22" t="s">
        <v>263</v>
      </c>
      <c r="C235" s="22" t="s">
        <v>266</v>
      </c>
      <c r="D235" s="23" t="s">
        <v>233</v>
      </c>
      <c r="E235" s="24" t="s">
        <v>417</v>
      </c>
      <c r="F235" s="25" t="s">
        <v>234</v>
      </c>
      <c r="G235" s="24"/>
      <c r="H235" s="26">
        <v>0</v>
      </c>
      <c r="I235" s="26">
        <v>1305.797192</v>
      </c>
      <c r="J235" s="26">
        <v>0</v>
      </c>
      <c r="K235" s="26">
        <f t="shared" si="14"/>
        <v>1305.797192</v>
      </c>
    </row>
    <row r="236" spans="1:11" x14ac:dyDescent="0.35">
      <c r="A236" s="22" t="s">
        <v>267</v>
      </c>
      <c r="B236" s="22" t="s">
        <v>263</v>
      </c>
      <c r="C236" s="22" t="s">
        <v>266</v>
      </c>
      <c r="D236" s="23" t="s">
        <v>235</v>
      </c>
      <c r="E236" s="24" t="s">
        <v>418</v>
      </c>
      <c r="F236" s="25" t="s">
        <v>236</v>
      </c>
      <c r="G236" s="24"/>
      <c r="H236" s="26">
        <v>0</v>
      </c>
      <c r="I236" s="26">
        <v>353.85599999999999</v>
      </c>
      <c r="J236" s="26">
        <v>0</v>
      </c>
      <c r="K236" s="26">
        <f t="shared" si="14"/>
        <v>353.85599999999999</v>
      </c>
    </row>
    <row r="237" spans="1:11" x14ac:dyDescent="0.35">
      <c r="A237" s="22" t="s">
        <v>267</v>
      </c>
      <c r="B237" s="22" t="s">
        <v>263</v>
      </c>
      <c r="C237" s="22" t="s">
        <v>266</v>
      </c>
      <c r="D237" s="23" t="s">
        <v>261</v>
      </c>
      <c r="E237" s="24" t="s">
        <v>1126</v>
      </c>
      <c r="F237" s="25" t="s">
        <v>262</v>
      </c>
      <c r="G237" s="24"/>
      <c r="H237" s="26">
        <v>0</v>
      </c>
      <c r="I237" s="26">
        <v>605.20836799999995</v>
      </c>
      <c r="J237" s="26">
        <v>1299.95694</v>
      </c>
      <c r="K237" s="26">
        <f t="shared" si="14"/>
        <v>1905.1653080000001</v>
      </c>
    </row>
    <row r="238" spans="1:11" x14ac:dyDescent="0.35">
      <c r="A238" s="22" t="s">
        <v>267</v>
      </c>
      <c r="B238" s="22" t="s">
        <v>263</v>
      </c>
      <c r="C238" s="22" t="s">
        <v>266</v>
      </c>
      <c r="D238" s="23" t="s">
        <v>237</v>
      </c>
      <c r="E238" s="24" t="s">
        <v>419</v>
      </c>
      <c r="F238" s="25" t="s">
        <v>238</v>
      </c>
      <c r="G238" s="24"/>
      <c r="H238" s="26">
        <v>0</v>
      </c>
      <c r="I238" s="26">
        <v>673.25268800000003</v>
      </c>
      <c r="J238" s="26">
        <v>0</v>
      </c>
      <c r="K238" s="26">
        <f t="shared" si="14"/>
        <v>673.25268800000003</v>
      </c>
    </row>
    <row r="239" spans="1:11" x14ac:dyDescent="0.35">
      <c r="A239" s="22" t="s">
        <v>267</v>
      </c>
      <c r="B239" s="22" t="s">
        <v>263</v>
      </c>
      <c r="C239" s="22" t="s">
        <v>266</v>
      </c>
      <c r="D239" s="23" t="s">
        <v>255</v>
      </c>
      <c r="E239" s="24" t="s">
        <v>420</v>
      </c>
      <c r="F239" s="25" t="s">
        <v>256</v>
      </c>
      <c r="G239" s="24"/>
      <c r="H239" s="26">
        <v>0</v>
      </c>
      <c r="I239" s="26">
        <v>0</v>
      </c>
      <c r="J239" s="26">
        <v>0</v>
      </c>
      <c r="K239" s="26">
        <f t="shared" si="14"/>
        <v>0</v>
      </c>
    </row>
    <row r="240" spans="1:11" x14ac:dyDescent="0.35">
      <c r="A240" s="22" t="s">
        <v>267</v>
      </c>
      <c r="B240" s="22" t="s">
        <v>263</v>
      </c>
      <c r="C240" s="22" t="s">
        <v>266</v>
      </c>
      <c r="D240" s="23" t="s">
        <v>239</v>
      </c>
      <c r="E240" s="24" t="s">
        <v>421</v>
      </c>
      <c r="F240" s="25" t="s">
        <v>240</v>
      </c>
      <c r="G240" s="24"/>
      <c r="H240" s="26">
        <v>187299.6</v>
      </c>
      <c r="I240" s="26">
        <v>680.78717599999993</v>
      </c>
      <c r="J240" s="26">
        <v>5749.6112999999996</v>
      </c>
      <c r="K240" s="26">
        <f t="shared" si="14"/>
        <v>193729.99847600001</v>
      </c>
    </row>
    <row r="241" spans="1:11" x14ac:dyDescent="0.35">
      <c r="A241" s="27" t="s">
        <v>267</v>
      </c>
      <c r="B241" s="27" t="s">
        <v>263</v>
      </c>
      <c r="C241" s="27" t="s">
        <v>271</v>
      </c>
      <c r="D241" s="28" t="s">
        <v>147</v>
      </c>
      <c r="E241" s="29" t="s">
        <v>422</v>
      </c>
      <c r="F241" s="30" t="s">
        <v>148</v>
      </c>
      <c r="G241" s="29"/>
      <c r="H241" s="31">
        <v>0</v>
      </c>
      <c r="I241" s="31">
        <v>112387.81780800001</v>
      </c>
      <c r="J241" s="31">
        <v>120168.772178</v>
      </c>
      <c r="K241" s="31">
        <f t="shared" si="14"/>
        <v>232556.58998600001</v>
      </c>
    </row>
    <row r="242" spans="1:11" x14ac:dyDescent="0.35">
      <c r="A242" s="27" t="s">
        <v>267</v>
      </c>
      <c r="B242" s="27" t="s">
        <v>263</v>
      </c>
      <c r="C242" s="27" t="s">
        <v>271</v>
      </c>
      <c r="D242" s="28" t="s">
        <v>149</v>
      </c>
      <c r="E242" s="29" t="s">
        <v>423</v>
      </c>
      <c r="F242" s="30" t="s">
        <v>150</v>
      </c>
      <c r="G242" s="29"/>
      <c r="H242" s="31">
        <v>0</v>
      </c>
      <c r="I242" s="31">
        <v>28223.579016000003</v>
      </c>
      <c r="J242" s="31">
        <v>62724.306952999999</v>
      </c>
      <c r="K242" s="31">
        <f t="shared" si="14"/>
        <v>90947.885968999995</v>
      </c>
    </row>
    <row r="243" spans="1:11" x14ac:dyDescent="0.35">
      <c r="A243" s="27" t="s">
        <v>267</v>
      </c>
      <c r="B243" s="27" t="s">
        <v>263</v>
      </c>
      <c r="C243" s="27" t="s">
        <v>271</v>
      </c>
      <c r="D243" s="28" t="s">
        <v>151</v>
      </c>
      <c r="E243" s="29" t="s">
        <v>424</v>
      </c>
      <c r="F243" s="30" t="s">
        <v>152</v>
      </c>
      <c r="G243" s="29"/>
      <c r="H243" s="31">
        <v>0</v>
      </c>
      <c r="I243" s="31">
        <v>0</v>
      </c>
      <c r="J243" s="31">
        <v>641513.0508219999</v>
      </c>
      <c r="K243" s="31">
        <f t="shared" si="14"/>
        <v>641513.0508219999</v>
      </c>
    </row>
    <row r="244" spans="1:11" x14ac:dyDescent="0.35">
      <c r="A244" s="27" t="s">
        <v>267</v>
      </c>
      <c r="B244" s="27" t="s">
        <v>263</v>
      </c>
      <c r="C244" s="27" t="s">
        <v>271</v>
      </c>
      <c r="D244" s="28" t="s">
        <v>153</v>
      </c>
      <c r="E244" s="29" t="s">
        <v>425</v>
      </c>
      <c r="F244" s="30" t="s">
        <v>154</v>
      </c>
      <c r="G244" s="29"/>
      <c r="H244" s="31">
        <v>0</v>
      </c>
      <c r="I244" s="31">
        <v>0</v>
      </c>
      <c r="J244" s="31">
        <v>40934.338437999999</v>
      </c>
      <c r="K244" s="31">
        <f t="shared" si="14"/>
        <v>40934.338437999999</v>
      </c>
    </row>
    <row r="245" spans="1:11" x14ac:dyDescent="0.35">
      <c r="A245" s="27" t="s">
        <v>267</v>
      </c>
      <c r="B245" s="27" t="s">
        <v>263</v>
      </c>
      <c r="C245" s="27" t="s">
        <v>271</v>
      </c>
      <c r="D245" s="28" t="s">
        <v>155</v>
      </c>
      <c r="E245" s="29" t="s">
        <v>426</v>
      </c>
      <c r="F245" s="30" t="s">
        <v>156</v>
      </c>
      <c r="G245" s="29"/>
      <c r="H245" s="31">
        <v>0</v>
      </c>
      <c r="I245" s="31">
        <v>0</v>
      </c>
      <c r="J245" s="31">
        <v>3124.6290599999998</v>
      </c>
      <c r="K245" s="31">
        <f t="shared" si="14"/>
        <v>3124.6290599999998</v>
      </c>
    </row>
    <row r="246" spans="1:11" x14ac:dyDescent="0.35">
      <c r="A246" s="27" t="s">
        <v>267</v>
      </c>
      <c r="B246" s="27" t="s">
        <v>263</v>
      </c>
      <c r="C246" s="27" t="s">
        <v>271</v>
      </c>
      <c r="D246" s="28" t="s">
        <v>157</v>
      </c>
      <c r="E246" s="29" t="s">
        <v>427</v>
      </c>
      <c r="F246" s="30" t="s">
        <v>158</v>
      </c>
      <c r="G246" s="29"/>
      <c r="H246" s="31">
        <v>0</v>
      </c>
      <c r="I246" s="31">
        <v>8287.796088000001</v>
      </c>
      <c r="J246" s="31">
        <v>52931.426407999992</v>
      </c>
      <c r="K246" s="31">
        <f t="shared" si="14"/>
        <v>61219.222495999995</v>
      </c>
    </row>
    <row r="247" spans="1:11" x14ac:dyDescent="0.35">
      <c r="A247" s="27" t="s">
        <v>267</v>
      </c>
      <c r="B247" s="27" t="s">
        <v>263</v>
      </c>
      <c r="C247" s="27" t="s">
        <v>271</v>
      </c>
      <c r="D247" s="28" t="s">
        <v>159</v>
      </c>
      <c r="E247" s="29" t="s">
        <v>428</v>
      </c>
      <c r="F247" s="30" t="s">
        <v>160</v>
      </c>
      <c r="G247" s="29"/>
      <c r="H247" s="31">
        <v>0</v>
      </c>
      <c r="I247" s="31">
        <v>2044.956672</v>
      </c>
      <c r="J247" s="31">
        <v>12379.113480999999</v>
      </c>
      <c r="K247" s="31">
        <f t="shared" si="14"/>
        <v>14424.070152999999</v>
      </c>
    </row>
    <row r="248" spans="1:11" x14ac:dyDescent="0.35">
      <c r="A248" s="27" t="s">
        <v>267</v>
      </c>
      <c r="B248" s="27" t="s">
        <v>263</v>
      </c>
      <c r="C248" s="27" t="s">
        <v>271</v>
      </c>
      <c r="D248" s="28" t="s">
        <v>161</v>
      </c>
      <c r="E248" s="29" t="s">
        <v>429</v>
      </c>
      <c r="F248" s="30" t="s">
        <v>162</v>
      </c>
      <c r="G248" s="29"/>
      <c r="H248" s="31">
        <v>0</v>
      </c>
      <c r="I248" s="31">
        <v>82.915776000000008</v>
      </c>
      <c r="J248" s="31">
        <v>814.19732799999997</v>
      </c>
      <c r="K248" s="31">
        <f t="shared" si="14"/>
        <v>897.11310400000002</v>
      </c>
    </row>
    <row r="249" spans="1:11" x14ac:dyDescent="0.35">
      <c r="A249" s="27" t="s">
        <v>267</v>
      </c>
      <c r="B249" s="27" t="s">
        <v>263</v>
      </c>
      <c r="C249" s="27" t="s">
        <v>271</v>
      </c>
      <c r="D249" s="28" t="s">
        <v>163</v>
      </c>
      <c r="E249" s="29" t="s">
        <v>430</v>
      </c>
      <c r="F249" s="30" t="s">
        <v>164</v>
      </c>
      <c r="G249" s="29"/>
      <c r="H249" s="31">
        <v>0</v>
      </c>
      <c r="I249" s="31">
        <v>44729.692920000001</v>
      </c>
      <c r="J249" s="31">
        <v>301724.89944100002</v>
      </c>
      <c r="K249" s="31">
        <f t="shared" si="14"/>
        <v>346454.59236100002</v>
      </c>
    </row>
    <row r="250" spans="1:11" x14ac:dyDescent="0.35">
      <c r="A250" s="27" t="s">
        <v>267</v>
      </c>
      <c r="B250" s="27" t="s">
        <v>263</v>
      </c>
      <c r="C250" s="27" t="s">
        <v>271</v>
      </c>
      <c r="D250" s="28" t="s">
        <v>165</v>
      </c>
      <c r="E250" s="29" t="s">
        <v>431</v>
      </c>
      <c r="F250" s="30" t="s">
        <v>166</v>
      </c>
      <c r="G250" s="29"/>
      <c r="H250" s="31">
        <v>0</v>
      </c>
      <c r="I250" s="31">
        <v>682.11273600000004</v>
      </c>
      <c r="J250" s="31">
        <v>2038.954925</v>
      </c>
      <c r="K250" s="31">
        <f t="shared" si="14"/>
        <v>2721.067661</v>
      </c>
    </row>
    <row r="251" spans="1:11" x14ac:dyDescent="0.35">
      <c r="A251" s="27" t="s">
        <v>267</v>
      </c>
      <c r="B251" s="27" t="s">
        <v>263</v>
      </c>
      <c r="C251" s="27" t="s">
        <v>271</v>
      </c>
      <c r="D251" s="28" t="s">
        <v>167</v>
      </c>
      <c r="E251" s="29" t="s">
        <v>432</v>
      </c>
      <c r="F251" s="30" t="s">
        <v>168</v>
      </c>
      <c r="G251" s="29"/>
      <c r="H251" s="31">
        <v>0</v>
      </c>
      <c r="I251" s="31">
        <v>154.30104000000003</v>
      </c>
      <c r="J251" s="31">
        <v>15606.181695999998</v>
      </c>
      <c r="K251" s="31">
        <f t="shared" ref="K251:K314" si="15">H251+I251+J251</f>
        <v>15760.482735999998</v>
      </c>
    </row>
    <row r="252" spans="1:11" x14ac:dyDescent="0.35">
      <c r="A252" s="27" t="s">
        <v>267</v>
      </c>
      <c r="B252" s="27" t="s">
        <v>263</v>
      </c>
      <c r="C252" s="27" t="s">
        <v>271</v>
      </c>
      <c r="D252" s="28" t="s">
        <v>169</v>
      </c>
      <c r="E252" s="29" t="s">
        <v>433</v>
      </c>
      <c r="F252" s="30" t="s">
        <v>170</v>
      </c>
      <c r="G252" s="29"/>
      <c r="H252" s="31">
        <v>0</v>
      </c>
      <c r="I252" s="31">
        <v>52.864416000000006</v>
      </c>
      <c r="J252" s="31">
        <v>304.162012</v>
      </c>
      <c r="K252" s="31">
        <f t="shared" si="15"/>
        <v>357.02642800000001</v>
      </c>
    </row>
    <row r="253" spans="1:11" x14ac:dyDescent="0.35">
      <c r="A253" s="27" t="s">
        <v>267</v>
      </c>
      <c r="B253" s="27" t="s">
        <v>263</v>
      </c>
      <c r="C253" s="27" t="s">
        <v>271</v>
      </c>
      <c r="D253" s="28" t="s">
        <v>171</v>
      </c>
      <c r="E253" s="29" t="s">
        <v>434</v>
      </c>
      <c r="F253" s="30" t="s">
        <v>172</v>
      </c>
      <c r="G253" s="29"/>
      <c r="H253" s="31">
        <v>0</v>
      </c>
      <c r="I253" s="31">
        <v>44.681472000000007</v>
      </c>
      <c r="J253" s="31">
        <v>246.39669599999999</v>
      </c>
      <c r="K253" s="31">
        <f t="shared" si="15"/>
        <v>291.07816800000001</v>
      </c>
    </row>
    <row r="254" spans="1:11" x14ac:dyDescent="0.35">
      <c r="A254" s="27" t="s">
        <v>267</v>
      </c>
      <c r="B254" s="27" t="s">
        <v>263</v>
      </c>
      <c r="C254" s="27" t="s">
        <v>271</v>
      </c>
      <c r="D254" s="28" t="s">
        <v>173</v>
      </c>
      <c r="E254" s="29" t="s">
        <v>435</v>
      </c>
      <c r="F254" s="30" t="s">
        <v>174</v>
      </c>
      <c r="G254" s="29"/>
      <c r="H254" s="31">
        <v>0</v>
      </c>
      <c r="I254" s="31">
        <v>42712.803864000001</v>
      </c>
      <c r="J254" s="31">
        <v>411466.82334100001</v>
      </c>
      <c r="K254" s="31">
        <f t="shared" si="15"/>
        <v>454179.62720500003</v>
      </c>
    </row>
    <row r="255" spans="1:11" x14ac:dyDescent="0.35">
      <c r="A255" s="27" t="s">
        <v>267</v>
      </c>
      <c r="B255" s="27" t="s">
        <v>263</v>
      </c>
      <c r="C255" s="27" t="s">
        <v>271</v>
      </c>
      <c r="D255" s="28" t="s">
        <v>1303</v>
      </c>
      <c r="E255" s="29" t="s">
        <v>1309</v>
      </c>
      <c r="F255" s="30" t="s">
        <v>1308</v>
      </c>
      <c r="G255" s="29"/>
      <c r="H255" s="31">
        <v>0</v>
      </c>
      <c r="I255" s="31">
        <v>177.33254400000001</v>
      </c>
      <c r="J255" s="31">
        <v>1745.2507869999999</v>
      </c>
      <c r="K255" s="31">
        <f t="shared" si="15"/>
        <v>1922.583331</v>
      </c>
    </row>
    <row r="256" spans="1:11" x14ac:dyDescent="0.35">
      <c r="A256" s="27" t="s">
        <v>267</v>
      </c>
      <c r="B256" s="27" t="s">
        <v>263</v>
      </c>
      <c r="C256" s="27" t="s">
        <v>271</v>
      </c>
      <c r="D256" s="28" t="s">
        <v>175</v>
      </c>
      <c r="E256" s="29" t="s">
        <v>436</v>
      </c>
      <c r="F256" s="30" t="s">
        <v>176</v>
      </c>
      <c r="G256" s="29"/>
      <c r="H256" s="31">
        <v>0</v>
      </c>
      <c r="I256" s="31">
        <v>6837.3308880000004</v>
      </c>
      <c r="J256" s="31">
        <v>0</v>
      </c>
      <c r="K256" s="31">
        <f t="shared" si="15"/>
        <v>6837.3308880000004</v>
      </c>
    </row>
    <row r="257" spans="1:11" x14ac:dyDescent="0.35">
      <c r="A257" s="27" t="s">
        <v>267</v>
      </c>
      <c r="B257" s="27" t="s">
        <v>263</v>
      </c>
      <c r="C257" s="27" t="s">
        <v>271</v>
      </c>
      <c r="D257" s="28" t="s">
        <v>177</v>
      </c>
      <c r="E257" s="29" t="s">
        <v>437</v>
      </c>
      <c r="F257" s="30" t="s">
        <v>178</v>
      </c>
      <c r="G257" s="29"/>
      <c r="H257" s="31">
        <v>0</v>
      </c>
      <c r="I257" s="31">
        <v>210.66947999999999</v>
      </c>
      <c r="J257" s="31">
        <v>25067.402213000001</v>
      </c>
      <c r="K257" s="31">
        <f t="shared" si="15"/>
        <v>25278.071693000002</v>
      </c>
    </row>
    <row r="258" spans="1:11" x14ac:dyDescent="0.35">
      <c r="A258" s="27" t="s">
        <v>267</v>
      </c>
      <c r="B258" s="27" t="s">
        <v>263</v>
      </c>
      <c r="C258" s="27" t="s">
        <v>271</v>
      </c>
      <c r="D258" s="28" t="s">
        <v>179</v>
      </c>
      <c r="E258" s="29" t="s">
        <v>438</v>
      </c>
      <c r="F258" s="30" t="s">
        <v>180</v>
      </c>
      <c r="G258" s="29"/>
      <c r="H258" s="31">
        <v>8140.27</v>
      </c>
      <c r="I258" s="31">
        <v>10.963728000000001</v>
      </c>
      <c r="J258" s="31">
        <v>16994.612326999999</v>
      </c>
      <c r="K258" s="31">
        <f t="shared" si="15"/>
        <v>25145.846054999998</v>
      </c>
    </row>
    <row r="259" spans="1:11" x14ac:dyDescent="0.35">
      <c r="A259" s="27" t="s">
        <v>267</v>
      </c>
      <c r="B259" s="27" t="s">
        <v>263</v>
      </c>
      <c r="C259" s="27" t="s">
        <v>271</v>
      </c>
      <c r="D259" s="28" t="s">
        <v>181</v>
      </c>
      <c r="E259" s="29" t="s">
        <v>439</v>
      </c>
      <c r="F259" s="30" t="s">
        <v>182</v>
      </c>
      <c r="G259" s="29"/>
      <c r="H259" s="31">
        <v>11.87</v>
      </c>
      <c r="I259" s="31">
        <v>2513.2147200000004</v>
      </c>
      <c r="J259" s="31">
        <v>14806.700537999999</v>
      </c>
      <c r="K259" s="31">
        <f t="shared" si="15"/>
        <v>17331.785258</v>
      </c>
    </row>
    <row r="260" spans="1:11" x14ac:dyDescent="0.35">
      <c r="A260" s="27" t="s">
        <v>267</v>
      </c>
      <c r="B260" s="27" t="s">
        <v>263</v>
      </c>
      <c r="C260" s="27" t="s">
        <v>271</v>
      </c>
      <c r="D260" s="28" t="s">
        <v>241</v>
      </c>
      <c r="E260" s="29" t="s">
        <v>1143</v>
      </c>
      <c r="F260" s="30" t="s">
        <v>242</v>
      </c>
      <c r="G260" s="29"/>
      <c r="H260" s="31">
        <v>0</v>
      </c>
      <c r="I260" s="31">
        <v>0</v>
      </c>
      <c r="J260" s="31">
        <v>5223.6906680000002</v>
      </c>
      <c r="K260" s="31">
        <f t="shared" si="15"/>
        <v>5223.6906680000002</v>
      </c>
    </row>
    <row r="261" spans="1:11" x14ac:dyDescent="0.35">
      <c r="A261" s="27" t="s">
        <v>267</v>
      </c>
      <c r="B261" s="27" t="s">
        <v>263</v>
      </c>
      <c r="C261" s="27" t="s">
        <v>271</v>
      </c>
      <c r="D261" s="28" t="s">
        <v>243</v>
      </c>
      <c r="E261" s="29" t="s">
        <v>440</v>
      </c>
      <c r="F261" s="30" t="s">
        <v>244</v>
      </c>
      <c r="G261" s="29"/>
      <c r="H261" s="31">
        <v>0</v>
      </c>
      <c r="I261" s="31">
        <v>0</v>
      </c>
      <c r="J261" s="31">
        <v>0</v>
      </c>
      <c r="K261" s="31">
        <f t="shared" si="15"/>
        <v>0</v>
      </c>
    </row>
    <row r="262" spans="1:11" x14ac:dyDescent="0.35">
      <c r="A262" s="27" t="s">
        <v>267</v>
      </c>
      <c r="B262" s="27" t="s">
        <v>263</v>
      </c>
      <c r="C262" s="27" t="s">
        <v>271</v>
      </c>
      <c r="D262" s="28" t="s">
        <v>257</v>
      </c>
      <c r="E262" s="29" t="s">
        <v>441</v>
      </c>
      <c r="F262" s="30" t="s">
        <v>258</v>
      </c>
      <c r="G262" s="29"/>
      <c r="H262" s="31">
        <v>30817.77</v>
      </c>
      <c r="I262" s="31">
        <v>0</v>
      </c>
      <c r="J262" s="31">
        <v>11333.559174</v>
      </c>
      <c r="K262" s="31">
        <f t="shared" si="15"/>
        <v>42151.329173999999</v>
      </c>
    </row>
    <row r="263" spans="1:11" x14ac:dyDescent="0.35">
      <c r="A263" s="27" t="s">
        <v>267</v>
      </c>
      <c r="B263" s="27" t="s">
        <v>263</v>
      </c>
      <c r="C263" s="27" t="s">
        <v>271</v>
      </c>
      <c r="D263" s="28" t="s">
        <v>183</v>
      </c>
      <c r="E263" s="29" t="s">
        <v>442</v>
      </c>
      <c r="F263" s="30" t="s">
        <v>184</v>
      </c>
      <c r="G263" s="29"/>
      <c r="H263" s="31">
        <v>0</v>
      </c>
      <c r="I263" s="31">
        <v>0</v>
      </c>
      <c r="J263" s="31">
        <v>149343.68009399998</v>
      </c>
      <c r="K263" s="31">
        <f t="shared" si="15"/>
        <v>149343.68009399998</v>
      </c>
    </row>
    <row r="264" spans="1:11" x14ac:dyDescent="0.35">
      <c r="A264" s="27" t="s">
        <v>267</v>
      </c>
      <c r="B264" s="27" t="s">
        <v>263</v>
      </c>
      <c r="C264" s="27" t="s">
        <v>271</v>
      </c>
      <c r="D264" s="28" t="s">
        <v>185</v>
      </c>
      <c r="E264" s="29" t="s">
        <v>443</v>
      </c>
      <c r="F264" s="30" t="s">
        <v>186</v>
      </c>
      <c r="G264" s="29"/>
      <c r="H264" s="31">
        <v>0</v>
      </c>
      <c r="I264" s="31">
        <v>266.90803199999999</v>
      </c>
      <c r="J264" s="31">
        <v>11798.88934</v>
      </c>
      <c r="K264" s="31">
        <f t="shared" si="15"/>
        <v>12065.797371999999</v>
      </c>
    </row>
    <row r="265" spans="1:11" x14ac:dyDescent="0.35">
      <c r="A265" s="27" t="s">
        <v>267</v>
      </c>
      <c r="B265" s="27" t="s">
        <v>263</v>
      </c>
      <c r="C265" s="27" t="s">
        <v>271</v>
      </c>
      <c r="D265" s="28" t="s">
        <v>245</v>
      </c>
      <c r="E265" s="29" t="s">
        <v>1141</v>
      </c>
      <c r="F265" s="30" t="s">
        <v>246</v>
      </c>
      <c r="G265" s="29"/>
      <c r="H265" s="31">
        <v>0</v>
      </c>
      <c r="I265" s="31">
        <v>0</v>
      </c>
      <c r="J265" s="31">
        <v>0</v>
      </c>
      <c r="K265" s="31">
        <f t="shared" si="15"/>
        <v>0</v>
      </c>
    </row>
    <row r="266" spans="1:11" x14ac:dyDescent="0.35">
      <c r="A266" s="27" t="s">
        <v>267</v>
      </c>
      <c r="B266" s="27" t="s">
        <v>263</v>
      </c>
      <c r="C266" s="27" t="s">
        <v>271</v>
      </c>
      <c r="D266" s="28" t="s">
        <v>247</v>
      </c>
      <c r="E266" s="29" t="s">
        <v>1142</v>
      </c>
      <c r="F266" s="30" t="s">
        <v>248</v>
      </c>
      <c r="G266" s="29"/>
      <c r="H266" s="31">
        <v>0</v>
      </c>
      <c r="I266" s="31">
        <v>0</v>
      </c>
      <c r="J266" s="31">
        <v>0</v>
      </c>
      <c r="K266" s="31">
        <f t="shared" si="15"/>
        <v>0</v>
      </c>
    </row>
    <row r="267" spans="1:11" x14ac:dyDescent="0.35">
      <c r="A267" s="27" t="s">
        <v>267</v>
      </c>
      <c r="B267" s="27" t="s">
        <v>263</v>
      </c>
      <c r="C267" s="27" t="s">
        <v>271</v>
      </c>
      <c r="D267" s="28" t="s">
        <v>187</v>
      </c>
      <c r="E267" s="29" t="s">
        <v>444</v>
      </c>
      <c r="F267" s="30" t="s">
        <v>188</v>
      </c>
      <c r="G267" s="29"/>
      <c r="H267" s="31">
        <v>0</v>
      </c>
      <c r="I267" s="31">
        <v>0</v>
      </c>
      <c r="J267" s="31">
        <v>29089.108817999997</v>
      </c>
      <c r="K267" s="31">
        <f t="shared" si="15"/>
        <v>29089.108817999997</v>
      </c>
    </row>
    <row r="268" spans="1:11" x14ac:dyDescent="0.35">
      <c r="A268" s="27" t="s">
        <v>267</v>
      </c>
      <c r="B268" s="27" t="s">
        <v>263</v>
      </c>
      <c r="C268" s="27" t="s">
        <v>271</v>
      </c>
      <c r="D268" s="28" t="s">
        <v>189</v>
      </c>
      <c r="E268" s="29" t="s">
        <v>445</v>
      </c>
      <c r="F268" s="30" t="s">
        <v>190</v>
      </c>
      <c r="G268" s="29"/>
      <c r="H268" s="31">
        <v>1001.78</v>
      </c>
      <c r="I268" s="31">
        <v>36.900000000000006</v>
      </c>
      <c r="J268" s="31">
        <v>20898.600008999998</v>
      </c>
      <c r="K268" s="31">
        <f t="shared" si="15"/>
        <v>21937.280008999998</v>
      </c>
    </row>
    <row r="269" spans="1:11" x14ac:dyDescent="0.35">
      <c r="A269" s="27" t="s">
        <v>267</v>
      </c>
      <c r="B269" s="27" t="s">
        <v>263</v>
      </c>
      <c r="C269" s="27" t="s">
        <v>271</v>
      </c>
      <c r="D269" s="28" t="s">
        <v>249</v>
      </c>
      <c r="E269" s="29" t="s">
        <v>1123</v>
      </c>
      <c r="F269" s="30" t="s">
        <v>1124</v>
      </c>
      <c r="G269" s="29"/>
      <c r="H269" s="31">
        <v>0</v>
      </c>
      <c r="I269" s="31">
        <v>607.99982399999999</v>
      </c>
      <c r="J269" s="31">
        <v>4831.8717719999995</v>
      </c>
      <c r="K269" s="31">
        <f t="shared" si="15"/>
        <v>5439.871595999999</v>
      </c>
    </row>
    <row r="270" spans="1:11" x14ac:dyDescent="0.35">
      <c r="A270" s="27" t="s">
        <v>267</v>
      </c>
      <c r="B270" s="27" t="s">
        <v>263</v>
      </c>
      <c r="C270" s="27" t="s">
        <v>271</v>
      </c>
      <c r="D270" s="28" t="s">
        <v>191</v>
      </c>
      <c r="E270" s="29" t="s">
        <v>446</v>
      </c>
      <c r="F270" s="30" t="s">
        <v>192</v>
      </c>
      <c r="G270" s="29"/>
      <c r="H270" s="31">
        <v>90830.94</v>
      </c>
      <c r="I270" s="31">
        <v>262.29996</v>
      </c>
      <c r="J270" s="31">
        <v>2595.1983189999996</v>
      </c>
      <c r="K270" s="31">
        <f t="shared" si="15"/>
        <v>93688.438279000009</v>
      </c>
    </row>
    <row r="271" spans="1:11" x14ac:dyDescent="0.35">
      <c r="A271" s="27" t="s">
        <v>267</v>
      </c>
      <c r="B271" s="27" t="s">
        <v>263</v>
      </c>
      <c r="C271" s="27" t="s">
        <v>271</v>
      </c>
      <c r="D271" s="28" t="s">
        <v>251</v>
      </c>
      <c r="E271" s="29" t="s">
        <v>1144</v>
      </c>
      <c r="F271" s="30" t="s">
        <v>1135</v>
      </c>
      <c r="G271" s="29"/>
      <c r="H271" s="31">
        <v>0</v>
      </c>
      <c r="I271" s="31">
        <v>0</v>
      </c>
      <c r="J271" s="31">
        <v>341.561262</v>
      </c>
      <c r="K271" s="31">
        <f t="shared" si="15"/>
        <v>341.561262</v>
      </c>
    </row>
    <row r="272" spans="1:11" x14ac:dyDescent="0.35">
      <c r="A272" s="27" t="s">
        <v>267</v>
      </c>
      <c r="B272" s="27" t="s">
        <v>263</v>
      </c>
      <c r="C272" s="27" t="s">
        <v>271</v>
      </c>
      <c r="D272" s="28" t="s">
        <v>193</v>
      </c>
      <c r="E272" s="29" t="s">
        <v>447</v>
      </c>
      <c r="F272" s="30" t="s">
        <v>194</v>
      </c>
      <c r="G272" s="29"/>
      <c r="H272" s="31">
        <v>0</v>
      </c>
      <c r="I272" s="31">
        <v>0</v>
      </c>
      <c r="J272" s="31">
        <v>490.55987399999998</v>
      </c>
      <c r="K272" s="31">
        <f t="shared" si="15"/>
        <v>490.55987399999998</v>
      </c>
    </row>
    <row r="273" spans="1:11" x14ac:dyDescent="0.35">
      <c r="A273" s="27" t="s">
        <v>267</v>
      </c>
      <c r="B273" s="27" t="s">
        <v>263</v>
      </c>
      <c r="C273" s="27" t="s">
        <v>271</v>
      </c>
      <c r="D273" s="28" t="s">
        <v>195</v>
      </c>
      <c r="E273" s="29" t="s">
        <v>448</v>
      </c>
      <c r="F273" s="30" t="s">
        <v>196</v>
      </c>
      <c r="G273" s="29"/>
      <c r="H273" s="31">
        <v>0</v>
      </c>
      <c r="I273" s="31">
        <v>9372.1955760000001</v>
      </c>
      <c r="J273" s="31">
        <v>6275.2845189999998</v>
      </c>
      <c r="K273" s="31">
        <f t="shared" si="15"/>
        <v>15647.480094999999</v>
      </c>
    </row>
    <row r="274" spans="1:11" x14ac:dyDescent="0.35">
      <c r="A274" s="27" t="s">
        <v>267</v>
      </c>
      <c r="B274" s="27" t="s">
        <v>263</v>
      </c>
      <c r="C274" s="27" t="s">
        <v>271</v>
      </c>
      <c r="D274" s="28" t="s">
        <v>197</v>
      </c>
      <c r="E274" s="29" t="s">
        <v>449</v>
      </c>
      <c r="F274" s="30" t="s">
        <v>198</v>
      </c>
      <c r="G274" s="29"/>
      <c r="H274" s="31">
        <v>0</v>
      </c>
      <c r="I274" s="31">
        <v>0</v>
      </c>
      <c r="J274" s="31">
        <v>1608.6548099999998</v>
      </c>
      <c r="K274" s="31">
        <f t="shared" si="15"/>
        <v>1608.6548099999998</v>
      </c>
    </row>
    <row r="275" spans="1:11" x14ac:dyDescent="0.35">
      <c r="A275" s="27" t="s">
        <v>267</v>
      </c>
      <c r="B275" s="27" t="s">
        <v>263</v>
      </c>
      <c r="C275" s="27" t="s">
        <v>271</v>
      </c>
      <c r="D275" s="28" t="s">
        <v>199</v>
      </c>
      <c r="E275" s="29" t="s">
        <v>450</v>
      </c>
      <c r="F275" s="30" t="s">
        <v>200</v>
      </c>
      <c r="G275" s="29"/>
      <c r="H275" s="31">
        <v>0</v>
      </c>
      <c r="I275" s="31">
        <v>2453.7024000000001</v>
      </c>
      <c r="J275" s="31">
        <v>2414.4607900000001</v>
      </c>
      <c r="K275" s="31">
        <f t="shared" si="15"/>
        <v>4868.1631900000002</v>
      </c>
    </row>
    <row r="276" spans="1:11" x14ac:dyDescent="0.35">
      <c r="A276" s="27" t="s">
        <v>267</v>
      </c>
      <c r="B276" s="27" t="s">
        <v>263</v>
      </c>
      <c r="C276" s="27" t="s">
        <v>271</v>
      </c>
      <c r="D276" s="28" t="s">
        <v>201</v>
      </c>
      <c r="E276" s="29" t="s">
        <v>451</v>
      </c>
      <c r="F276" s="30" t="s">
        <v>202</v>
      </c>
      <c r="G276" s="29"/>
      <c r="H276" s="31">
        <v>0</v>
      </c>
      <c r="I276" s="31">
        <v>2522.7998640000001</v>
      </c>
      <c r="J276" s="31">
        <v>10351.889744</v>
      </c>
      <c r="K276" s="31">
        <f t="shared" si="15"/>
        <v>12874.689608000001</v>
      </c>
    </row>
    <row r="277" spans="1:11" x14ac:dyDescent="0.35">
      <c r="A277" s="27" t="s">
        <v>267</v>
      </c>
      <c r="B277" s="27" t="s">
        <v>263</v>
      </c>
      <c r="C277" s="27" t="s">
        <v>271</v>
      </c>
      <c r="D277" s="28" t="s">
        <v>203</v>
      </c>
      <c r="E277" s="29" t="s">
        <v>452</v>
      </c>
      <c r="F277" s="30" t="s">
        <v>204</v>
      </c>
      <c r="G277" s="29"/>
      <c r="H277" s="31">
        <v>0</v>
      </c>
      <c r="I277" s="31">
        <v>469.99972800000006</v>
      </c>
      <c r="J277" s="31">
        <v>817.00488099999995</v>
      </c>
      <c r="K277" s="31">
        <f t="shared" si="15"/>
        <v>1287.0046090000001</v>
      </c>
    </row>
    <row r="278" spans="1:11" x14ac:dyDescent="0.35">
      <c r="A278" s="27" t="s">
        <v>267</v>
      </c>
      <c r="B278" s="27" t="s">
        <v>263</v>
      </c>
      <c r="C278" s="27" t="s">
        <v>271</v>
      </c>
      <c r="D278" s="28" t="s">
        <v>205</v>
      </c>
      <c r="E278" s="29" t="s">
        <v>453</v>
      </c>
      <c r="F278" s="30" t="s">
        <v>206</v>
      </c>
      <c r="G278" s="29"/>
      <c r="H278" s="31">
        <v>130273.36</v>
      </c>
      <c r="I278" s="31">
        <v>1739.8615680000003</v>
      </c>
      <c r="J278" s="31">
        <v>5137.968108</v>
      </c>
      <c r="K278" s="31">
        <f t="shared" si="15"/>
        <v>137151.18967600001</v>
      </c>
    </row>
    <row r="279" spans="1:11" x14ac:dyDescent="0.35">
      <c r="A279" s="27" t="s">
        <v>267</v>
      </c>
      <c r="B279" s="27" t="s">
        <v>263</v>
      </c>
      <c r="C279" s="27" t="s">
        <v>271</v>
      </c>
      <c r="D279" s="28" t="s">
        <v>207</v>
      </c>
      <c r="E279" s="29" t="s">
        <v>454</v>
      </c>
      <c r="F279" s="30" t="s">
        <v>208</v>
      </c>
      <c r="G279" s="29"/>
      <c r="H279" s="31">
        <v>0</v>
      </c>
      <c r="I279" s="31">
        <v>68.111496000000002</v>
      </c>
      <c r="J279" s="31">
        <v>1843.191595</v>
      </c>
      <c r="K279" s="31">
        <f t="shared" si="15"/>
        <v>1911.303091</v>
      </c>
    </row>
    <row r="280" spans="1:11" x14ac:dyDescent="0.35">
      <c r="A280" s="27" t="s">
        <v>267</v>
      </c>
      <c r="B280" s="27" t="s">
        <v>263</v>
      </c>
      <c r="C280" s="27" t="s">
        <v>271</v>
      </c>
      <c r="D280" s="28" t="s">
        <v>259</v>
      </c>
      <c r="E280" s="29" t="s">
        <v>1167</v>
      </c>
      <c r="F280" s="30" t="s">
        <v>260</v>
      </c>
      <c r="G280" s="29"/>
      <c r="H280" s="31">
        <v>0</v>
      </c>
      <c r="I280" s="31">
        <v>0</v>
      </c>
      <c r="J280" s="31">
        <v>0</v>
      </c>
      <c r="K280" s="31">
        <f t="shared" si="15"/>
        <v>0</v>
      </c>
    </row>
    <row r="281" spans="1:11" x14ac:dyDescent="0.35">
      <c r="A281" s="27" t="s">
        <v>267</v>
      </c>
      <c r="B281" s="27" t="s">
        <v>263</v>
      </c>
      <c r="C281" s="27" t="s">
        <v>271</v>
      </c>
      <c r="D281" s="28" t="s">
        <v>209</v>
      </c>
      <c r="E281" s="29" t="s">
        <v>455</v>
      </c>
      <c r="F281" s="30" t="s">
        <v>210</v>
      </c>
      <c r="G281" s="29"/>
      <c r="H281" s="31">
        <v>0</v>
      </c>
      <c r="I281" s="31">
        <v>0</v>
      </c>
      <c r="J281" s="31">
        <v>6175.2249999999995</v>
      </c>
      <c r="K281" s="31">
        <f t="shared" si="15"/>
        <v>6175.2249999999995</v>
      </c>
    </row>
    <row r="282" spans="1:11" x14ac:dyDescent="0.35">
      <c r="A282" s="27" t="s">
        <v>267</v>
      </c>
      <c r="B282" s="27" t="s">
        <v>263</v>
      </c>
      <c r="C282" s="27" t="s">
        <v>271</v>
      </c>
      <c r="D282" s="28" t="s">
        <v>211</v>
      </c>
      <c r="E282" s="29" t="s">
        <v>456</v>
      </c>
      <c r="F282" s="30" t="s">
        <v>212</v>
      </c>
      <c r="G282" s="29"/>
      <c r="H282" s="31">
        <v>189.45</v>
      </c>
      <c r="I282" s="31">
        <v>304.52536800000001</v>
      </c>
      <c r="J282" s="31">
        <v>845.43874799999992</v>
      </c>
      <c r="K282" s="31">
        <f t="shared" si="15"/>
        <v>1339.4141159999999</v>
      </c>
    </row>
    <row r="283" spans="1:11" x14ac:dyDescent="0.35">
      <c r="A283" s="27" t="s">
        <v>267</v>
      </c>
      <c r="B283" s="27" t="s">
        <v>263</v>
      </c>
      <c r="C283" s="27" t="s">
        <v>271</v>
      </c>
      <c r="D283" s="28" t="s">
        <v>213</v>
      </c>
      <c r="E283" s="29" t="s">
        <v>457</v>
      </c>
      <c r="F283" s="30" t="s">
        <v>214</v>
      </c>
      <c r="G283" s="29"/>
      <c r="H283" s="31">
        <v>0</v>
      </c>
      <c r="I283" s="31">
        <v>1620.6480000000001</v>
      </c>
      <c r="J283" s="31">
        <v>1909.971</v>
      </c>
      <c r="K283" s="31">
        <f t="shared" si="15"/>
        <v>3530.6190000000001</v>
      </c>
    </row>
    <row r="284" spans="1:11" x14ac:dyDescent="0.35">
      <c r="A284" s="27" t="s">
        <v>267</v>
      </c>
      <c r="B284" s="27" t="s">
        <v>263</v>
      </c>
      <c r="C284" s="27" t="s">
        <v>271</v>
      </c>
      <c r="D284" s="28" t="s">
        <v>215</v>
      </c>
      <c r="E284" s="29" t="s">
        <v>458</v>
      </c>
      <c r="F284" s="30" t="s">
        <v>216</v>
      </c>
      <c r="G284" s="29"/>
      <c r="H284" s="31">
        <v>0</v>
      </c>
      <c r="I284" s="31">
        <v>0</v>
      </c>
      <c r="J284" s="31">
        <v>707.08935499999995</v>
      </c>
      <c r="K284" s="31">
        <f t="shared" si="15"/>
        <v>707.08935499999995</v>
      </c>
    </row>
    <row r="285" spans="1:11" x14ac:dyDescent="0.35">
      <c r="A285" s="27" t="s">
        <v>267</v>
      </c>
      <c r="B285" s="27" t="s">
        <v>263</v>
      </c>
      <c r="C285" s="27" t="s">
        <v>271</v>
      </c>
      <c r="D285" s="28" t="s">
        <v>217</v>
      </c>
      <c r="E285" s="29" t="s">
        <v>459</v>
      </c>
      <c r="F285" s="30" t="s">
        <v>218</v>
      </c>
      <c r="G285" s="29"/>
      <c r="H285" s="31">
        <v>0</v>
      </c>
      <c r="I285" s="31">
        <v>4421.4436080000005</v>
      </c>
      <c r="J285" s="31">
        <v>10467.924831</v>
      </c>
      <c r="K285" s="31">
        <f t="shared" si="15"/>
        <v>14889.368439000002</v>
      </c>
    </row>
    <row r="286" spans="1:11" x14ac:dyDescent="0.35">
      <c r="A286" s="27" t="s">
        <v>267</v>
      </c>
      <c r="B286" s="27" t="s">
        <v>263</v>
      </c>
      <c r="C286" s="27" t="s">
        <v>271</v>
      </c>
      <c r="D286" s="28" t="s">
        <v>219</v>
      </c>
      <c r="E286" s="29" t="s">
        <v>460</v>
      </c>
      <c r="F286" s="30" t="s">
        <v>220</v>
      </c>
      <c r="G286" s="29"/>
      <c r="H286" s="31">
        <v>0</v>
      </c>
      <c r="I286" s="31">
        <v>4980.7383840000002</v>
      </c>
      <c r="J286" s="31">
        <v>5.2184999999999997</v>
      </c>
      <c r="K286" s="31">
        <f t="shared" si="15"/>
        <v>4985.9568840000002</v>
      </c>
    </row>
    <row r="287" spans="1:11" x14ac:dyDescent="0.35">
      <c r="A287" s="27" t="s">
        <v>267</v>
      </c>
      <c r="B287" s="27" t="s">
        <v>263</v>
      </c>
      <c r="C287" s="27" t="s">
        <v>271</v>
      </c>
      <c r="D287" s="28" t="s">
        <v>221</v>
      </c>
      <c r="E287" s="29" t="s">
        <v>461</v>
      </c>
      <c r="F287" s="30" t="s">
        <v>222</v>
      </c>
      <c r="G287" s="29"/>
      <c r="H287" s="31">
        <v>0</v>
      </c>
      <c r="I287" s="31">
        <v>0</v>
      </c>
      <c r="J287" s="31">
        <v>18870.544791</v>
      </c>
      <c r="K287" s="31">
        <f t="shared" si="15"/>
        <v>18870.544791</v>
      </c>
    </row>
    <row r="288" spans="1:11" x14ac:dyDescent="0.35">
      <c r="A288" s="27" t="s">
        <v>267</v>
      </c>
      <c r="B288" s="27" t="s">
        <v>263</v>
      </c>
      <c r="C288" s="27" t="s">
        <v>271</v>
      </c>
      <c r="D288" s="28" t="s">
        <v>223</v>
      </c>
      <c r="E288" s="29" t="s">
        <v>462</v>
      </c>
      <c r="F288" s="30" t="s">
        <v>224</v>
      </c>
      <c r="G288" s="29"/>
      <c r="H288" s="31">
        <v>0</v>
      </c>
      <c r="I288" s="31">
        <v>0</v>
      </c>
      <c r="J288" s="31">
        <v>11293.780288</v>
      </c>
      <c r="K288" s="31">
        <f t="shared" si="15"/>
        <v>11293.780288</v>
      </c>
    </row>
    <row r="289" spans="1:11" x14ac:dyDescent="0.35">
      <c r="A289" s="27" t="s">
        <v>267</v>
      </c>
      <c r="B289" s="27" t="s">
        <v>263</v>
      </c>
      <c r="C289" s="27" t="s">
        <v>271</v>
      </c>
      <c r="D289" s="28" t="s">
        <v>225</v>
      </c>
      <c r="E289" s="29" t="s">
        <v>463</v>
      </c>
      <c r="F289" s="30" t="s">
        <v>226</v>
      </c>
      <c r="G289" s="29"/>
      <c r="H289" s="31">
        <v>0</v>
      </c>
      <c r="I289" s="31">
        <v>0</v>
      </c>
      <c r="J289" s="31">
        <v>0</v>
      </c>
      <c r="K289" s="31">
        <f t="shared" si="15"/>
        <v>0</v>
      </c>
    </row>
    <row r="290" spans="1:11" x14ac:dyDescent="0.35">
      <c r="A290" s="27" t="s">
        <v>267</v>
      </c>
      <c r="B290" s="27" t="s">
        <v>263</v>
      </c>
      <c r="C290" s="27" t="s">
        <v>271</v>
      </c>
      <c r="D290" s="28" t="s">
        <v>227</v>
      </c>
      <c r="E290" s="29" t="s">
        <v>464</v>
      </c>
      <c r="F290" s="30" t="s">
        <v>228</v>
      </c>
      <c r="G290" s="29"/>
      <c r="H290" s="31">
        <v>0</v>
      </c>
      <c r="I290" s="31">
        <v>191880</v>
      </c>
      <c r="J290" s="31">
        <v>0</v>
      </c>
      <c r="K290" s="31">
        <f t="shared" si="15"/>
        <v>191880</v>
      </c>
    </row>
    <row r="291" spans="1:11" x14ac:dyDescent="0.35">
      <c r="A291" s="27" t="s">
        <v>267</v>
      </c>
      <c r="B291" s="27" t="s">
        <v>263</v>
      </c>
      <c r="C291" s="27" t="s">
        <v>271</v>
      </c>
      <c r="D291" s="28" t="s">
        <v>229</v>
      </c>
      <c r="E291" s="29" t="s">
        <v>465</v>
      </c>
      <c r="F291" s="30" t="s">
        <v>230</v>
      </c>
      <c r="G291" s="29"/>
      <c r="H291" s="31">
        <v>0</v>
      </c>
      <c r="I291" s="31">
        <v>7380</v>
      </c>
      <c r="J291" s="31">
        <v>0</v>
      </c>
      <c r="K291" s="31">
        <f t="shared" si="15"/>
        <v>7380</v>
      </c>
    </row>
    <row r="292" spans="1:11" x14ac:dyDescent="0.35">
      <c r="A292" s="27" t="s">
        <v>267</v>
      </c>
      <c r="B292" s="27" t="s">
        <v>263</v>
      </c>
      <c r="C292" s="27" t="s">
        <v>271</v>
      </c>
      <c r="D292" s="28" t="s">
        <v>231</v>
      </c>
      <c r="E292" s="29" t="s">
        <v>466</v>
      </c>
      <c r="F292" s="30" t="s">
        <v>232</v>
      </c>
      <c r="G292" s="29"/>
      <c r="H292" s="31">
        <v>0</v>
      </c>
      <c r="I292" s="31">
        <v>92094.408936000007</v>
      </c>
      <c r="J292" s="31">
        <v>0</v>
      </c>
      <c r="K292" s="31">
        <f t="shared" si="15"/>
        <v>92094.408936000007</v>
      </c>
    </row>
    <row r="293" spans="1:11" x14ac:dyDescent="0.35">
      <c r="A293" s="27" t="s">
        <v>267</v>
      </c>
      <c r="B293" s="27" t="s">
        <v>263</v>
      </c>
      <c r="C293" s="27" t="s">
        <v>271</v>
      </c>
      <c r="D293" s="28" t="s">
        <v>253</v>
      </c>
      <c r="E293" s="29" t="s">
        <v>1145</v>
      </c>
      <c r="F293" s="30" t="s">
        <v>254</v>
      </c>
      <c r="G293" s="29"/>
      <c r="H293" s="31">
        <v>0</v>
      </c>
      <c r="I293" s="31">
        <v>0</v>
      </c>
      <c r="J293" s="31">
        <v>3290.761747</v>
      </c>
      <c r="K293" s="31">
        <f t="shared" si="15"/>
        <v>3290.761747</v>
      </c>
    </row>
    <row r="294" spans="1:11" x14ac:dyDescent="0.35">
      <c r="A294" s="27" t="s">
        <v>267</v>
      </c>
      <c r="B294" s="27" t="s">
        <v>263</v>
      </c>
      <c r="C294" s="27" t="s">
        <v>271</v>
      </c>
      <c r="D294" s="28" t="s">
        <v>233</v>
      </c>
      <c r="E294" s="29" t="s">
        <v>467</v>
      </c>
      <c r="F294" s="30" t="s">
        <v>234</v>
      </c>
      <c r="G294" s="29"/>
      <c r="H294" s="31">
        <v>0</v>
      </c>
      <c r="I294" s="31">
        <v>25359.955992000003</v>
      </c>
      <c r="J294" s="31">
        <v>0</v>
      </c>
      <c r="K294" s="31">
        <f t="shared" si="15"/>
        <v>25359.955992000003</v>
      </c>
    </row>
    <row r="295" spans="1:11" x14ac:dyDescent="0.35">
      <c r="A295" s="27" t="s">
        <v>267</v>
      </c>
      <c r="B295" s="27" t="s">
        <v>263</v>
      </c>
      <c r="C295" s="27" t="s">
        <v>271</v>
      </c>
      <c r="D295" s="28" t="s">
        <v>235</v>
      </c>
      <c r="E295" s="29" t="s">
        <v>468</v>
      </c>
      <c r="F295" s="30" t="s">
        <v>236</v>
      </c>
      <c r="G295" s="29"/>
      <c r="H295" s="31">
        <v>0</v>
      </c>
      <c r="I295" s="31">
        <v>6872.2560000000003</v>
      </c>
      <c r="J295" s="31">
        <v>0</v>
      </c>
      <c r="K295" s="31">
        <f t="shared" si="15"/>
        <v>6872.2560000000003</v>
      </c>
    </row>
    <row r="296" spans="1:11" x14ac:dyDescent="0.35">
      <c r="A296" s="27" t="s">
        <v>267</v>
      </c>
      <c r="B296" s="27" t="s">
        <v>263</v>
      </c>
      <c r="C296" s="27" t="s">
        <v>271</v>
      </c>
      <c r="D296" s="28" t="s">
        <v>261</v>
      </c>
      <c r="E296" s="29" t="s">
        <v>1127</v>
      </c>
      <c r="F296" s="30" t="s">
        <v>262</v>
      </c>
      <c r="G296" s="29"/>
      <c r="H296" s="31">
        <v>0</v>
      </c>
      <c r="I296" s="31">
        <v>11753.783567999999</v>
      </c>
      <c r="J296" s="31">
        <v>25125.278857000001</v>
      </c>
      <c r="K296" s="31">
        <f t="shared" si="15"/>
        <v>36879.062424999996</v>
      </c>
    </row>
    <row r="297" spans="1:11" x14ac:dyDescent="0.35">
      <c r="A297" s="27" t="s">
        <v>267</v>
      </c>
      <c r="B297" s="27" t="s">
        <v>263</v>
      </c>
      <c r="C297" s="27" t="s">
        <v>271</v>
      </c>
      <c r="D297" s="28" t="s">
        <v>237</v>
      </c>
      <c r="E297" s="29" t="s">
        <v>469</v>
      </c>
      <c r="F297" s="30" t="s">
        <v>238</v>
      </c>
      <c r="G297" s="29"/>
      <c r="H297" s="31">
        <v>0</v>
      </c>
      <c r="I297" s="31">
        <v>13075.275888000002</v>
      </c>
      <c r="J297" s="31">
        <v>0</v>
      </c>
      <c r="K297" s="31">
        <f t="shared" si="15"/>
        <v>13075.275888000002</v>
      </c>
    </row>
    <row r="298" spans="1:11" x14ac:dyDescent="0.35">
      <c r="A298" s="27" t="s">
        <v>267</v>
      </c>
      <c r="B298" s="27" t="s">
        <v>263</v>
      </c>
      <c r="C298" s="27" t="s">
        <v>271</v>
      </c>
      <c r="D298" s="28" t="s">
        <v>255</v>
      </c>
      <c r="E298" s="29" t="s">
        <v>1146</v>
      </c>
      <c r="F298" s="30" t="s">
        <v>256</v>
      </c>
      <c r="G298" s="29"/>
      <c r="H298" s="31">
        <v>0</v>
      </c>
      <c r="I298" s="31">
        <v>0</v>
      </c>
      <c r="J298" s="31">
        <v>0</v>
      </c>
      <c r="K298" s="31">
        <f t="shared" si="15"/>
        <v>0</v>
      </c>
    </row>
    <row r="299" spans="1:11" x14ac:dyDescent="0.35">
      <c r="A299" s="27" t="s">
        <v>267</v>
      </c>
      <c r="B299" s="27" t="s">
        <v>263</v>
      </c>
      <c r="C299" s="27" t="s">
        <v>271</v>
      </c>
      <c r="D299" s="28" t="s">
        <v>239</v>
      </c>
      <c r="E299" s="29" t="s">
        <v>470</v>
      </c>
      <c r="F299" s="30" t="s">
        <v>240</v>
      </c>
      <c r="G299" s="29"/>
      <c r="H299" s="31">
        <v>452350.7</v>
      </c>
      <c r="I299" s="31">
        <v>13221.603576</v>
      </c>
      <c r="J299" s="31">
        <v>111127.209515</v>
      </c>
      <c r="K299" s="31">
        <f t="shared" si="15"/>
        <v>576699.51309100003</v>
      </c>
    </row>
    <row r="300" spans="1:11" x14ac:dyDescent="0.35">
      <c r="A300" s="32" t="s">
        <v>267</v>
      </c>
      <c r="B300" s="32" t="s">
        <v>263</v>
      </c>
      <c r="C300" s="32" t="s">
        <v>272</v>
      </c>
      <c r="D300" s="33" t="s">
        <v>147</v>
      </c>
      <c r="E300" s="34" t="s">
        <v>471</v>
      </c>
      <c r="F300" s="35" t="s">
        <v>148</v>
      </c>
      <c r="G300" s="34"/>
      <c r="H300" s="36">
        <v>0</v>
      </c>
      <c r="I300" s="36">
        <v>81435.481805999996</v>
      </c>
      <c r="J300" s="36">
        <v>83969.613442000031</v>
      </c>
      <c r="K300" s="36">
        <f t="shared" si="15"/>
        <v>165405.09524800003</v>
      </c>
    </row>
    <row r="301" spans="1:11" x14ac:dyDescent="0.35">
      <c r="A301" s="32" t="s">
        <v>267</v>
      </c>
      <c r="B301" s="32" t="s">
        <v>263</v>
      </c>
      <c r="C301" s="32" t="s">
        <v>272</v>
      </c>
      <c r="D301" s="33" t="s">
        <v>149</v>
      </c>
      <c r="E301" s="34" t="s">
        <v>472</v>
      </c>
      <c r="F301" s="35" t="s">
        <v>150</v>
      </c>
      <c r="G301" s="34"/>
      <c r="H301" s="36">
        <v>0</v>
      </c>
      <c r="I301" s="36">
        <v>20450.621787</v>
      </c>
      <c r="J301" s="36">
        <v>43829.488417000015</v>
      </c>
      <c r="K301" s="36">
        <f t="shared" si="15"/>
        <v>64280.110204000011</v>
      </c>
    </row>
    <row r="302" spans="1:11" x14ac:dyDescent="0.35">
      <c r="A302" s="32" t="s">
        <v>267</v>
      </c>
      <c r="B302" s="32" t="s">
        <v>263</v>
      </c>
      <c r="C302" s="32" t="s">
        <v>272</v>
      </c>
      <c r="D302" s="33" t="s">
        <v>151</v>
      </c>
      <c r="E302" s="34" t="s">
        <v>473</v>
      </c>
      <c r="F302" s="35" t="s">
        <v>152</v>
      </c>
      <c r="G302" s="34"/>
      <c r="H302" s="36">
        <v>0</v>
      </c>
      <c r="I302" s="36">
        <v>0</v>
      </c>
      <c r="J302" s="36">
        <v>448266.23355800012</v>
      </c>
      <c r="K302" s="36">
        <f t="shared" si="15"/>
        <v>448266.23355800012</v>
      </c>
    </row>
    <row r="303" spans="1:11" x14ac:dyDescent="0.35">
      <c r="A303" s="32" t="s">
        <v>267</v>
      </c>
      <c r="B303" s="32" t="s">
        <v>263</v>
      </c>
      <c r="C303" s="32" t="s">
        <v>272</v>
      </c>
      <c r="D303" s="33" t="s">
        <v>153</v>
      </c>
      <c r="E303" s="34" t="s">
        <v>474</v>
      </c>
      <c r="F303" s="35" t="s">
        <v>154</v>
      </c>
      <c r="G303" s="34"/>
      <c r="H303" s="36">
        <v>0</v>
      </c>
      <c r="I303" s="36">
        <v>0</v>
      </c>
      <c r="J303" s="36">
        <v>28603.442582000007</v>
      </c>
      <c r="K303" s="36">
        <f t="shared" si="15"/>
        <v>28603.442582000007</v>
      </c>
    </row>
    <row r="304" spans="1:11" x14ac:dyDescent="0.35">
      <c r="A304" s="32" t="s">
        <v>267</v>
      </c>
      <c r="B304" s="32" t="s">
        <v>263</v>
      </c>
      <c r="C304" s="32" t="s">
        <v>272</v>
      </c>
      <c r="D304" s="33" t="s">
        <v>155</v>
      </c>
      <c r="E304" s="34" t="s">
        <v>475</v>
      </c>
      <c r="F304" s="35" t="s">
        <v>156</v>
      </c>
      <c r="G304" s="34"/>
      <c r="H304" s="36">
        <v>0</v>
      </c>
      <c r="I304" s="36">
        <v>0</v>
      </c>
      <c r="J304" s="36">
        <v>2183.3783400000007</v>
      </c>
      <c r="K304" s="36">
        <f t="shared" si="15"/>
        <v>2183.3783400000007</v>
      </c>
    </row>
    <row r="305" spans="1:11" x14ac:dyDescent="0.35">
      <c r="A305" s="32" t="s">
        <v>267</v>
      </c>
      <c r="B305" s="32" t="s">
        <v>263</v>
      </c>
      <c r="C305" s="32" t="s">
        <v>272</v>
      </c>
      <c r="D305" s="33" t="s">
        <v>157</v>
      </c>
      <c r="E305" s="34" t="s">
        <v>476</v>
      </c>
      <c r="F305" s="35" t="s">
        <v>158</v>
      </c>
      <c r="G305" s="34"/>
      <c r="H305" s="36">
        <v>0</v>
      </c>
      <c r="I305" s="36">
        <v>6005.2831409999999</v>
      </c>
      <c r="J305" s="36">
        <v>36986.575912000008</v>
      </c>
      <c r="K305" s="36">
        <f t="shared" si="15"/>
        <v>42991.859053000007</v>
      </c>
    </row>
    <row r="306" spans="1:11" x14ac:dyDescent="0.35">
      <c r="A306" s="32" t="s">
        <v>267</v>
      </c>
      <c r="B306" s="32" t="s">
        <v>263</v>
      </c>
      <c r="C306" s="32" t="s">
        <v>272</v>
      </c>
      <c r="D306" s="33" t="s">
        <v>159</v>
      </c>
      <c r="E306" s="34" t="s">
        <v>477</v>
      </c>
      <c r="F306" s="35" t="s">
        <v>160</v>
      </c>
      <c r="G306" s="34"/>
      <c r="H306" s="36">
        <v>0</v>
      </c>
      <c r="I306" s="36">
        <v>1481.7623040000001</v>
      </c>
      <c r="J306" s="36">
        <v>8650.0790090000028</v>
      </c>
      <c r="K306" s="36">
        <f t="shared" si="15"/>
        <v>10131.841313000003</v>
      </c>
    </row>
    <row r="307" spans="1:11" x14ac:dyDescent="0.35">
      <c r="A307" s="32" t="s">
        <v>267</v>
      </c>
      <c r="B307" s="32" t="s">
        <v>263</v>
      </c>
      <c r="C307" s="32" t="s">
        <v>272</v>
      </c>
      <c r="D307" s="33" t="s">
        <v>161</v>
      </c>
      <c r="E307" s="34" t="s">
        <v>478</v>
      </c>
      <c r="F307" s="35" t="s">
        <v>162</v>
      </c>
      <c r="G307" s="34"/>
      <c r="H307" s="36">
        <v>0</v>
      </c>
      <c r="I307" s="36">
        <v>60.080232000000002</v>
      </c>
      <c r="J307" s="36">
        <v>568.9317920000002</v>
      </c>
      <c r="K307" s="36">
        <f t="shared" si="15"/>
        <v>629.01202400000022</v>
      </c>
    </row>
    <row r="308" spans="1:11" x14ac:dyDescent="0.35">
      <c r="A308" s="32" t="s">
        <v>267</v>
      </c>
      <c r="B308" s="32" t="s">
        <v>263</v>
      </c>
      <c r="C308" s="32" t="s">
        <v>272</v>
      </c>
      <c r="D308" s="33" t="s">
        <v>163</v>
      </c>
      <c r="E308" s="34" t="s">
        <v>479</v>
      </c>
      <c r="F308" s="35" t="s">
        <v>164</v>
      </c>
      <c r="G308" s="34"/>
      <c r="H308" s="36">
        <v>0</v>
      </c>
      <c r="I308" s="36">
        <v>32410.844565000003</v>
      </c>
      <c r="J308" s="36">
        <v>210834.50144900006</v>
      </c>
      <c r="K308" s="36">
        <f t="shared" si="15"/>
        <v>243245.34601400007</v>
      </c>
    </row>
    <row r="309" spans="1:11" x14ac:dyDescent="0.35">
      <c r="A309" s="32" t="s">
        <v>267</v>
      </c>
      <c r="B309" s="32" t="s">
        <v>263</v>
      </c>
      <c r="C309" s="32" t="s">
        <v>272</v>
      </c>
      <c r="D309" s="33" t="s">
        <v>165</v>
      </c>
      <c r="E309" s="34" t="s">
        <v>480</v>
      </c>
      <c r="F309" s="35" t="s">
        <v>166</v>
      </c>
      <c r="G309" s="34"/>
      <c r="H309" s="36">
        <v>0</v>
      </c>
      <c r="I309" s="36">
        <v>494.25445199999996</v>
      </c>
      <c r="J309" s="36">
        <v>1424.7483250000005</v>
      </c>
      <c r="K309" s="36">
        <f t="shared" si="15"/>
        <v>1919.0027770000004</v>
      </c>
    </row>
    <row r="310" spans="1:11" x14ac:dyDescent="0.35">
      <c r="A310" s="32" t="s">
        <v>267</v>
      </c>
      <c r="B310" s="32" t="s">
        <v>263</v>
      </c>
      <c r="C310" s="32" t="s">
        <v>272</v>
      </c>
      <c r="D310" s="33" t="s">
        <v>167</v>
      </c>
      <c r="E310" s="34" t="s">
        <v>481</v>
      </c>
      <c r="F310" s="35" t="s">
        <v>168</v>
      </c>
      <c r="G310" s="34"/>
      <c r="H310" s="36">
        <v>0</v>
      </c>
      <c r="I310" s="36">
        <v>111.80553000000002</v>
      </c>
      <c r="J310" s="36">
        <v>10905.038144000002</v>
      </c>
      <c r="K310" s="36">
        <f t="shared" si="15"/>
        <v>11016.843674000002</v>
      </c>
    </row>
    <row r="311" spans="1:11" x14ac:dyDescent="0.35">
      <c r="A311" s="32" t="s">
        <v>267</v>
      </c>
      <c r="B311" s="32" t="s">
        <v>263</v>
      </c>
      <c r="C311" s="32" t="s">
        <v>272</v>
      </c>
      <c r="D311" s="33" t="s">
        <v>169</v>
      </c>
      <c r="E311" s="34" t="s">
        <v>482</v>
      </c>
      <c r="F311" s="35" t="s">
        <v>170</v>
      </c>
      <c r="G311" s="34"/>
      <c r="H311" s="36">
        <v>0</v>
      </c>
      <c r="I311" s="36">
        <v>38.305212000000004</v>
      </c>
      <c r="J311" s="36">
        <v>212.53746800000005</v>
      </c>
      <c r="K311" s="36">
        <f t="shared" si="15"/>
        <v>250.84268000000006</v>
      </c>
    </row>
    <row r="312" spans="1:11" x14ac:dyDescent="0.35">
      <c r="A312" s="32" t="s">
        <v>267</v>
      </c>
      <c r="B312" s="32" t="s">
        <v>263</v>
      </c>
      <c r="C312" s="32" t="s">
        <v>272</v>
      </c>
      <c r="D312" s="33" t="s">
        <v>171</v>
      </c>
      <c r="E312" s="34" t="s">
        <v>483</v>
      </c>
      <c r="F312" s="35" t="s">
        <v>172</v>
      </c>
      <c r="G312" s="34"/>
      <c r="H312" s="36">
        <v>0</v>
      </c>
      <c r="I312" s="36">
        <v>32.375904000000006</v>
      </c>
      <c r="J312" s="36">
        <v>172.17314400000004</v>
      </c>
      <c r="K312" s="36">
        <f t="shared" si="15"/>
        <v>204.54904800000003</v>
      </c>
    </row>
    <row r="313" spans="1:11" x14ac:dyDescent="0.35">
      <c r="A313" s="32" t="s">
        <v>267</v>
      </c>
      <c r="B313" s="32" t="s">
        <v>263</v>
      </c>
      <c r="C313" s="32" t="s">
        <v>272</v>
      </c>
      <c r="D313" s="33" t="s">
        <v>173</v>
      </c>
      <c r="E313" s="34" t="s">
        <v>484</v>
      </c>
      <c r="F313" s="35" t="s">
        <v>174</v>
      </c>
      <c r="G313" s="34"/>
      <c r="H313" s="36">
        <v>0</v>
      </c>
      <c r="I313" s="36">
        <v>30949.419873000003</v>
      </c>
      <c r="J313" s="36">
        <v>287518.20854900009</v>
      </c>
      <c r="K313" s="36">
        <f t="shared" si="15"/>
        <v>318467.6284220001</v>
      </c>
    </row>
    <row r="314" spans="1:11" x14ac:dyDescent="0.35">
      <c r="A314" s="32" t="s">
        <v>267</v>
      </c>
      <c r="B314" s="32" t="s">
        <v>263</v>
      </c>
      <c r="C314" s="32" t="s">
        <v>272</v>
      </c>
      <c r="D314" s="33" t="s">
        <v>1303</v>
      </c>
      <c r="E314" s="34" t="s">
        <v>1310</v>
      </c>
      <c r="F314" s="35" t="s">
        <v>1308</v>
      </c>
      <c r="G314" s="34"/>
      <c r="H314" s="36">
        <v>0</v>
      </c>
      <c r="I314" s="36">
        <v>128.49400800000001</v>
      </c>
      <c r="J314" s="36">
        <v>1219.5184430000002</v>
      </c>
      <c r="K314" s="36">
        <f t="shared" si="15"/>
        <v>1348.0124510000001</v>
      </c>
    </row>
    <row r="315" spans="1:11" x14ac:dyDescent="0.35">
      <c r="A315" s="32" t="s">
        <v>267</v>
      </c>
      <c r="B315" s="32" t="s">
        <v>263</v>
      </c>
      <c r="C315" s="32" t="s">
        <v>272</v>
      </c>
      <c r="D315" s="33" t="s">
        <v>175</v>
      </c>
      <c r="E315" s="34" t="s">
        <v>485</v>
      </c>
      <c r="F315" s="35" t="s">
        <v>176</v>
      </c>
      <c r="G315" s="34"/>
      <c r="H315" s="36">
        <v>0</v>
      </c>
      <c r="I315" s="36">
        <v>4954.2854909999996</v>
      </c>
      <c r="J315" s="36">
        <v>0</v>
      </c>
      <c r="K315" s="36">
        <f t="shared" ref="K315:K378" si="16">H315+I315+J315</f>
        <v>4954.2854909999996</v>
      </c>
    </row>
    <row r="316" spans="1:11" x14ac:dyDescent="0.35">
      <c r="A316" s="32" t="s">
        <v>267</v>
      </c>
      <c r="B316" s="32" t="s">
        <v>263</v>
      </c>
      <c r="C316" s="32" t="s">
        <v>272</v>
      </c>
      <c r="D316" s="33" t="s">
        <v>177</v>
      </c>
      <c r="E316" s="34" t="s">
        <v>486</v>
      </c>
      <c r="F316" s="35" t="s">
        <v>178</v>
      </c>
      <c r="G316" s="34"/>
      <c r="H316" s="36">
        <v>0</v>
      </c>
      <c r="I316" s="36">
        <v>152.64973499999999</v>
      </c>
      <c r="J316" s="36">
        <v>17516.198557000003</v>
      </c>
      <c r="K316" s="36">
        <f t="shared" si="16"/>
        <v>17668.848292000002</v>
      </c>
    </row>
    <row r="317" spans="1:11" x14ac:dyDescent="0.35">
      <c r="A317" s="32" t="s">
        <v>267</v>
      </c>
      <c r="B317" s="32" t="s">
        <v>263</v>
      </c>
      <c r="C317" s="32" t="s">
        <v>272</v>
      </c>
      <c r="D317" s="33" t="s">
        <v>179</v>
      </c>
      <c r="E317" s="34" t="s">
        <v>487</v>
      </c>
      <c r="F317" s="35" t="s">
        <v>180</v>
      </c>
      <c r="G317" s="34"/>
      <c r="H317" s="36">
        <v>4370</v>
      </c>
      <c r="I317" s="36">
        <v>7.9442460000000006</v>
      </c>
      <c r="J317" s="36">
        <v>11875.223503000003</v>
      </c>
      <c r="K317" s="36">
        <f t="shared" si="16"/>
        <v>16253.167749000004</v>
      </c>
    </row>
    <row r="318" spans="1:11" x14ac:dyDescent="0.35">
      <c r="A318" s="32" t="s">
        <v>267</v>
      </c>
      <c r="B318" s="32" t="s">
        <v>263</v>
      </c>
      <c r="C318" s="32" t="s">
        <v>272</v>
      </c>
      <c r="D318" s="33" t="s">
        <v>181</v>
      </c>
      <c r="E318" s="34" t="s">
        <v>488</v>
      </c>
      <c r="F318" s="35" t="s">
        <v>182</v>
      </c>
      <c r="G318" s="34"/>
      <c r="H318" s="36">
        <v>0</v>
      </c>
      <c r="I318" s="36">
        <v>1821.0590400000001</v>
      </c>
      <c r="J318" s="36">
        <v>10346.389482000002</v>
      </c>
      <c r="K318" s="36">
        <f t="shared" si="16"/>
        <v>12167.448522000002</v>
      </c>
    </row>
    <row r="319" spans="1:11" x14ac:dyDescent="0.35">
      <c r="A319" s="32" t="s">
        <v>267</v>
      </c>
      <c r="B319" s="32" t="s">
        <v>263</v>
      </c>
      <c r="C319" s="32" t="s">
        <v>272</v>
      </c>
      <c r="D319" s="33" t="s">
        <v>241</v>
      </c>
      <c r="E319" s="34" t="s">
        <v>1152</v>
      </c>
      <c r="F319" s="35" t="s">
        <v>242</v>
      </c>
      <c r="G319" s="34"/>
      <c r="H319" s="36">
        <v>0</v>
      </c>
      <c r="I319" s="36">
        <v>0</v>
      </c>
      <c r="J319" s="36">
        <v>3650.1270520000012</v>
      </c>
      <c r="K319" s="36">
        <f t="shared" si="16"/>
        <v>3650.1270520000012</v>
      </c>
    </row>
    <row r="320" spans="1:11" x14ac:dyDescent="0.35">
      <c r="A320" s="32" t="s">
        <v>267</v>
      </c>
      <c r="B320" s="32" t="s">
        <v>263</v>
      </c>
      <c r="C320" s="32" t="s">
        <v>272</v>
      </c>
      <c r="D320" s="33" t="s">
        <v>243</v>
      </c>
      <c r="E320" s="34" t="s">
        <v>1153</v>
      </c>
      <c r="F320" s="35" t="s">
        <v>244</v>
      </c>
      <c r="G320" s="34"/>
      <c r="H320" s="36">
        <v>0</v>
      </c>
      <c r="I320" s="36">
        <v>0</v>
      </c>
      <c r="J320" s="36">
        <v>0</v>
      </c>
      <c r="K320" s="36">
        <f t="shared" si="16"/>
        <v>0</v>
      </c>
    </row>
    <row r="321" spans="1:11" x14ac:dyDescent="0.35">
      <c r="A321" s="32" t="s">
        <v>267</v>
      </c>
      <c r="B321" s="32" t="s">
        <v>263</v>
      </c>
      <c r="C321" s="32" t="s">
        <v>272</v>
      </c>
      <c r="D321" s="33" t="s">
        <v>257</v>
      </c>
      <c r="E321" s="34" t="s">
        <v>1155</v>
      </c>
      <c r="F321" s="35" t="s">
        <v>1133</v>
      </c>
      <c r="G321" s="34"/>
      <c r="H321" s="36">
        <v>24226.04</v>
      </c>
      <c r="I321" s="36">
        <v>0</v>
      </c>
      <c r="J321" s="36">
        <v>7919.4832860000024</v>
      </c>
      <c r="K321" s="36">
        <f t="shared" si="16"/>
        <v>32145.523286000003</v>
      </c>
    </row>
    <row r="322" spans="1:11" x14ac:dyDescent="0.35">
      <c r="A322" s="32" t="s">
        <v>267</v>
      </c>
      <c r="B322" s="32" t="s">
        <v>263</v>
      </c>
      <c r="C322" s="32" t="s">
        <v>272</v>
      </c>
      <c r="D322" s="33" t="s">
        <v>183</v>
      </c>
      <c r="E322" s="34" t="s">
        <v>489</v>
      </c>
      <c r="F322" s="35" t="s">
        <v>184</v>
      </c>
      <c r="G322" s="34"/>
      <c r="H322" s="36">
        <v>0</v>
      </c>
      <c r="I322" s="36">
        <v>0</v>
      </c>
      <c r="J322" s="36">
        <v>104355.98916600003</v>
      </c>
      <c r="K322" s="36">
        <f t="shared" si="16"/>
        <v>104355.98916600003</v>
      </c>
    </row>
    <row r="323" spans="1:11" x14ac:dyDescent="0.35">
      <c r="A323" s="32" t="s">
        <v>267</v>
      </c>
      <c r="B323" s="32" t="s">
        <v>263</v>
      </c>
      <c r="C323" s="32" t="s">
        <v>272</v>
      </c>
      <c r="D323" s="33" t="s">
        <v>185</v>
      </c>
      <c r="E323" s="34" t="s">
        <v>490</v>
      </c>
      <c r="F323" s="35" t="s">
        <v>186</v>
      </c>
      <c r="G323" s="34"/>
      <c r="H323" s="36">
        <v>0</v>
      </c>
      <c r="I323" s="36">
        <v>193.399824</v>
      </c>
      <c r="J323" s="36">
        <v>8244.6392600000017</v>
      </c>
      <c r="K323" s="36">
        <f t="shared" si="16"/>
        <v>8438.0390840000018</v>
      </c>
    </row>
    <row r="324" spans="1:11" x14ac:dyDescent="0.35">
      <c r="A324" s="32" t="s">
        <v>267</v>
      </c>
      <c r="B324" s="32" t="s">
        <v>263</v>
      </c>
      <c r="C324" s="32" t="s">
        <v>272</v>
      </c>
      <c r="D324" s="33" t="s">
        <v>245</v>
      </c>
      <c r="E324" s="34" t="s">
        <v>1147</v>
      </c>
      <c r="F324" s="35" t="s">
        <v>246</v>
      </c>
      <c r="G324" s="34"/>
      <c r="H324" s="36">
        <v>0</v>
      </c>
      <c r="I324" s="36">
        <v>0</v>
      </c>
      <c r="J324" s="36">
        <v>0</v>
      </c>
      <c r="K324" s="36">
        <f t="shared" si="16"/>
        <v>0</v>
      </c>
    </row>
    <row r="325" spans="1:11" x14ac:dyDescent="0.35">
      <c r="A325" s="32" t="s">
        <v>267</v>
      </c>
      <c r="B325" s="32" t="s">
        <v>263</v>
      </c>
      <c r="C325" s="32" t="s">
        <v>272</v>
      </c>
      <c r="D325" s="33" t="s">
        <v>247</v>
      </c>
      <c r="E325" s="34" t="s">
        <v>1148</v>
      </c>
      <c r="F325" s="35" t="s">
        <v>248</v>
      </c>
      <c r="G325" s="34"/>
      <c r="H325" s="36">
        <v>0</v>
      </c>
      <c r="I325" s="36">
        <v>0</v>
      </c>
      <c r="J325" s="36">
        <v>0</v>
      </c>
      <c r="K325" s="36">
        <f t="shared" si="16"/>
        <v>0</v>
      </c>
    </row>
    <row r="326" spans="1:11" x14ac:dyDescent="0.35">
      <c r="A326" s="32" t="s">
        <v>267</v>
      </c>
      <c r="B326" s="32" t="s">
        <v>263</v>
      </c>
      <c r="C326" s="32" t="s">
        <v>272</v>
      </c>
      <c r="D326" s="33" t="s">
        <v>187</v>
      </c>
      <c r="E326" s="34" t="s">
        <v>491</v>
      </c>
      <c r="F326" s="35" t="s">
        <v>188</v>
      </c>
      <c r="G326" s="34"/>
      <c r="H326" s="36">
        <v>0</v>
      </c>
      <c r="I326" s="36">
        <v>0</v>
      </c>
      <c r="J326" s="36">
        <v>20326.422402000004</v>
      </c>
      <c r="K326" s="36">
        <f t="shared" si="16"/>
        <v>20326.422402000004</v>
      </c>
    </row>
    <row r="327" spans="1:11" x14ac:dyDescent="0.35">
      <c r="A327" s="32" t="s">
        <v>267</v>
      </c>
      <c r="B327" s="32" t="s">
        <v>263</v>
      </c>
      <c r="C327" s="32" t="s">
        <v>272</v>
      </c>
      <c r="D327" s="33" t="s">
        <v>189</v>
      </c>
      <c r="E327" s="34" t="s">
        <v>492</v>
      </c>
      <c r="F327" s="35" t="s">
        <v>190</v>
      </c>
      <c r="G327" s="34"/>
      <c r="H327" s="36">
        <v>300.2</v>
      </c>
      <c r="I327" s="36">
        <v>26.737500000000001</v>
      </c>
      <c r="J327" s="36">
        <v>14603.189601000004</v>
      </c>
      <c r="K327" s="36">
        <f t="shared" si="16"/>
        <v>14930.127101000004</v>
      </c>
    </row>
    <row r="328" spans="1:11" x14ac:dyDescent="0.35">
      <c r="A328" s="32" t="s">
        <v>267</v>
      </c>
      <c r="B328" s="32" t="s">
        <v>263</v>
      </c>
      <c r="C328" s="32" t="s">
        <v>272</v>
      </c>
      <c r="D328" s="33" t="s">
        <v>249</v>
      </c>
      <c r="E328" s="34" t="s">
        <v>1128</v>
      </c>
      <c r="F328" s="35" t="s">
        <v>1124</v>
      </c>
      <c r="G328" s="34"/>
      <c r="H328" s="36">
        <v>0</v>
      </c>
      <c r="I328" s="36">
        <v>440.55271799999997</v>
      </c>
      <c r="J328" s="36">
        <v>3376.3381080000008</v>
      </c>
      <c r="K328" s="36">
        <f t="shared" si="16"/>
        <v>3816.8908260000007</v>
      </c>
    </row>
    <row r="329" spans="1:11" x14ac:dyDescent="0.35">
      <c r="A329" s="32" t="s">
        <v>267</v>
      </c>
      <c r="B329" s="32" t="s">
        <v>263</v>
      </c>
      <c r="C329" s="32" t="s">
        <v>272</v>
      </c>
      <c r="D329" s="33" t="s">
        <v>191</v>
      </c>
      <c r="E329" s="34" t="s">
        <v>493</v>
      </c>
      <c r="F329" s="35" t="s">
        <v>192</v>
      </c>
      <c r="G329" s="34"/>
      <c r="H329" s="36">
        <v>4554.57</v>
      </c>
      <c r="I329" s="36">
        <v>190.060845</v>
      </c>
      <c r="J329" s="36">
        <v>1813.4311910000004</v>
      </c>
      <c r="K329" s="36">
        <f t="shared" si="16"/>
        <v>6558.0620360000003</v>
      </c>
    </row>
    <row r="330" spans="1:11" x14ac:dyDescent="0.35">
      <c r="A330" s="32" t="s">
        <v>267</v>
      </c>
      <c r="B330" s="32" t="s">
        <v>263</v>
      </c>
      <c r="C330" s="32" t="s">
        <v>272</v>
      </c>
      <c r="D330" s="33" t="s">
        <v>251</v>
      </c>
      <c r="E330" s="34" t="s">
        <v>1149</v>
      </c>
      <c r="F330" s="35" t="s">
        <v>1135</v>
      </c>
      <c r="G330" s="34"/>
      <c r="H330" s="36">
        <v>0</v>
      </c>
      <c r="I330" s="36">
        <v>0</v>
      </c>
      <c r="J330" s="36">
        <v>238.67071800000005</v>
      </c>
      <c r="K330" s="36">
        <f t="shared" si="16"/>
        <v>238.67071800000005</v>
      </c>
    </row>
    <row r="331" spans="1:11" x14ac:dyDescent="0.35">
      <c r="A331" s="32" t="s">
        <v>267</v>
      </c>
      <c r="B331" s="32" t="s">
        <v>263</v>
      </c>
      <c r="C331" s="32" t="s">
        <v>272</v>
      </c>
      <c r="D331" s="33" t="s">
        <v>193</v>
      </c>
      <c r="E331" s="34" t="s">
        <v>494</v>
      </c>
      <c r="F331" s="35" t="s">
        <v>194</v>
      </c>
      <c r="G331" s="34"/>
      <c r="H331" s="36">
        <v>0</v>
      </c>
      <c r="I331" s="36">
        <v>0</v>
      </c>
      <c r="J331" s="36">
        <v>342.78558600000008</v>
      </c>
      <c r="K331" s="36">
        <f t="shared" si="16"/>
        <v>342.78558600000008</v>
      </c>
    </row>
    <row r="332" spans="1:11" x14ac:dyDescent="0.35">
      <c r="A332" s="32" t="s">
        <v>267</v>
      </c>
      <c r="B332" s="32" t="s">
        <v>263</v>
      </c>
      <c r="C332" s="32" t="s">
        <v>272</v>
      </c>
      <c r="D332" s="33" t="s">
        <v>195</v>
      </c>
      <c r="E332" s="34" t="s">
        <v>495</v>
      </c>
      <c r="F332" s="35" t="s">
        <v>196</v>
      </c>
      <c r="G332" s="34"/>
      <c r="H332" s="36">
        <v>0</v>
      </c>
      <c r="I332" s="36">
        <v>6791.0319570000001</v>
      </c>
      <c r="J332" s="36">
        <v>4384.9429910000017</v>
      </c>
      <c r="K332" s="36">
        <f t="shared" si="16"/>
        <v>11175.974948000003</v>
      </c>
    </row>
    <row r="333" spans="1:11" x14ac:dyDescent="0.35">
      <c r="A333" s="32" t="s">
        <v>267</v>
      </c>
      <c r="B333" s="32" t="s">
        <v>263</v>
      </c>
      <c r="C333" s="32" t="s">
        <v>272</v>
      </c>
      <c r="D333" s="33" t="s">
        <v>197</v>
      </c>
      <c r="E333" s="34" t="s">
        <v>496</v>
      </c>
      <c r="F333" s="35" t="s">
        <v>198</v>
      </c>
      <c r="G333" s="34"/>
      <c r="H333" s="36">
        <v>0</v>
      </c>
      <c r="I333" s="36">
        <v>0</v>
      </c>
      <c r="J333" s="36">
        <v>1124.0700900000002</v>
      </c>
      <c r="K333" s="36">
        <f t="shared" si="16"/>
        <v>1124.0700900000002</v>
      </c>
    </row>
    <row r="334" spans="1:11" x14ac:dyDescent="0.35">
      <c r="A334" s="32" t="s">
        <v>267</v>
      </c>
      <c r="B334" s="32" t="s">
        <v>263</v>
      </c>
      <c r="C334" s="32" t="s">
        <v>272</v>
      </c>
      <c r="D334" s="33" t="s">
        <v>199</v>
      </c>
      <c r="E334" s="34" t="s">
        <v>497</v>
      </c>
      <c r="F334" s="35" t="s">
        <v>200</v>
      </c>
      <c r="G334" s="34"/>
      <c r="H334" s="36">
        <v>0</v>
      </c>
      <c r="I334" s="36">
        <v>1777.9367999999999</v>
      </c>
      <c r="J334" s="36">
        <v>1687.1383100000005</v>
      </c>
      <c r="K334" s="36">
        <f t="shared" si="16"/>
        <v>3465.0751100000007</v>
      </c>
    </row>
    <row r="335" spans="1:11" x14ac:dyDescent="0.35">
      <c r="A335" s="32" t="s">
        <v>267</v>
      </c>
      <c r="B335" s="32" t="s">
        <v>263</v>
      </c>
      <c r="C335" s="32" t="s">
        <v>272</v>
      </c>
      <c r="D335" s="33" t="s">
        <v>201</v>
      </c>
      <c r="E335" s="34" t="s">
        <v>498</v>
      </c>
      <c r="F335" s="35" t="s">
        <v>202</v>
      </c>
      <c r="G335" s="34"/>
      <c r="H335" s="36">
        <v>0</v>
      </c>
      <c r="I335" s="36">
        <v>1828.004373</v>
      </c>
      <c r="J335" s="36">
        <v>7233.528016000002</v>
      </c>
      <c r="K335" s="36">
        <f t="shared" si="16"/>
        <v>9061.5323890000018</v>
      </c>
    </row>
    <row r="336" spans="1:11" x14ac:dyDescent="0.35">
      <c r="A336" s="32" t="s">
        <v>267</v>
      </c>
      <c r="B336" s="32" t="s">
        <v>263</v>
      </c>
      <c r="C336" s="32" t="s">
        <v>272</v>
      </c>
      <c r="D336" s="33" t="s">
        <v>203</v>
      </c>
      <c r="E336" s="34" t="s">
        <v>499</v>
      </c>
      <c r="F336" s="35" t="s">
        <v>204</v>
      </c>
      <c r="G336" s="34"/>
      <c r="H336" s="36">
        <v>0</v>
      </c>
      <c r="I336" s="36">
        <v>340.55874600000004</v>
      </c>
      <c r="J336" s="36">
        <v>570.89360900000008</v>
      </c>
      <c r="K336" s="36">
        <f t="shared" si="16"/>
        <v>911.45235500000013</v>
      </c>
    </row>
    <row r="337" spans="1:11" x14ac:dyDescent="0.35">
      <c r="A337" s="32" t="s">
        <v>267</v>
      </c>
      <c r="B337" s="32" t="s">
        <v>263</v>
      </c>
      <c r="C337" s="32" t="s">
        <v>272</v>
      </c>
      <c r="D337" s="33" t="s">
        <v>205</v>
      </c>
      <c r="E337" s="34" t="s">
        <v>500</v>
      </c>
      <c r="F337" s="35" t="s">
        <v>206</v>
      </c>
      <c r="G337" s="34"/>
      <c r="H337" s="36">
        <v>0</v>
      </c>
      <c r="I337" s="36">
        <v>1260.692376</v>
      </c>
      <c r="J337" s="36">
        <v>3590.2272120000011</v>
      </c>
      <c r="K337" s="36">
        <f t="shared" si="16"/>
        <v>4850.9195880000007</v>
      </c>
    </row>
    <row r="338" spans="1:11" x14ac:dyDescent="0.35">
      <c r="A338" s="32" t="s">
        <v>267</v>
      </c>
      <c r="B338" s="32" t="s">
        <v>263</v>
      </c>
      <c r="C338" s="32" t="s">
        <v>272</v>
      </c>
      <c r="D338" s="33" t="s">
        <v>207</v>
      </c>
      <c r="E338" s="34" t="s">
        <v>501</v>
      </c>
      <c r="F338" s="35" t="s">
        <v>208</v>
      </c>
      <c r="G338" s="34"/>
      <c r="H338" s="36">
        <v>0</v>
      </c>
      <c r="I338" s="36">
        <v>49.353147</v>
      </c>
      <c r="J338" s="36">
        <v>1287.9559550000004</v>
      </c>
      <c r="K338" s="36">
        <f t="shared" si="16"/>
        <v>1337.3091020000004</v>
      </c>
    </row>
    <row r="339" spans="1:11" x14ac:dyDescent="0.35">
      <c r="A339" s="32" t="s">
        <v>267</v>
      </c>
      <c r="B339" s="32" t="s">
        <v>263</v>
      </c>
      <c r="C339" s="32" t="s">
        <v>272</v>
      </c>
      <c r="D339" s="33" t="s">
        <v>259</v>
      </c>
      <c r="E339" s="34" t="s">
        <v>1166</v>
      </c>
      <c r="F339" s="35" t="s">
        <v>260</v>
      </c>
      <c r="G339" s="34"/>
      <c r="H339" s="36">
        <v>0</v>
      </c>
      <c r="I339" s="36">
        <v>0</v>
      </c>
      <c r="J339" s="36">
        <v>0</v>
      </c>
      <c r="K339" s="36">
        <f t="shared" si="16"/>
        <v>0</v>
      </c>
    </row>
    <row r="340" spans="1:11" x14ac:dyDescent="0.35">
      <c r="A340" s="32" t="s">
        <v>267</v>
      </c>
      <c r="B340" s="32" t="s">
        <v>263</v>
      </c>
      <c r="C340" s="32" t="s">
        <v>272</v>
      </c>
      <c r="D340" s="33" t="s">
        <v>209</v>
      </c>
      <c r="E340" s="34" t="s">
        <v>502</v>
      </c>
      <c r="F340" s="35" t="s">
        <v>210</v>
      </c>
      <c r="G340" s="34"/>
      <c r="H340" s="36">
        <v>0</v>
      </c>
      <c r="I340" s="36">
        <v>0</v>
      </c>
      <c r="J340" s="36">
        <v>4315.0250000000015</v>
      </c>
      <c r="K340" s="36">
        <f t="shared" si="16"/>
        <v>4315.0250000000015</v>
      </c>
    </row>
    <row r="341" spans="1:11" x14ac:dyDescent="0.35">
      <c r="A341" s="32" t="s">
        <v>267</v>
      </c>
      <c r="B341" s="32" t="s">
        <v>263</v>
      </c>
      <c r="C341" s="32" t="s">
        <v>272</v>
      </c>
      <c r="D341" s="33" t="s">
        <v>211</v>
      </c>
      <c r="E341" s="34" t="s">
        <v>503</v>
      </c>
      <c r="F341" s="35" t="s">
        <v>212</v>
      </c>
      <c r="G341" s="34"/>
      <c r="H341" s="36">
        <v>255</v>
      </c>
      <c r="I341" s="36">
        <v>220.65710099999998</v>
      </c>
      <c r="J341" s="36">
        <v>590.76217200000008</v>
      </c>
      <c r="K341" s="36">
        <f t="shared" si="16"/>
        <v>1066.419273</v>
      </c>
    </row>
    <row r="342" spans="1:11" x14ac:dyDescent="0.35">
      <c r="A342" s="32" t="s">
        <v>267</v>
      </c>
      <c r="B342" s="32" t="s">
        <v>263</v>
      </c>
      <c r="C342" s="32" t="s">
        <v>272</v>
      </c>
      <c r="D342" s="33" t="s">
        <v>213</v>
      </c>
      <c r="E342" s="34" t="s">
        <v>504</v>
      </c>
      <c r="F342" s="35" t="s">
        <v>214</v>
      </c>
      <c r="G342" s="34"/>
      <c r="H342" s="36">
        <v>0</v>
      </c>
      <c r="I342" s="36">
        <v>1174.3110000000001</v>
      </c>
      <c r="J342" s="36">
        <v>1334.6190000000004</v>
      </c>
      <c r="K342" s="36">
        <f t="shared" si="16"/>
        <v>2508.9300000000003</v>
      </c>
    </row>
    <row r="343" spans="1:11" x14ac:dyDescent="0.35">
      <c r="A343" s="32" t="s">
        <v>267</v>
      </c>
      <c r="B343" s="32" t="s">
        <v>263</v>
      </c>
      <c r="C343" s="32" t="s">
        <v>272</v>
      </c>
      <c r="D343" s="33" t="s">
        <v>215</v>
      </c>
      <c r="E343" s="34" t="s">
        <v>505</v>
      </c>
      <c r="F343" s="35" t="s">
        <v>216</v>
      </c>
      <c r="G343" s="34"/>
      <c r="H343" s="36">
        <v>0</v>
      </c>
      <c r="I343" s="36">
        <v>0</v>
      </c>
      <c r="J343" s="36">
        <v>494.08859500000017</v>
      </c>
      <c r="K343" s="36">
        <f t="shared" si="16"/>
        <v>494.08859500000017</v>
      </c>
    </row>
    <row r="344" spans="1:11" x14ac:dyDescent="0.35">
      <c r="A344" s="32" t="s">
        <v>267</v>
      </c>
      <c r="B344" s="32" t="s">
        <v>263</v>
      </c>
      <c r="C344" s="32" t="s">
        <v>272</v>
      </c>
      <c r="D344" s="33" t="s">
        <v>217</v>
      </c>
      <c r="E344" s="34" t="s">
        <v>506</v>
      </c>
      <c r="F344" s="35" t="s">
        <v>218</v>
      </c>
      <c r="G344" s="34"/>
      <c r="H344" s="36">
        <v>0</v>
      </c>
      <c r="I344" s="36">
        <v>3203.7492810000003</v>
      </c>
      <c r="J344" s="36">
        <v>7314.6091590000015</v>
      </c>
      <c r="K344" s="36">
        <f t="shared" si="16"/>
        <v>10518.358440000002</v>
      </c>
    </row>
    <row r="345" spans="1:11" x14ac:dyDescent="0.35">
      <c r="A345" s="32" t="s">
        <v>267</v>
      </c>
      <c r="B345" s="32" t="s">
        <v>263</v>
      </c>
      <c r="C345" s="32" t="s">
        <v>272</v>
      </c>
      <c r="D345" s="33" t="s">
        <v>219</v>
      </c>
      <c r="E345" s="34" t="s">
        <v>507</v>
      </c>
      <c r="F345" s="35" t="s">
        <v>220</v>
      </c>
      <c r="G345" s="34"/>
      <c r="H345" s="36">
        <v>0</v>
      </c>
      <c r="I345" s="36">
        <v>3609.0106379999997</v>
      </c>
      <c r="J345" s="36">
        <v>3.646500000000001</v>
      </c>
      <c r="K345" s="36">
        <f t="shared" si="16"/>
        <v>3612.6571379999996</v>
      </c>
    </row>
    <row r="346" spans="1:11" x14ac:dyDescent="0.35">
      <c r="A346" s="32" t="s">
        <v>267</v>
      </c>
      <c r="B346" s="32" t="s">
        <v>263</v>
      </c>
      <c r="C346" s="32" t="s">
        <v>272</v>
      </c>
      <c r="D346" s="33" t="s">
        <v>221</v>
      </c>
      <c r="E346" s="34" t="s">
        <v>508</v>
      </c>
      <c r="F346" s="35" t="s">
        <v>222</v>
      </c>
      <c r="G346" s="34"/>
      <c r="H346" s="36">
        <v>14191.09</v>
      </c>
      <c r="I346" s="36">
        <v>0</v>
      </c>
      <c r="J346" s="36">
        <v>13186.057599000003</v>
      </c>
      <c r="K346" s="36">
        <f t="shared" si="16"/>
        <v>27377.147599000004</v>
      </c>
    </row>
    <row r="347" spans="1:11" x14ac:dyDescent="0.35">
      <c r="A347" s="32" t="s">
        <v>267</v>
      </c>
      <c r="B347" s="32" t="s">
        <v>263</v>
      </c>
      <c r="C347" s="32" t="s">
        <v>272</v>
      </c>
      <c r="D347" s="33" t="s">
        <v>223</v>
      </c>
      <c r="E347" s="34" t="s">
        <v>509</v>
      </c>
      <c r="F347" s="35" t="s">
        <v>224</v>
      </c>
      <c r="G347" s="34"/>
      <c r="H347" s="36">
        <v>8719.84</v>
      </c>
      <c r="I347" s="36">
        <v>0</v>
      </c>
      <c r="J347" s="36">
        <v>7891.687232000002</v>
      </c>
      <c r="K347" s="36">
        <f t="shared" si="16"/>
        <v>16611.527232</v>
      </c>
    </row>
    <row r="348" spans="1:11" x14ac:dyDescent="0.35">
      <c r="A348" s="32" t="s">
        <v>267</v>
      </c>
      <c r="B348" s="32" t="s">
        <v>263</v>
      </c>
      <c r="C348" s="32" t="s">
        <v>272</v>
      </c>
      <c r="D348" s="33" t="s">
        <v>225</v>
      </c>
      <c r="E348" s="34" t="s">
        <v>510</v>
      </c>
      <c r="F348" s="35" t="s">
        <v>226</v>
      </c>
      <c r="G348" s="34"/>
      <c r="H348" s="36">
        <v>0</v>
      </c>
      <c r="I348" s="36">
        <v>0</v>
      </c>
      <c r="J348" s="36">
        <v>0</v>
      </c>
      <c r="K348" s="36">
        <f t="shared" si="16"/>
        <v>0</v>
      </c>
    </row>
    <row r="349" spans="1:11" x14ac:dyDescent="0.35">
      <c r="A349" s="32" t="s">
        <v>267</v>
      </c>
      <c r="B349" s="32" t="s">
        <v>263</v>
      </c>
      <c r="C349" s="32" t="s">
        <v>272</v>
      </c>
      <c r="D349" s="33" t="s">
        <v>227</v>
      </c>
      <c r="E349" s="34" t="s">
        <v>511</v>
      </c>
      <c r="F349" s="35" t="s">
        <v>228</v>
      </c>
      <c r="G349" s="34"/>
      <c r="H349" s="36">
        <v>0</v>
      </c>
      <c r="I349" s="36">
        <v>139035</v>
      </c>
      <c r="J349" s="36">
        <v>0</v>
      </c>
      <c r="K349" s="36">
        <f t="shared" si="16"/>
        <v>139035</v>
      </c>
    </row>
    <row r="350" spans="1:11" x14ac:dyDescent="0.35">
      <c r="A350" s="32" t="s">
        <v>267</v>
      </c>
      <c r="B350" s="32" t="s">
        <v>263</v>
      </c>
      <c r="C350" s="32" t="s">
        <v>272</v>
      </c>
      <c r="D350" s="33" t="s">
        <v>229</v>
      </c>
      <c r="E350" s="34" t="s">
        <v>512</v>
      </c>
      <c r="F350" s="35" t="s">
        <v>230</v>
      </c>
      <c r="G350" s="34"/>
      <c r="H350" s="36">
        <v>0</v>
      </c>
      <c r="I350" s="36">
        <v>5347.5</v>
      </c>
      <c r="J350" s="36">
        <v>0</v>
      </c>
      <c r="K350" s="36">
        <f t="shared" si="16"/>
        <v>5347.5</v>
      </c>
    </row>
    <row r="351" spans="1:11" x14ac:dyDescent="0.35">
      <c r="A351" s="32" t="s">
        <v>267</v>
      </c>
      <c r="B351" s="32" t="s">
        <v>263</v>
      </c>
      <c r="C351" s="32" t="s">
        <v>272</v>
      </c>
      <c r="D351" s="33" t="s">
        <v>231</v>
      </c>
      <c r="E351" s="34" t="s">
        <v>513</v>
      </c>
      <c r="F351" s="35" t="s">
        <v>232</v>
      </c>
      <c r="G351" s="34"/>
      <c r="H351" s="36">
        <v>0</v>
      </c>
      <c r="I351" s="36">
        <v>66731.009726999997</v>
      </c>
      <c r="J351" s="36">
        <v>0</v>
      </c>
      <c r="K351" s="36">
        <f t="shared" si="16"/>
        <v>66731.009726999997</v>
      </c>
    </row>
    <row r="352" spans="1:11" x14ac:dyDescent="0.35">
      <c r="A352" s="32" t="s">
        <v>267</v>
      </c>
      <c r="B352" s="32" t="s">
        <v>263</v>
      </c>
      <c r="C352" s="32" t="s">
        <v>272</v>
      </c>
      <c r="D352" s="33" t="s">
        <v>253</v>
      </c>
      <c r="E352" s="34" t="s">
        <v>1154</v>
      </c>
      <c r="F352" s="35" t="s">
        <v>254</v>
      </c>
      <c r="G352" s="34"/>
      <c r="H352" s="36">
        <v>0</v>
      </c>
      <c r="I352" s="36">
        <v>0</v>
      </c>
      <c r="J352" s="36">
        <v>2299.4658830000008</v>
      </c>
      <c r="K352" s="36">
        <f t="shared" si="16"/>
        <v>2299.4658830000008</v>
      </c>
    </row>
    <row r="353" spans="1:11" x14ac:dyDescent="0.35">
      <c r="A353" s="32" t="s">
        <v>267</v>
      </c>
      <c r="B353" s="32" t="s">
        <v>263</v>
      </c>
      <c r="C353" s="32" t="s">
        <v>272</v>
      </c>
      <c r="D353" s="33" t="s">
        <v>233</v>
      </c>
      <c r="E353" s="34" t="s">
        <v>514</v>
      </c>
      <c r="F353" s="35" t="s">
        <v>234</v>
      </c>
      <c r="G353" s="34"/>
      <c r="H353" s="36">
        <v>0</v>
      </c>
      <c r="I353" s="36">
        <v>18375.659169000002</v>
      </c>
      <c r="J353" s="36">
        <v>0</v>
      </c>
      <c r="K353" s="36">
        <f t="shared" si="16"/>
        <v>18375.659169000002</v>
      </c>
    </row>
    <row r="354" spans="1:11" x14ac:dyDescent="0.35">
      <c r="A354" s="32" t="s">
        <v>267</v>
      </c>
      <c r="B354" s="32" t="s">
        <v>263</v>
      </c>
      <c r="C354" s="32" t="s">
        <v>272</v>
      </c>
      <c r="D354" s="33" t="s">
        <v>235</v>
      </c>
      <c r="E354" s="34" t="s">
        <v>515</v>
      </c>
      <c r="F354" s="35" t="s">
        <v>236</v>
      </c>
      <c r="G354" s="34"/>
      <c r="H354" s="36">
        <v>0</v>
      </c>
      <c r="I354" s="36">
        <v>4979.5920000000006</v>
      </c>
      <c r="J354" s="36">
        <v>0</v>
      </c>
      <c r="K354" s="36">
        <f t="shared" si="16"/>
        <v>4979.5920000000006</v>
      </c>
    </row>
    <row r="355" spans="1:11" x14ac:dyDescent="0.35">
      <c r="A355" s="32" t="s">
        <v>267</v>
      </c>
      <c r="B355" s="32" t="s">
        <v>263</v>
      </c>
      <c r="C355" s="32" t="s">
        <v>272</v>
      </c>
      <c r="D355" s="33" t="s">
        <v>261</v>
      </c>
      <c r="E355" s="34" t="s">
        <v>1150</v>
      </c>
      <c r="F355" s="35" t="s">
        <v>262</v>
      </c>
      <c r="G355" s="34"/>
      <c r="H355" s="36">
        <v>0</v>
      </c>
      <c r="I355" s="36">
        <v>8516.7151259999991</v>
      </c>
      <c r="J355" s="36">
        <v>17556.640673000005</v>
      </c>
      <c r="K355" s="36">
        <f t="shared" si="16"/>
        <v>26073.355799000004</v>
      </c>
    </row>
    <row r="356" spans="1:11" x14ac:dyDescent="0.35">
      <c r="A356" s="32" t="s">
        <v>267</v>
      </c>
      <c r="B356" s="32" t="s">
        <v>263</v>
      </c>
      <c r="C356" s="32" t="s">
        <v>272</v>
      </c>
      <c r="D356" s="33" t="s">
        <v>237</v>
      </c>
      <c r="E356" s="34" t="s">
        <v>516</v>
      </c>
      <c r="F356" s="35" t="s">
        <v>238</v>
      </c>
      <c r="G356" s="34"/>
      <c r="H356" s="36">
        <v>0</v>
      </c>
      <c r="I356" s="36">
        <v>9474.2598660000003</v>
      </c>
      <c r="J356" s="36">
        <v>0</v>
      </c>
      <c r="K356" s="36">
        <f t="shared" si="16"/>
        <v>9474.2598660000003</v>
      </c>
    </row>
    <row r="357" spans="1:11" x14ac:dyDescent="0.35">
      <c r="A357" s="32" t="s">
        <v>267</v>
      </c>
      <c r="B357" s="32" t="s">
        <v>263</v>
      </c>
      <c r="C357" s="32" t="s">
        <v>272</v>
      </c>
      <c r="D357" s="33" t="s">
        <v>255</v>
      </c>
      <c r="E357" s="34" t="s">
        <v>1151</v>
      </c>
      <c r="F357" s="35" t="s">
        <v>256</v>
      </c>
      <c r="G357" s="34"/>
      <c r="H357" s="36">
        <v>0</v>
      </c>
      <c r="I357" s="36">
        <v>0</v>
      </c>
      <c r="J357" s="36">
        <v>0</v>
      </c>
      <c r="K357" s="36">
        <f t="shared" si="16"/>
        <v>0</v>
      </c>
    </row>
    <row r="358" spans="1:11" x14ac:dyDescent="0.35">
      <c r="A358" s="32" t="s">
        <v>267</v>
      </c>
      <c r="B358" s="32" t="s">
        <v>263</v>
      </c>
      <c r="C358" s="32" t="s">
        <v>272</v>
      </c>
      <c r="D358" s="33" t="s">
        <v>239</v>
      </c>
      <c r="E358" s="34" t="s">
        <v>517</v>
      </c>
      <c r="F358" s="35" t="s">
        <v>240</v>
      </c>
      <c r="G358" s="34"/>
      <c r="H358" s="36">
        <v>567470.67000000004</v>
      </c>
      <c r="I358" s="36">
        <v>9580.2879570000005</v>
      </c>
      <c r="J358" s="36">
        <v>77651.694835000017</v>
      </c>
      <c r="K358" s="36">
        <f t="shared" si="16"/>
        <v>654702.65279199998</v>
      </c>
    </row>
    <row r="359" spans="1:11" x14ac:dyDescent="0.35">
      <c r="A359" s="37" t="s">
        <v>267</v>
      </c>
      <c r="B359" s="37" t="s">
        <v>263</v>
      </c>
      <c r="C359" s="37" t="s">
        <v>273</v>
      </c>
      <c r="D359" s="38" t="s">
        <v>147</v>
      </c>
      <c r="E359" s="39" t="s">
        <v>518</v>
      </c>
      <c r="F359" s="40" t="s">
        <v>148</v>
      </c>
      <c r="G359" s="39"/>
      <c r="H359" s="41">
        <v>0</v>
      </c>
      <c r="I359" s="41">
        <v>29734.039873999998</v>
      </c>
      <c r="J359" s="41">
        <v>30672.569616000001</v>
      </c>
      <c r="K359" s="41">
        <f t="shared" si="16"/>
        <v>60406.609490000003</v>
      </c>
    </row>
    <row r="360" spans="1:11" x14ac:dyDescent="0.35">
      <c r="A360" s="37" t="s">
        <v>267</v>
      </c>
      <c r="B360" s="37" t="s">
        <v>263</v>
      </c>
      <c r="C360" s="37" t="s">
        <v>273</v>
      </c>
      <c r="D360" s="38" t="s">
        <v>149</v>
      </c>
      <c r="E360" s="39" t="s">
        <v>519</v>
      </c>
      <c r="F360" s="40" t="s">
        <v>150</v>
      </c>
      <c r="G360" s="39"/>
      <c r="H360" s="41">
        <v>0</v>
      </c>
      <c r="I360" s="41">
        <v>7467.0105730000005</v>
      </c>
      <c r="J360" s="41">
        <v>16010.113416000002</v>
      </c>
      <c r="K360" s="41">
        <f t="shared" si="16"/>
        <v>23477.123989000003</v>
      </c>
    </row>
    <row r="361" spans="1:11" x14ac:dyDescent="0.35">
      <c r="A361" s="37" t="s">
        <v>267</v>
      </c>
      <c r="B361" s="37" t="s">
        <v>263</v>
      </c>
      <c r="C361" s="37" t="s">
        <v>273</v>
      </c>
      <c r="D361" s="38" t="s">
        <v>151</v>
      </c>
      <c r="E361" s="39" t="s">
        <v>520</v>
      </c>
      <c r="F361" s="40" t="s">
        <v>152</v>
      </c>
      <c r="G361" s="39"/>
      <c r="H361" s="41">
        <v>0</v>
      </c>
      <c r="I361" s="41">
        <v>0</v>
      </c>
      <c r="J361" s="41">
        <v>163743.48638399999</v>
      </c>
      <c r="K361" s="41">
        <f t="shared" si="16"/>
        <v>163743.48638399999</v>
      </c>
    </row>
    <row r="362" spans="1:11" x14ac:dyDescent="0.35">
      <c r="A362" s="37" t="s">
        <v>267</v>
      </c>
      <c r="B362" s="37" t="s">
        <v>263</v>
      </c>
      <c r="C362" s="37" t="s">
        <v>273</v>
      </c>
      <c r="D362" s="38" t="s">
        <v>153</v>
      </c>
      <c r="E362" s="39" t="s">
        <v>521</v>
      </c>
      <c r="F362" s="40" t="s">
        <v>154</v>
      </c>
      <c r="G362" s="39"/>
      <c r="H362" s="41">
        <v>0</v>
      </c>
      <c r="I362" s="41">
        <v>0</v>
      </c>
      <c r="J362" s="41">
        <v>10448.316336</v>
      </c>
      <c r="K362" s="41">
        <f t="shared" si="16"/>
        <v>10448.316336</v>
      </c>
    </row>
    <row r="363" spans="1:11" x14ac:dyDescent="0.35">
      <c r="A363" s="37" t="s">
        <v>267</v>
      </c>
      <c r="B363" s="37" t="s">
        <v>263</v>
      </c>
      <c r="C363" s="37" t="s">
        <v>273</v>
      </c>
      <c r="D363" s="38" t="s">
        <v>155</v>
      </c>
      <c r="E363" s="39" t="s">
        <v>522</v>
      </c>
      <c r="F363" s="40" t="s">
        <v>156</v>
      </c>
      <c r="G363" s="39"/>
      <c r="H363" s="41">
        <v>0</v>
      </c>
      <c r="I363" s="41">
        <v>0</v>
      </c>
      <c r="J363" s="41">
        <v>797.54831999999999</v>
      </c>
      <c r="K363" s="41">
        <f t="shared" si="16"/>
        <v>797.54831999999999</v>
      </c>
    </row>
    <row r="364" spans="1:11" x14ac:dyDescent="0.35">
      <c r="A364" s="37" t="s">
        <v>267</v>
      </c>
      <c r="B364" s="37" t="s">
        <v>263</v>
      </c>
      <c r="C364" s="37" t="s">
        <v>273</v>
      </c>
      <c r="D364" s="38" t="s">
        <v>157</v>
      </c>
      <c r="E364" s="39" t="s">
        <v>523</v>
      </c>
      <c r="F364" s="40" t="s">
        <v>158</v>
      </c>
      <c r="G364" s="39"/>
      <c r="H364" s="41">
        <v>0</v>
      </c>
      <c r="I364" s="41">
        <v>2192.6723390000002</v>
      </c>
      <c r="J364" s="41">
        <v>13510.522176</v>
      </c>
      <c r="K364" s="41">
        <f t="shared" si="16"/>
        <v>15703.194515000001</v>
      </c>
    </row>
    <row r="365" spans="1:11" x14ac:dyDescent="0.35">
      <c r="A365" s="37" t="s">
        <v>267</v>
      </c>
      <c r="B365" s="37" t="s">
        <v>263</v>
      </c>
      <c r="C365" s="37" t="s">
        <v>273</v>
      </c>
      <c r="D365" s="38" t="s">
        <v>159</v>
      </c>
      <c r="E365" s="39" t="s">
        <v>524</v>
      </c>
      <c r="F365" s="40" t="s">
        <v>160</v>
      </c>
      <c r="G365" s="39"/>
      <c r="H365" s="41">
        <v>0</v>
      </c>
      <c r="I365" s="41">
        <v>541.02681599999994</v>
      </c>
      <c r="J365" s="41">
        <v>3159.7162320000002</v>
      </c>
      <c r="K365" s="41">
        <f t="shared" si="16"/>
        <v>3700.7430480000003</v>
      </c>
    </row>
    <row r="366" spans="1:11" x14ac:dyDescent="0.35">
      <c r="A366" s="37" t="s">
        <v>267</v>
      </c>
      <c r="B366" s="37" t="s">
        <v>263</v>
      </c>
      <c r="C366" s="37" t="s">
        <v>273</v>
      </c>
      <c r="D366" s="38" t="s">
        <v>161</v>
      </c>
      <c r="E366" s="39" t="s">
        <v>525</v>
      </c>
      <c r="F366" s="40" t="s">
        <v>162</v>
      </c>
      <c r="G366" s="39"/>
      <c r="H366" s="41">
        <v>0</v>
      </c>
      <c r="I366" s="41">
        <v>21.936727999999999</v>
      </c>
      <c r="J366" s="41">
        <v>207.82041600000002</v>
      </c>
      <c r="K366" s="41">
        <f t="shared" si="16"/>
        <v>229.75714400000001</v>
      </c>
    </row>
    <row r="367" spans="1:11" x14ac:dyDescent="0.35">
      <c r="A367" s="37" t="s">
        <v>267</v>
      </c>
      <c r="B367" s="37" t="s">
        <v>263</v>
      </c>
      <c r="C367" s="37" t="s">
        <v>273</v>
      </c>
      <c r="D367" s="38" t="s">
        <v>163</v>
      </c>
      <c r="E367" s="39" t="s">
        <v>526</v>
      </c>
      <c r="F367" s="40" t="s">
        <v>164</v>
      </c>
      <c r="G367" s="39"/>
      <c r="H367" s="41">
        <v>0</v>
      </c>
      <c r="I367" s="41">
        <v>11833.973635</v>
      </c>
      <c r="J367" s="41">
        <v>77014.001352000007</v>
      </c>
      <c r="K367" s="41">
        <f t="shared" si="16"/>
        <v>88847.974987000009</v>
      </c>
    </row>
    <row r="368" spans="1:11" x14ac:dyDescent="0.35">
      <c r="A368" s="37" t="s">
        <v>267</v>
      </c>
      <c r="B368" s="37" t="s">
        <v>263</v>
      </c>
      <c r="C368" s="37" t="s">
        <v>273</v>
      </c>
      <c r="D368" s="38" t="s">
        <v>165</v>
      </c>
      <c r="E368" s="39" t="s">
        <v>527</v>
      </c>
      <c r="F368" s="40" t="s">
        <v>166</v>
      </c>
      <c r="G368" s="39"/>
      <c r="H368" s="41">
        <v>0</v>
      </c>
      <c r="I368" s="41">
        <v>180.46410799999998</v>
      </c>
      <c r="J368" s="41">
        <v>520.43460000000005</v>
      </c>
      <c r="K368" s="41">
        <f t="shared" si="16"/>
        <v>700.89870800000006</v>
      </c>
    </row>
    <row r="369" spans="1:11" x14ac:dyDescent="0.35">
      <c r="A369" s="37" t="s">
        <v>267</v>
      </c>
      <c r="B369" s="37" t="s">
        <v>263</v>
      </c>
      <c r="C369" s="37" t="s">
        <v>273</v>
      </c>
      <c r="D369" s="38" t="s">
        <v>167</v>
      </c>
      <c r="E369" s="39" t="s">
        <v>528</v>
      </c>
      <c r="F369" s="40" t="s">
        <v>168</v>
      </c>
      <c r="G369" s="39"/>
      <c r="H369" s="41">
        <v>0</v>
      </c>
      <c r="I369" s="41">
        <v>40.822870000000002</v>
      </c>
      <c r="J369" s="41">
        <v>3983.4117120000001</v>
      </c>
      <c r="K369" s="41">
        <f t="shared" si="16"/>
        <v>4024.234582</v>
      </c>
    </row>
    <row r="370" spans="1:11" x14ac:dyDescent="0.35">
      <c r="A370" s="37" t="s">
        <v>267</v>
      </c>
      <c r="B370" s="37" t="s">
        <v>263</v>
      </c>
      <c r="C370" s="37" t="s">
        <v>273</v>
      </c>
      <c r="D370" s="38" t="s">
        <v>169</v>
      </c>
      <c r="E370" s="39" t="s">
        <v>529</v>
      </c>
      <c r="F370" s="40" t="s">
        <v>170</v>
      </c>
      <c r="G370" s="39"/>
      <c r="H370" s="41">
        <v>0</v>
      </c>
      <c r="I370" s="41">
        <v>13.986148000000002</v>
      </c>
      <c r="J370" s="41">
        <v>77.636064000000005</v>
      </c>
      <c r="K370" s="41">
        <f t="shared" si="16"/>
        <v>91.622212000000005</v>
      </c>
    </row>
    <row r="371" spans="1:11" x14ac:dyDescent="0.35">
      <c r="A371" s="37" t="s">
        <v>267</v>
      </c>
      <c r="B371" s="37" t="s">
        <v>263</v>
      </c>
      <c r="C371" s="37" t="s">
        <v>273</v>
      </c>
      <c r="D371" s="38" t="s">
        <v>171</v>
      </c>
      <c r="E371" s="39" t="s">
        <v>530</v>
      </c>
      <c r="F371" s="40" t="s">
        <v>172</v>
      </c>
      <c r="G371" s="39"/>
      <c r="H371" s="41">
        <v>0</v>
      </c>
      <c r="I371" s="41">
        <v>11.821216000000002</v>
      </c>
      <c r="J371" s="41">
        <v>62.891712000000005</v>
      </c>
      <c r="K371" s="41">
        <f t="shared" si="16"/>
        <v>74.712928000000005</v>
      </c>
    </row>
    <row r="372" spans="1:11" x14ac:dyDescent="0.35">
      <c r="A372" s="37" t="s">
        <v>267</v>
      </c>
      <c r="B372" s="37" t="s">
        <v>263</v>
      </c>
      <c r="C372" s="37" t="s">
        <v>273</v>
      </c>
      <c r="D372" s="38" t="s">
        <v>173</v>
      </c>
      <c r="E372" s="39" t="s">
        <v>531</v>
      </c>
      <c r="F372" s="40" t="s">
        <v>174</v>
      </c>
      <c r="G372" s="39"/>
      <c r="H372" s="41">
        <v>0</v>
      </c>
      <c r="I372" s="41">
        <v>11300.372567</v>
      </c>
      <c r="J372" s="41">
        <v>105025.162152</v>
      </c>
      <c r="K372" s="41">
        <f t="shared" si="16"/>
        <v>116325.534719</v>
      </c>
    </row>
    <row r="373" spans="1:11" x14ac:dyDescent="0.35">
      <c r="A373" s="37" t="s">
        <v>267</v>
      </c>
      <c r="B373" s="37" t="s">
        <v>263</v>
      </c>
      <c r="C373" s="37" t="s">
        <v>273</v>
      </c>
      <c r="D373" s="38" t="s">
        <v>1303</v>
      </c>
      <c r="E373" s="39" t="s">
        <v>1459</v>
      </c>
      <c r="F373" s="40" t="s">
        <v>1308</v>
      </c>
      <c r="G373" s="39"/>
      <c r="H373" s="41">
        <v>0</v>
      </c>
      <c r="I373" s="41">
        <v>46.916232000000001</v>
      </c>
      <c r="J373" s="41">
        <v>445.46786400000002</v>
      </c>
      <c r="K373" s="41">
        <f t="shared" si="16"/>
        <v>492.384096</v>
      </c>
    </row>
    <row r="374" spans="1:11" x14ac:dyDescent="0.35">
      <c r="A374" s="37" t="s">
        <v>267</v>
      </c>
      <c r="B374" s="37" t="s">
        <v>263</v>
      </c>
      <c r="C374" s="37" t="s">
        <v>273</v>
      </c>
      <c r="D374" s="38" t="s">
        <v>175</v>
      </c>
      <c r="E374" s="39" t="s">
        <v>532</v>
      </c>
      <c r="F374" s="40" t="s">
        <v>176</v>
      </c>
      <c r="G374" s="39"/>
      <c r="H374" s="41">
        <v>0</v>
      </c>
      <c r="I374" s="41">
        <v>1808.927989</v>
      </c>
      <c r="J374" s="41">
        <v>0</v>
      </c>
      <c r="K374" s="41">
        <f t="shared" si="16"/>
        <v>1808.927989</v>
      </c>
    </row>
    <row r="375" spans="1:11" x14ac:dyDescent="0.35">
      <c r="A375" s="37" t="s">
        <v>267</v>
      </c>
      <c r="B375" s="37" t="s">
        <v>263</v>
      </c>
      <c r="C375" s="37" t="s">
        <v>273</v>
      </c>
      <c r="D375" s="38" t="s">
        <v>177</v>
      </c>
      <c r="E375" s="39" t="s">
        <v>533</v>
      </c>
      <c r="F375" s="40" t="s">
        <v>178</v>
      </c>
      <c r="G375" s="39"/>
      <c r="H375" s="41">
        <v>0</v>
      </c>
      <c r="I375" s="41">
        <v>55.736065000000004</v>
      </c>
      <c r="J375" s="41">
        <v>6398.3481360000005</v>
      </c>
      <c r="K375" s="41">
        <f t="shared" si="16"/>
        <v>6454.0842010000006</v>
      </c>
    </row>
    <row r="376" spans="1:11" x14ac:dyDescent="0.35">
      <c r="A376" s="37" t="s">
        <v>267</v>
      </c>
      <c r="B376" s="37" t="s">
        <v>263</v>
      </c>
      <c r="C376" s="37" t="s">
        <v>273</v>
      </c>
      <c r="D376" s="38" t="s">
        <v>179</v>
      </c>
      <c r="E376" s="39" t="s">
        <v>534</v>
      </c>
      <c r="F376" s="40" t="s">
        <v>180</v>
      </c>
      <c r="G376" s="39"/>
      <c r="H376" s="41">
        <v>6053.32</v>
      </c>
      <c r="I376" s="41">
        <v>2.9006340000000002</v>
      </c>
      <c r="J376" s="41">
        <v>4337.8027439999996</v>
      </c>
      <c r="K376" s="41">
        <f t="shared" si="16"/>
        <v>10394.023377999998</v>
      </c>
    </row>
    <row r="377" spans="1:11" x14ac:dyDescent="0.35">
      <c r="A377" s="37" t="s">
        <v>267</v>
      </c>
      <c r="B377" s="37" t="s">
        <v>263</v>
      </c>
      <c r="C377" s="37" t="s">
        <v>273</v>
      </c>
      <c r="D377" s="38" t="s">
        <v>181</v>
      </c>
      <c r="E377" s="39" t="s">
        <v>535</v>
      </c>
      <c r="F377" s="40" t="s">
        <v>182</v>
      </c>
      <c r="G377" s="39"/>
      <c r="H377" s="41">
        <v>14900.51</v>
      </c>
      <c r="I377" s="41">
        <v>664.91216000000009</v>
      </c>
      <c r="J377" s="41">
        <v>3779.3475360000002</v>
      </c>
      <c r="K377" s="41">
        <f t="shared" si="16"/>
        <v>19344.769695999999</v>
      </c>
    </row>
    <row r="378" spans="1:11" x14ac:dyDescent="0.35">
      <c r="A378" s="37" t="s">
        <v>267</v>
      </c>
      <c r="B378" s="37" t="s">
        <v>263</v>
      </c>
      <c r="C378" s="37" t="s">
        <v>273</v>
      </c>
      <c r="D378" s="38" t="s">
        <v>241</v>
      </c>
      <c r="E378" s="39" t="s">
        <v>536</v>
      </c>
      <c r="F378" s="40" t="s">
        <v>242</v>
      </c>
      <c r="G378" s="39"/>
      <c r="H378" s="41">
        <v>378.11</v>
      </c>
      <c r="I378" s="41">
        <v>0</v>
      </c>
      <c r="J378" s="41">
        <v>1333.3248960000001</v>
      </c>
      <c r="K378" s="41">
        <f t="shared" si="16"/>
        <v>1711.4348960000002</v>
      </c>
    </row>
    <row r="379" spans="1:11" x14ac:dyDescent="0.35">
      <c r="A379" s="37" t="s">
        <v>267</v>
      </c>
      <c r="B379" s="37" t="s">
        <v>263</v>
      </c>
      <c r="C379" s="37" t="s">
        <v>273</v>
      </c>
      <c r="D379" s="38" t="s">
        <v>243</v>
      </c>
      <c r="E379" s="39" t="s">
        <v>1156</v>
      </c>
      <c r="F379" s="40" t="s">
        <v>244</v>
      </c>
      <c r="G379" s="39"/>
      <c r="H379" s="41">
        <v>0</v>
      </c>
      <c r="I379" s="41">
        <v>0</v>
      </c>
      <c r="J379" s="41">
        <v>0</v>
      </c>
      <c r="K379" s="41">
        <f t="shared" ref="K379:K442" si="17">H379+I379+J379</f>
        <v>0</v>
      </c>
    </row>
    <row r="380" spans="1:11" x14ac:dyDescent="0.35">
      <c r="A380" s="37" t="s">
        <v>267</v>
      </c>
      <c r="B380" s="37" t="s">
        <v>263</v>
      </c>
      <c r="C380" s="37" t="s">
        <v>273</v>
      </c>
      <c r="D380" s="38" t="s">
        <v>257</v>
      </c>
      <c r="E380" s="39" t="s">
        <v>1157</v>
      </c>
      <c r="F380" s="40" t="s">
        <v>258</v>
      </c>
      <c r="G380" s="39"/>
      <c r="H380" s="41">
        <v>0</v>
      </c>
      <c r="I380" s="41">
        <v>0</v>
      </c>
      <c r="J380" s="41">
        <v>2892.842928</v>
      </c>
      <c r="K380" s="41">
        <f t="shared" si="17"/>
        <v>2892.842928</v>
      </c>
    </row>
    <row r="381" spans="1:11" x14ac:dyDescent="0.35">
      <c r="A381" s="37" t="s">
        <v>267</v>
      </c>
      <c r="B381" s="37" t="s">
        <v>263</v>
      </c>
      <c r="C381" s="37" t="s">
        <v>273</v>
      </c>
      <c r="D381" s="38" t="s">
        <v>183</v>
      </c>
      <c r="E381" s="39" t="s">
        <v>537</v>
      </c>
      <c r="F381" s="40" t="s">
        <v>184</v>
      </c>
      <c r="G381" s="39"/>
      <c r="H381" s="41">
        <v>0</v>
      </c>
      <c r="I381" s="41">
        <v>0</v>
      </c>
      <c r="J381" s="41">
        <v>38119.341167999999</v>
      </c>
      <c r="K381" s="41">
        <f t="shared" si="17"/>
        <v>38119.341167999999</v>
      </c>
    </row>
    <row r="382" spans="1:11" x14ac:dyDescent="0.35">
      <c r="A382" s="37" t="s">
        <v>267</v>
      </c>
      <c r="B382" s="37" t="s">
        <v>263</v>
      </c>
      <c r="C382" s="37" t="s">
        <v>273</v>
      </c>
      <c r="D382" s="38" t="s">
        <v>185</v>
      </c>
      <c r="E382" s="39" t="s">
        <v>538</v>
      </c>
      <c r="F382" s="40" t="s">
        <v>186</v>
      </c>
      <c r="G382" s="39"/>
      <c r="H382" s="41">
        <v>0</v>
      </c>
      <c r="I382" s="41">
        <v>70.614896000000002</v>
      </c>
      <c r="J382" s="41">
        <v>3011.6164800000001</v>
      </c>
      <c r="K382" s="41">
        <f t="shared" si="17"/>
        <v>3082.2313760000002</v>
      </c>
    </row>
    <row r="383" spans="1:11" x14ac:dyDescent="0.35">
      <c r="A383" s="37" t="s">
        <v>267</v>
      </c>
      <c r="B383" s="37" t="s">
        <v>263</v>
      </c>
      <c r="C383" s="37" t="s">
        <v>273</v>
      </c>
      <c r="D383" s="38" t="s">
        <v>245</v>
      </c>
      <c r="E383" s="39" t="s">
        <v>1158</v>
      </c>
      <c r="F383" s="40" t="s">
        <v>246</v>
      </c>
      <c r="G383" s="39"/>
      <c r="H383" s="41">
        <v>0</v>
      </c>
      <c r="I383" s="41">
        <v>0</v>
      </c>
      <c r="J383" s="41">
        <v>0</v>
      </c>
      <c r="K383" s="41">
        <f t="shared" si="17"/>
        <v>0</v>
      </c>
    </row>
    <row r="384" spans="1:11" x14ac:dyDescent="0.35">
      <c r="A384" s="37" t="s">
        <v>267</v>
      </c>
      <c r="B384" s="37" t="s">
        <v>263</v>
      </c>
      <c r="C384" s="37" t="s">
        <v>273</v>
      </c>
      <c r="D384" s="38" t="s">
        <v>247</v>
      </c>
      <c r="E384" s="39" t="s">
        <v>1159</v>
      </c>
      <c r="F384" s="40" t="s">
        <v>248</v>
      </c>
      <c r="G384" s="39"/>
      <c r="H384" s="41">
        <v>0</v>
      </c>
      <c r="I384" s="41">
        <v>0</v>
      </c>
      <c r="J384" s="41">
        <v>0</v>
      </c>
      <c r="K384" s="41">
        <f t="shared" si="17"/>
        <v>0</v>
      </c>
    </row>
    <row r="385" spans="1:11" x14ac:dyDescent="0.35">
      <c r="A385" s="37" t="s">
        <v>267</v>
      </c>
      <c r="B385" s="37" t="s">
        <v>263</v>
      </c>
      <c r="C385" s="37" t="s">
        <v>273</v>
      </c>
      <c r="D385" s="38" t="s">
        <v>187</v>
      </c>
      <c r="E385" s="39" t="s">
        <v>539</v>
      </c>
      <c r="F385" s="40" t="s">
        <v>188</v>
      </c>
      <c r="G385" s="39"/>
      <c r="H385" s="41">
        <v>295</v>
      </c>
      <c r="I385" s="41">
        <v>0</v>
      </c>
      <c r="J385" s="41">
        <v>7424.8716960000002</v>
      </c>
      <c r="K385" s="41">
        <f t="shared" si="17"/>
        <v>7719.8716960000002</v>
      </c>
    </row>
    <row r="386" spans="1:11" x14ac:dyDescent="0.35">
      <c r="A386" s="37" t="s">
        <v>267</v>
      </c>
      <c r="B386" s="37" t="s">
        <v>263</v>
      </c>
      <c r="C386" s="37" t="s">
        <v>273</v>
      </c>
      <c r="D386" s="38" t="s">
        <v>189</v>
      </c>
      <c r="E386" s="39" t="s">
        <v>540</v>
      </c>
      <c r="F386" s="40" t="s">
        <v>190</v>
      </c>
      <c r="G386" s="39"/>
      <c r="H386" s="41">
        <v>9395.4</v>
      </c>
      <c r="I386" s="41">
        <v>9.7625000000000011</v>
      </c>
      <c r="J386" s="41">
        <v>5334.2790480000003</v>
      </c>
      <c r="K386" s="41">
        <f t="shared" si="17"/>
        <v>14739.441548000001</v>
      </c>
    </row>
    <row r="387" spans="1:11" x14ac:dyDescent="0.35">
      <c r="A387" s="37" t="s">
        <v>267</v>
      </c>
      <c r="B387" s="37" t="s">
        <v>263</v>
      </c>
      <c r="C387" s="37" t="s">
        <v>273</v>
      </c>
      <c r="D387" s="38" t="s">
        <v>249</v>
      </c>
      <c r="E387" s="39" t="s">
        <v>1160</v>
      </c>
      <c r="F387" s="40" t="s">
        <v>1124</v>
      </c>
      <c r="G387" s="39"/>
      <c r="H387" s="41">
        <v>6885.68</v>
      </c>
      <c r="I387" s="41">
        <v>160.85632200000001</v>
      </c>
      <c r="J387" s="41">
        <v>1233.3147840000001</v>
      </c>
      <c r="K387" s="41">
        <f t="shared" si="17"/>
        <v>8279.8511060000001</v>
      </c>
    </row>
    <row r="388" spans="1:11" x14ac:dyDescent="0.35">
      <c r="A388" s="37" t="s">
        <v>267</v>
      </c>
      <c r="B388" s="37" t="s">
        <v>263</v>
      </c>
      <c r="C388" s="37" t="s">
        <v>273</v>
      </c>
      <c r="D388" s="38" t="s">
        <v>191</v>
      </c>
      <c r="E388" s="39" t="s">
        <v>541</v>
      </c>
      <c r="F388" s="40" t="s">
        <v>192</v>
      </c>
      <c r="G388" s="39"/>
      <c r="H388" s="41">
        <v>6158.26</v>
      </c>
      <c r="I388" s="41">
        <v>69.395754999999994</v>
      </c>
      <c r="J388" s="41">
        <v>662.41336799999999</v>
      </c>
      <c r="K388" s="41">
        <f t="shared" si="17"/>
        <v>6890.0691229999993</v>
      </c>
    </row>
    <row r="389" spans="1:11" x14ac:dyDescent="0.35">
      <c r="A389" s="37" t="s">
        <v>267</v>
      </c>
      <c r="B389" s="37" t="s">
        <v>263</v>
      </c>
      <c r="C389" s="37" t="s">
        <v>273</v>
      </c>
      <c r="D389" s="38" t="s">
        <v>251</v>
      </c>
      <c r="E389" s="39" t="s">
        <v>542</v>
      </c>
      <c r="F389" s="40" t="s">
        <v>252</v>
      </c>
      <c r="G389" s="39"/>
      <c r="H389" s="41">
        <v>49929.78</v>
      </c>
      <c r="I389" s="41">
        <v>0</v>
      </c>
      <c r="J389" s="41">
        <v>87.182063999999997</v>
      </c>
      <c r="K389" s="41">
        <f t="shared" si="17"/>
        <v>50016.962063999999</v>
      </c>
    </row>
    <row r="390" spans="1:11" x14ac:dyDescent="0.35">
      <c r="A390" s="37" t="s">
        <v>267</v>
      </c>
      <c r="B390" s="37" t="s">
        <v>263</v>
      </c>
      <c r="C390" s="37" t="s">
        <v>273</v>
      </c>
      <c r="D390" s="38" t="s">
        <v>193</v>
      </c>
      <c r="E390" s="39" t="s">
        <v>543</v>
      </c>
      <c r="F390" s="40" t="s">
        <v>194</v>
      </c>
      <c r="G390" s="39"/>
      <c r="H390" s="41">
        <v>2218.1</v>
      </c>
      <c r="I390" s="41">
        <v>0</v>
      </c>
      <c r="J390" s="41">
        <v>125.213328</v>
      </c>
      <c r="K390" s="41">
        <f t="shared" si="17"/>
        <v>2343.3133279999997</v>
      </c>
    </row>
    <row r="391" spans="1:11" x14ac:dyDescent="0.35">
      <c r="A391" s="37" t="s">
        <v>267</v>
      </c>
      <c r="B391" s="37" t="s">
        <v>263</v>
      </c>
      <c r="C391" s="37" t="s">
        <v>273</v>
      </c>
      <c r="D391" s="38" t="s">
        <v>195</v>
      </c>
      <c r="E391" s="39" t="s">
        <v>544</v>
      </c>
      <c r="F391" s="40" t="s">
        <v>196</v>
      </c>
      <c r="G391" s="39"/>
      <c r="H391" s="41">
        <v>4920</v>
      </c>
      <c r="I391" s="41">
        <v>2479.5680030000003</v>
      </c>
      <c r="J391" s="41">
        <v>1601.7397680000001</v>
      </c>
      <c r="K391" s="41">
        <f t="shared" si="17"/>
        <v>9001.3077709999998</v>
      </c>
    </row>
    <row r="392" spans="1:11" x14ac:dyDescent="0.35">
      <c r="A392" s="37" t="s">
        <v>267</v>
      </c>
      <c r="B392" s="37" t="s">
        <v>263</v>
      </c>
      <c r="C392" s="37" t="s">
        <v>273</v>
      </c>
      <c r="D392" s="38" t="s">
        <v>197</v>
      </c>
      <c r="E392" s="39" t="s">
        <v>545</v>
      </c>
      <c r="F392" s="40" t="s">
        <v>198</v>
      </c>
      <c r="G392" s="39"/>
      <c r="H392" s="41">
        <v>0</v>
      </c>
      <c r="I392" s="41">
        <v>0</v>
      </c>
      <c r="J392" s="41">
        <v>410.60231999999996</v>
      </c>
      <c r="K392" s="41">
        <f t="shared" si="17"/>
        <v>410.60231999999996</v>
      </c>
    </row>
    <row r="393" spans="1:11" x14ac:dyDescent="0.35">
      <c r="A393" s="37" t="s">
        <v>267</v>
      </c>
      <c r="B393" s="37" t="s">
        <v>263</v>
      </c>
      <c r="C393" s="37" t="s">
        <v>273</v>
      </c>
      <c r="D393" s="38" t="s">
        <v>199</v>
      </c>
      <c r="E393" s="39" t="s">
        <v>546</v>
      </c>
      <c r="F393" s="40" t="s">
        <v>200</v>
      </c>
      <c r="G393" s="39"/>
      <c r="H393" s="41">
        <v>0</v>
      </c>
      <c r="I393" s="41">
        <v>649.16719999999998</v>
      </c>
      <c r="J393" s="41">
        <v>616.28088000000002</v>
      </c>
      <c r="K393" s="41">
        <f t="shared" si="17"/>
        <v>1265.4480800000001</v>
      </c>
    </row>
    <row r="394" spans="1:11" x14ac:dyDescent="0.35">
      <c r="A394" s="37" t="s">
        <v>267</v>
      </c>
      <c r="B394" s="37" t="s">
        <v>263</v>
      </c>
      <c r="C394" s="37" t="s">
        <v>273</v>
      </c>
      <c r="D394" s="38" t="s">
        <v>201</v>
      </c>
      <c r="E394" s="39" t="s">
        <v>547</v>
      </c>
      <c r="F394" s="40" t="s">
        <v>202</v>
      </c>
      <c r="G394" s="39"/>
      <c r="H394" s="41">
        <v>0</v>
      </c>
      <c r="I394" s="41">
        <v>667.44806700000004</v>
      </c>
      <c r="J394" s="41">
        <v>2642.2759680000004</v>
      </c>
      <c r="K394" s="41">
        <f t="shared" si="17"/>
        <v>3309.7240350000002</v>
      </c>
    </row>
    <row r="395" spans="1:11" x14ac:dyDescent="0.35">
      <c r="A395" s="37" t="s">
        <v>267</v>
      </c>
      <c r="B395" s="37" t="s">
        <v>263</v>
      </c>
      <c r="C395" s="37" t="s">
        <v>273</v>
      </c>
      <c r="D395" s="38" t="s">
        <v>203</v>
      </c>
      <c r="E395" s="39" t="s">
        <v>548</v>
      </c>
      <c r="F395" s="40" t="s">
        <v>204</v>
      </c>
      <c r="G395" s="39"/>
      <c r="H395" s="41">
        <v>0</v>
      </c>
      <c r="I395" s="41">
        <v>124.34613400000001</v>
      </c>
      <c r="J395" s="41">
        <v>208.53703200000001</v>
      </c>
      <c r="K395" s="41">
        <f t="shared" si="17"/>
        <v>332.88316600000002</v>
      </c>
    </row>
    <row r="396" spans="1:11" x14ac:dyDescent="0.35">
      <c r="A396" s="37" t="s">
        <v>267</v>
      </c>
      <c r="B396" s="37" t="s">
        <v>263</v>
      </c>
      <c r="C396" s="37" t="s">
        <v>273</v>
      </c>
      <c r="D396" s="38" t="s">
        <v>205</v>
      </c>
      <c r="E396" s="39" t="s">
        <v>549</v>
      </c>
      <c r="F396" s="40" t="s">
        <v>206</v>
      </c>
      <c r="G396" s="39"/>
      <c r="H396" s="41">
        <v>195040.75</v>
      </c>
      <c r="I396" s="41">
        <v>460.30890400000004</v>
      </c>
      <c r="J396" s="41">
        <v>1311.4445760000001</v>
      </c>
      <c r="K396" s="41">
        <f t="shared" si="17"/>
        <v>196812.50348000001</v>
      </c>
    </row>
    <row r="397" spans="1:11" x14ac:dyDescent="0.35">
      <c r="A397" s="37" t="s">
        <v>267</v>
      </c>
      <c r="B397" s="37" t="s">
        <v>263</v>
      </c>
      <c r="C397" s="37" t="s">
        <v>273</v>
      </c>
      <c r="D397" s="38" t="s">
        <v>207</v>
      </c>
      <c r="E397" s="39" t="s">
        <v>550</v>
      </c>
      <c r="F397" s="40" t="s">
        <v>208</v>
      </c>
      <c r="G397" s="39"/>
      <c r="H397" s="41">
        <v>424.5</v>
      </c>
      <c r="I397" s="41">
        <v>18.020012999999999</v>
      </c>
      <c r="J397" s="41">
        <v>470.46684000000005</v>
      </c>
      <c r="K397" s="41">
        <f t="shared" si="17"/>
        <v>912.98685300000011</v>
      </c>
    </row>
    <row r="398" spans="1:11" x14ac:dyDescent="0.35">
      <c r="A398" s="37" t="s">
        <v>267</v>
      </c>
      <c r="B398" s="37" t="s">
        <v>263</v>
      </c>
      <c r="C398" s="37" t="s">
        <v>273</v>
      </c>
      <c r="D398" s="38" t="s">
        <v>259</v>
      </c>
      <c r="E398" s="39" t="s">
        <v>1165</v>
      </c>
      <c r="F398" s="40" t="s">
        <v>260</v>
      </c>
      <c r="G398" s="39"/>
      <c r="H398" s="41">
        <v>0</v>
      </c>
      <c r="I398" s="41">
        <v>0</v>
      </c>
      <c r="J398" s="41">
        <v>0</v>
      </c>
      <c r="K398" s="41">
        <f t="shared" si="17"/>
        <v>0</v>
      </c>
    </row>
    <row r="399" spans="1:11" x14ac:dyDescent="0.35">
      <c r="A399" s="37" t="s">
        <v>267</v>
      </c>
      <c r="B399" s="37" t="s">
        <v>263</v>
      </c>
      <c r="C399" s="37" t="s">
        <v>273</v>
      </c>
      <c r="D399" s="38" t="s">
        <v>209</v>
      </c>
      <c r="E399" s="39" t="s">
        <v>551</v>
      </c>
      <c r="F399" s="40" t="s">
        <v>210</v>
      </c>
      <c r="G399" s="39"/>
      <c r="H399" s="41">
        <v>0</v>
      </c>
      <c r="I399" s="41">
        <v>0</v>
      </c>
      <c r="J399" s="41">
        <v>1576.2</v>
      </c>
      <c r="K399" s="41">
        <f t="shared" si="17"/>
        <v>1576.2</v>
      </c>
    </row>
    <row r="400" spans="1:11" x14ac:dyDescent="0.35">
      <c r="A400" s="37" t="s">
        <v>267</v>
      </c>
      <c r="B400" s="37" t="s">
        <v>263</v>
      </c>
      <c r="C400" s="37" t="s">
        <v>273</v>
      </c>
      <c r="D400" s="38" t="s">
        <v>211</v>
      </c>
      <c r="E400" s="39" t="s">
        <v>552</v>
      </c>
      <c r="F400" s="40" t="s">
        <v>212</v>
      </c>
      <c r="G400" s="39"/>
      <c r="H400" s="41">
        <v>0</v>
      </c>
      <c r="I400" s="41">
        <v>80.567178999999996</v>
      </c>
      <c r="J400" s="41">
        <v>215.794656</v>
      </c>
      <c r="K400" s="41">
        <f t="shared" si="17"/>
        <v>296.36183499999999</v>
      </c>
    </row>
    <row r="401" spans="1:11" x14ac:dyDescent="0.35">
      <c r="A401" s="37" t="s">
        <v>267</v>
      </c>
      <c r="B401" s="37" t="s">
        <v>263</v>
      </c>
      <c r="C401" s="37" t="s">
        <v>273</v>
      </c>
      <c r="D401" s="38" t="s">
        <v>213</v>
      </c>
      <c r="E401" s="39" t="s">
        <v>553</v>
      </c>
      <c r="F401" s="40" t="s">
        <v>214</v>
      </c>
      <c r="G401" s="39"/>
      <c r="H401" s="41">
        <v>0</v>
      </c>
      <c r="I401" s="41">
        <v>428.76900000000001</v>
      </c>
      <c r="J401" s="41">
        <v>487.512</v>
      </c>
      <c r="K401" s="41">
        <f t="shared" si="17"/>
        <v>916.28099999999995</v>
      </c>
    </row>
    <row r="402" spans="1:11" x14ac:dyDescent="0.35">
      <c r="A402" s="37" t="s">
        <v>267</v>
      </c>
      <c r="B402" s="37" t="s">
        <v>263</v>
      </c>
      <c r="C402" s="37" t="s">
        <v>273</v>
      </c>
      <c r="D402" s="38" t="s">
        <v>215</v>
      </c>
      <c r="E402" s="39" t="s">
        <v>554</v>
      </c>
      <c r="F402" s="40" t="s">
        <v>216</v>
      </c>
      <c r="G402" s="39"/>
      <c r="H402" s="41">
        <v>0</v>
      </c>
      <c r="I402" s="41">
        <v>0</v>
      </c>
      <c r="J402" s="41">
        <v>180.48156</v>
      </c>
      <c r="K402" s="41">
        <f t="shared" si="17"/>
        <v>180.48156</v>
      </c>
    </row>
    <row r="403" spans="1:11" x14ac:dyDescent="0.35">
      <c r="A403" s="37" t="s">
        <v>267</v>
      </c>
      <c r="B403" s="37" t="s">
        <v>263</v>
      </c>
      <c r="C403" s="37" t="s">
        <v>273</v>
      </c>
      <c r="D403" s="38" t="s">
        <v>217</v>
      </c>
      <c r="E403" s="39" t="s">
        <v>555</v>
      </c>
      <c r="F403" s="40" t="s">
        <v>218</v>
      </c>
      <c r="G403" s="39"/>
      <c r="H403" s="41">
        <v>27616.01</v>
      </c>
      <c r="I403" s="41">
        <v>1169.7653990000001</v>
      </c>
      <c r="J403" s="41">
        <v>2671.8934319999998</v>
      </c>
      <c r="K403" s="41">
        <f t="shared" si="17"/>
        <v>31457.668830999999</v>
      </c>
    </row>
    <row r="404" spans="1:11" x14ac:dyDescent="0.35">
      <c r="A404" s="37" t="s">
        <v>267</v>
      </c>
      <c r="B404" s="37" t="s">
        <v>263</v>
      </c>
      <c r="C404" s="37" t="s">
        <v>273</v>
      </c>
      <c r="D404" s="38" t="s">
        <v>219</v>
      </c>
      <c r="E404" s="39" t="s">
        <v>556</v>
      </c>
      <c r="F404" s="40" t="s">
        <v>220</v>
      </c>
      <c r="G404" s="39"/>
      <c r="H404" s="41">
        <v>0</v>
      </c>
      <c r="I404" s="41">
        <v>1317.7360019999999</v>
      </c>
      <c r="J404" s="41">
        <v>1.3320000000000001</v>
      </c>
      <c r="K404" s="41">
        <f t="shared" si="17"/>
        <v>1319.068002</v>
      </c>
    </row>
    <row r="405" spans="1:11" x14ac:dyDescent="0.35">
      <c r="A405" s="37" t="s">
        <v>267</v>
      </c>
      <c r="B405" s="37" t="s">
        <v>263</v>
      </c>
      <c r="C405" s="37" t="s">
        <v>273</v>
      </c>
      <c r="D405" s="38" t="s">
        <v>221</v>
      </c>
      <c r="E405" s="39" t="s">
        <v>557</v>
      </c>
      <c r="F405" s="40" t="s">
        <v>222</v>
      </c>
      <c r="G405" s="39"/>
      <c r="H405" s="41">
        <v>0</v>
      </c>
      <c r="I405" s="41">
        <v>0</v>
      </c>
      <c r="J405" s="41">
        <v>4816.6265520000006</v>
      </c>
      <c r="K405" s="41">
        <f t="shared" si="17"/>
        <v>4816.6265520000006</v>
      </c>
    </row>
    <row r="406" spans="1:11" x14ac:dyDescent="0.35">
      <c r="A406" s="37" t="s">
        <v>267</v>
      </c>
      <c r="B406" s="37" t="s">
        <v>263</v>
      </c>
      <c r="C406" s="37" t="s">
        <v>273</v>
      </c>
      <c r="D406" s="38" t="s">
        <v>223</v>
      </c>
      <c r="E406" s="39" t="s">
        <v>558</v>
      </c>
      <c r="F406" s="40" t="s">
        <v>224</v>
      </c>
      <c r="G406" s="39"/>
      <c r="H406" s="41">
        <v>717.3</v>
      </c>
      <c r="I406" s="41">
        <v>0</v>
      </c>
      <c r="J406" s="41">
        <v>2882.6895360000003</v>
      </c>
      <c r="K406" s="41">
        <f t="shared" si="17"/>
        <v>3599.989536</v>
      </c>
    </row>
    <row r="407" spans="1:11" x14ac:dyDescent="0.35">
      <c r="A407" s="37" t="s">
        <v>267</v>
      </c>
      <c r="B407" s="37" t="s">
        <v>263</v>
      </c>
      <c r="C407" s="37" t="s">
        <v>273</v>
      </c>
      <c r="D407" s="38" t="s">
        <v>225</v>
      </c>
      <c r="E407" s="39" t="s">
        <v>559</v>
      </c>
      <c r="F407" s="40" t="s">
        <v>226</v>
      </c>
      <c r="G407" s="39"/>
      <c r="H407" s="41">
        <v>0</v>
      </c>
      <c r="I407" s="41">
        <v>0</v>
      </c>
      <c r="J407" s="41">
        <v>0</v>
      </c>
      <c r="K407" s="41">
        <f t="shared" si="17"/>
        <v>0</v>
      </c>
    </row>
    <row r="408" spans="1:11" x14ac:dyDescent="0.35">
      <c r="A408" s="37" t="s">
        <v>267</v>
      </c>
      <c r="B408" s="37" t="s">
        <v>263</v>
      </c>
      <c r="C408" s="37" t="s">
        <v>273</v>
      </c>
      <c r="D408" s="38" t="s">
        <v>227</v>
      </c>
      <c r="E408" s="39" t="s">
        <v>560</v>
      </c>
      <c r="F408" s="40" t="s">
        <v>228</v>
      </c>
      <c r="G408" s="39"/>
      <c r="H408" s="41">
        <v>0</v>
      </c>
      <c r="I408" s="41">
        <v>50765</v>
      </c>
      <c r="J408" s="41">
        <v>0</v>
      </c>
      <c r="K408" s="41">
        <f t="shared" si="17"/>
        <v>50765</v>
      </c>
    </row>
    <row r="409" spans="1:11" x14ac:dyDescent="0.35">
      <c r="A409" s="37" t="s">
        <v>267</v>
      </c>
      <c r="B409" s="37" t="s">
        <v>263</v>
      </c>
      <c r="C409" s="37" t="s">
        <v>273</v>
      </c>
      <c r="D409" s="38" t="s">
        <v>229</v>
      </c>
      <c r="E409" s="39" t="s">
        <v>561</v>
      </c>
      <c r="F409" s="40" t="s">
        <v>230</v>
      </c>
      <c r="G409" s="39"/>
      <c r="H409" s="41">
        <v>0</v>
      </c>
      <c r="I409" s="41">
        <v>1952.5</v>
      </c>
      <c r="J409" s="41">
        <v>0</v>
      </c>
      <c r="K409" s="41">
        <f t="shared" si="17"/>
        <v>1952.5</v>
      </c>
    </row>
    <row r="410" spans="1:11" x14ac:dyDescent="0.35">
      <c r="A410" s="37" t="s">
        <v>267</v>
      </c>
      <c r="B410" s="37" t="s">
        <v>263</v>
      </c>
      <c r="C410" s="37" t="s">
        <v>273</v>
      </c>
      <c r="D410" s="38" t="s">
        <v>231</v>
      </c>
      <c r="E410" s="39" t="s">
        <v>562</v>
      </c>
      <c r="F410" s="40" t="s">
        <v>232</v>
      </c>
      <c r="G410" s="39"/>
      <c r="H410" s="41">
        <v>0</v>
      </c>
      <c r="I410" s="41">
        <v>24365.085833000001</v>
      </c>
      <c r="J410" s="41">
        <v>0</v>
      </c>
      <c r="K410" s="41">
        <f t="shared" si="17"/>
        <v>24365.085833000001</v>
      </c>
    </row>
    <row r="411" spans="1:11" x14ac:dyDescent="0.35">
      <c r="A411" s="37" t="s">
        <v>267</v>
      </c>
      <c r="B411" s="37" t="s">
        <v>263</v>
      </c>
      <c r="C411" s="37" t="s">
        <v>273</v>
      </c>
      <c r="D411" s="38" t="s">
        <v>253</v>
      </c>
      <c r="E411" s="39" t="s">
        <v>1161</v>
      </c>
      <c r="F411" s="40" t="s">
        <v>254</v>
      </c>
      <c r="G411" s="39"/>
      <c r="H411" s="41">
        <v>0</v>
      </c>
      <c r="I411" s="41">
        <v>0</v>
      </c>
      <c r="J411" s="41">
        <v>839.95298400000001</v>
      </c>
      <c r="K411" s="41">
        <f t="shared" si="17"/>
        <v>839.95298400000001</v>
      </c>
    </row>
    <row r="412" spans="1:11" x14ac:dyDescent="0.35">
      <c r="A412" s="37" t="s">
        <v>267</v>
      </c>
      <c r="B412" s="37" t="s">
        <v>263</v>
      </c>
      <c r="C412" s="37" t="s">
        <v>273</v>
      </c>
      <c r="D412" s="38" t="s">
        <v>233</v>
      </c>
      <c r="E412" s="39" t="s">
        <v>563</v>
      </c>
      <c r="F412" s="40" t="s">
        <v>234</v>
      </c>
      <c r="G412" s="39"/>
      <c r="H412" s="41">
        <v>0</v>
      </c>
      <c r="I412" s="41">
        <v>6709.3921510000009</v>
      </c>
      <c r="J412" s="41">
        <v>0</v>
      </c>
      <c r="K412" s="41">
        <f t="shared" si="17"/>
        <v>6709.3921510000009</v>
      </c>
    </row>
    <row r="413" spans="1:11" x14ac:dyDescent="0.35">
      <c r="A413" s="37" t="s">
        <v>267</v>
      </c>
      <c r="B413" s="37" t="s">
        <v>263</v>
      </c>
      <c r="C413" s="37" t="s">
        <v>273</v>
      </c>
      <c r="D413" s="38" t="s">
        <v>235</v>
      </c>
      <c r="E413" s="39" t="s">
        <v>564</v>
      </c>
      <c r="F413" s="40" t="s">
        <v>236</v>
      </c>
      <c r="G413" s="39"/>
      <c r="H413" s="41">
        <v>0</v>
      </c>
      <c r="I413" s="41">
        <v>1818.1680000000001</v>
      </c>
      <c r="J413" s="41">
        <v>0</v>
      </c>
      <c r="K413" s="41">
        <f t="shared" si="17"/>
        <v>1818.1680000000001</v>
      </c>
    </row>
    <row r="414" spans="1:11" x14ac:dyDescent="0.35">
      <c r="A414" s="37" t="s">
        <v>267</v>
      </c>
      <c r="B414" s="37" t="s">
        <v>263</v>
      </c>
      <c r="C414" s="37" t="s">
        <v>273</v>
      </c>
      <c r="D414" s="38" t="s">
        <v>261</v>
      </c>
      <c r="E414" s="39" t="s">
        <v>1162</v>
      </c>
      <c r="F414" s="40" t="s">
        <v>262</v>
      </c>
      <c r="G414" s="39"/>
      <c r="H414" s="41">
        <v>0</v>
      </c>
      <c r="I414" s="41">
        <v>3109.6561539999998</v>
      </c>
      <c r="J414" s="41">
        <v>6413.1209040000003</v>
      </c>
      <c r="K414" s="41">
        <f t="shared" si="17"/>
        <v>9522.7770579999997</v>
      </c>
    </row>
    <row r="415" spans="1:11" x14ac:dyDescent="0.35">
      <c r="A415" s="37" t="s">
        <v>267</v>
      </c>
      <c r="B415" s="37" t="s">
        <v>263</v>
      </c>
      <c r="C415" s="37" t="s">
        <v>273</v>
      </c>
      <c r="D415" s="38" t="s">
        <v>237</v>
      </c>
      <c r="E415" s="39" t="s">
        <v>565</v>
      </c>
      <c r="F415" s="40" t="s">
        <v>238</v>
      </c>
      <c r="G415" s="39"/>
      <c r="H415" s="41">
        <v>0</v>
      </c>
      <c r="I415" s="41">
        <v>3459.2786140000003</v>
      </c>
      <c r="J415" s="41">
        <v>0</v>
      </c>
      <c r="K415" s="41">
        <f t="shared" si="17"/>
        <v>3459.2786140000003</v>
      </c>
    </row>
    <row r="416" spans="1:11" x14ac:dyDescent="0.35">
      <c r="A416" s="37" t="s">
        <v>267</v>
      </c>
      <c r="B416" s="37" t="s">
        <v>263</v>
      </c>
      <c r="C416" s="37" t="s">
        <v>273</v>
      </c>
      <c r="D416" s="38" t="s">
        <v>255</v>
      </c>
      <c r="E416" s="39" t="s">
        <v>1163</v>
      </c>
      <c r="F416" s="40" t="s">
        <v>256</v>
      </c>
      <c r="G416" s="39"/>
      <c r="H416" s="41">
        <v>0</v>
      </c>
      <c r="I416" s="41">
        <v>0</v>
      </c>
      <c r="J416" s="41">
        <v>0</v>
      </c>
      <c r="K416" s="41">
        <f t="shared" si="17"/>
        <v>0</v>
      </c>
    </row>
    <row r="417" spans="1:11" x14ac:dyDescent="0.35">
      <c r="A417" s="37" t="s">
        <v>267</v>
      </c>
      <c r="B417" s="37" t="s">
        <v>263</v>
      </c>
      <c r="C417" s="37" t="s">
        <v>273</v>
      </c>
      <c r="D417" s="38" t="s">
        <v>239</v>
      </c>
      <c r="E417" s="39" t="s">
        <v>566</v>
      </c>
      <c r="F417" s="40" t="s">
        <v>240</v>
      </c>
      <c r="G417" s="39"/>
      <c r="H417" s="41">
        <v>257631.06</v>
      </c>
      <c r="I417" s="41">
        <v>3497.9920029999998</v>
      </c>
      <c r="J417" s="41">
        <v>28364.749079999998</v>
      </c>
      <c r="K417" s="41">
        <f t="shared" si="17"/>
        <v>289493.80108299997</v>
      </c>
    </row>
    <row r="418" spans="1:11" x14ac:dyDescent="0.35">
      <c r="A418" s="42" t="s">
        <v>267</v>
      </c>
      <c r="B418" s="42" t="s">
        <v>263</v>
      </c>
      <c r="C418" s="42" t="s">
        <v>274</v>
      </c>
      <c r="D418" s="43" t="s">
        <v>147</v>
      </c>
      <c r="E418" s="44" t="s">
        <v>567</v>
      </c>
      <c r="F418" s="45" t="s">
        <v>148</v>
      </c>
      <c r="G418" s="44"/>
      <c r="H418" s="46">
        <v>0</v>
      </c>
      <c r="I418" s="46">
        <v>22081.617320000001</v>
      </c>
      <c r="J418" s="46">
        <v>22797.180120000001</v>
      </c>
      <c r="K418" s="46">
        <f t="shared" si="17"/>
        <v>44878.797440000002</v>
      </c>
    </row>
    <row r="419" spans="1:11" x14ac:dyDescent="0.35">
      <c r="A419" s="42" t="s">
        <v>267</v>
      </c>
      <c r="B419" s="42" t="s">
        <v>263</v>
      </c>
      <c r="C419" s="42" t="s">
        <v>274</v>
      </c>
      <c r="D419" s="43" t="s">
        <v>149</v>
      </c>
      <c r="E419" s="44" t="s">
        <v>568</v>
      </c>
      <c r="F419" s="45" t="s">
        <v>150</v>
      </c>
      <c r="G419" s="44"/>
      <c r="H419" s="46">
        <v>0</v>
      </c>
      <c r="I419" s="46">
        <v>5545.2831400000005</v>
      </c>
      <c r="J419" s="46">
        <v>11899.40862</v>
      </c>
      <c r="K419" s="46">
        <f t="shared" si="17"/>
        <v>17444.691760000002</v>
      </c>
    </row>
    <row r="420" spans="1:11" x14ac:dyDescent="0.35">
      <c r="A420" s="42" t="s">
        <v>267</v>
      </c>
      <c r="B420" s="42" t="s">
        <v>263</v>
      </c>
      <c r="C420" s="42" t="s">
        <v>274</v>
      </c>
      <c r="D420" s="43" t="s">
        <v>151</v>
      </c>
      <c r="E420" s="44" t="s">
        <v>569</v>
      </c>
      <c r="F420" s="45" t="s">
        <v>152</v>
      </c>
      <c r="G420" s="44"/>
      <c r="H420" s="46">
        <v>340326.09</v>
      </c>
      <c r="I420" s="46">
        <v>0</v>
      </c>
      <c r="J420" s="46">
        <v>121701.23988000001</v>
      </c>
      <c r="K420" s="46">
        <f t="shared" si="17"/>
        <v>462027.32988000003</v>
      </c>
    </row>
    <row r="421" spans="1:11" x14ac:dyDescent="0.35">
      <c r="A421" s="42" t="s">
        <v>267</v>
      </c>
      <c r="B421" s="42" t="s">
        <v>263</v>
      </c>
      <c r="C421" s="42" t="s">
        <v>274</v>
      </c>
      <c r="D421" s="43" t="s">
        <v>153</v>
      </c>
      <c r="E421" s="44" t="s">
        <v>570</v>
      </c>
      <c r="F421" s="45" t="s">
        <v>154</v>
      </c>
      <c r="G421" s="44"/>
      <c r="H421" s="46">
        <v>53128.4</v>
      </c>
      <c r="I421" s="46">
        <v>0</v>
      </c>
      <c r="J421" s="46">
        <v>7765.6405200000008</v>
      </c>
      <c r="K421" s="46">
        <f t="shared" si="17"/>
        <v>60894.040520000002</v>
      </c>
    </row>
    <row r="422" spans="1:11" x14ac:dyDescent="0.35">
      <c r="A422" s="42" t="s">
        <v>267</v>
      </c>
      <c r="B422" s="42" t="s">
        <v>263</v>
      </c>
      <c r="C422" s="42" t="s">
        <v>274</v>
      </c>
      <c r="D422" s="43" t="s">
        <v>155</v>
      </c>
      <c r="E422" s="44" t="s">
        <v>571</v>
      </c>
      <c r="F422" s="45" t="s">
        <v>156</v>
      </c>
      <c r="G422" s="44"/>
      <c r="H422" s="46">
        <v>0</v>
      </c>
      <c r="I422" s="46">
        <v>0</v>
      </c>
      <c r="J422" s="46">
        <v>592.77239999999995</v>
      </c>
      <c r="K422" s="46">
        <f t="shared" si="17"/>
        <v>592.77239999999995</v>
      </c>
    </row>
    <row r="423" spans="1:11" x14ac:dyDescent="0.35">
      <c r="A423" s="42" t="s">
        <v>267</v>
      </c>
      <c r="B423" s="42" t="s">
        <v>263</v>
      </c>
      <c r="C423" s="42" t="s">
        <v>274</v>
      </c>
      <c r="D423" s="43" t="s">
        <v>157</v>
      </c>
      <c r="E423" s="44" t="s">
        <v>572</v>
      </c>
      <c r="F423" s="45" t="s">
        <v>158</v>
      </c>
      <c r="G423" s="44"/>
      <c r="H423" s="46">
        <v>24253.22</v>
      </c>
      <c r="I423" s="46">
        <v>1628.3610200000001</v>
      </c>
      <c r="J423" s="46">
        <v>10041.60432</v>
      </c>
      <c r="K423" s="46">
        <f t="shared" si="17"/>
        <v>35923.185340000004</v>
      </c>
    </row>
    <row r="424" spans="1:11" x14ac:dyDescent="0.35">
      <c r="A424" s="42" t="s">
        <v>267</v>
      </c>
      <c r="B424" s="42" t="s">
        <v>263</v>
      </c>
      <c r="C424" s="42" t="s">
        <v>274</v>
      </c>
      <c r="D424" s="43" t="s">
        <v>159</v>
      </c>
      <c r="E424" s="44" t="s">
        <v>573</v>
      </c>
      <c r="F424" s="45" t="s">
        <v>160</v>
      </c>
      <c r="G424" s="44"/>
      <c r="H424" s="46">
        <v>5672.13</v>
      </c>
      <c r="I424" s="46">
        <v>401.78688</v>
      </c>
      <c r="J424" s="46">
        <v>2348.4377399999998</v>
      </c>
      <c r="K424" s="46">
        <f t="shared" si="17"/>
        <v>8422.3546200000001</v>
      </c>
    </row>
    <row r="425" spans="1:11" x14ac:dyDescent="0.35">
      <c r="A425" s="42" t="s">
        <v>267</v>
      </c>
      <c r="B425" s="42" t="s">
        <v>263</v>
      </c>
      <c r="C425" s="42" t="s">
        <v>274</v>
      </c>
      <c r="D425" s="43" t="s">
        <v>161</v>
      </c>
      <c r="E425" s="44" t="s">
        <v>574</v>
      </c>
      <c r="F425" s="45" t="s">
        <v>162</v>
      </c>
      <c r="G425" s="44"/>
      <c r="H425" s="46">
        <v>328</v>
      </c>
      <c r="I425" s="46">
        <v>16.291039999999999</v>
      </c>
      <c r="J425" s="46">
        <v>154.46112000000002</v>
      </c>
      <c r="K425" s="46">
        <f t="shared" si="17"/>
        <v>498.75216</v>
      </c>
    </row>
    <row r="426" spans="1:11" x14ac:dyDescent="0.35">
      <c r="A426" s="42" t="s">
        <v>267</v>
      </c>
      <c r="B426" s="42" t="s">
        <v>263</v>
      </c>
      <c r="C426" s="42" t="s">
        <v>274</v>
      </c>
      <c r="D426" s="43" t="s">
        <v>163</v>
      </c>
      <c r="E426" s="44" t="s">
        <v>575</v>
      </c>
      <c r="F426" s="45" t="s">
        <v>164</v>
      </c>
      <c r="G426" s="44"/>
      <c r="H426" s="46">
        <v>126050</v>
      </c>
      <c r="I426" s="46">
        <v>8788.3543000000009</v>
      </c>
      <c r="J426" s="46">
        <v>57240.136140000002</v>
      </c>
      <c r="K426" s="46">
        <f t="shared" si="17"/>
        <v>192078.49044000002</v>
      </c>
    </row>
    <row r="427" spans="1:11" x14ac:dyDescent="0.35">
      <c r="A427" s="42" t="s">
        <v>267</v>
      </c>
      <c r="B427" s="42" t="s">
        <v>263</v>
      </c>
      <c r="C427" s="42" t="s">
        <v>274</v>
      </c>
      <c r="D427" s="43" t="s">
        <v>165</v>
      </c>
      <c r="E427" s="44" t="s">
        <v>576</v>
      </c>
      <c r="F427" s="45" t="s">
        <v>166</v>
      </c>
      <c r="G427" s="44"/>
      <c r="H427" s="46">
        <v>783.92</v>
      </c>
      <c r="I427" s="46">
        <v>134.01944</v>
      </c>
      <c r="J427" s="46">
        <v>386.80950000000001</v>
      </c>
      <c r="K427" s="46">
        <f t="shared" si="17"/>
        <v>1304.7489399999999</v>
      </c>
    </row>
    <row r="428" spans="1:11" x14ac:dyDescent="0.35">
      <c r="A428" s="42" t="s">
        <v>267</v>
      </c>
      <c r="B428" s="42" t="s">
        <v>263</v>
      </c>
      <c r="C428" s="42" t="s">
        <v>274</v>
      </c>
      <c r="D428" s="43" t="s">
        <v>167</v>
      </c>
      <c r="E428" s="44" t="s">
        <v>577</v>
      </c>
      <c r="F428" s="45" t="s">
        <v>168</v>
      </c>
      <c r="G428" s="44"/>
      <c r="H428" s="46">
        <v>8162.17</v>
      </c>
      <c r="I428" s="46">
        <v>30.316600000000005</v>
      </c>
      <c r="J428" s="46">
        <v>2960.6438400000002</v>
      </c>
      <c r="K428" s="46">
        <f t="shared" si="17"/>
        <v>11153.130440000001</v>
      </c>
    </row>
    <row r="429" spans="1:11" x14ac:dyDescent="0.35">
      <c r="A429" s="42" t="s">
        <v>267</v>
      </c>
      <c r="B429" s="42" t="s">
        <v>263</v>
      </c>
      <c r="C429" s="42" t="s">
        <v>274</v>
      </c>
      <c r="D429" s="43" t="s">
        <v>169</v>
      </c>
      <c r="E429" s="44" t="s">
        <v>578</v>
      </c>
      <c r="F429" s="45" t="s">
        <v>170</v>
      </c>
      <c r="G429" s="44"/>
      <c r="H429" s="46">
        <v>121.36</v>
      </c>
      <c r="I429" s="46">
        <v>10.386640000000002</v>
      </c>
      <c r="J429" s="46">
        <v>57.702480000000001</v>
      </c>
      <c r="K429" s="46">
        <f t="shared" si="17"/>
        <v>189.44912000000002</v>
      </c>
    </row>
    <row r="430" spans="1:11" x14ac:dyDescent="0.35">
      <c r="A430" s="42" t="s">
        <v>267</v>
      </c>
      <c r="B430" s="42" t="s">
        <v>263</v>
      </c>
      <c r="C430" s="42" t="s">
        <v>274</v>
      </c>
      <c r="D430" s="43" t="s">
        <v>171</v>
      </c>
      <c r="E430" s="44" t="s">
        <v>579</v>
      </c>
      <c r="F430" s="45" t="s">
        <v>172</v>
      </c>
      <c r="G430" s="44"/>
      <c r="H430" s="46">
        <v>0</v>
      </c>
      <c r="I430" s="46">
        <v>8.7788800000000009</v>
      </c>
      <c r="J430" s="46">
        <v>46.743840000000006</v>
      </c>
      <c r="K430" s="46">
        <f t="shared" si="17"/>
        <v>55.522720000000007</v>
      </c>
    </row>
    <row r="431" spans="1:11" x14ac:dyDescent="0.35">
      <c r="A431" s="42" t="s">
        <v>267</v>
      </c>
      <c r="B431" s="42" t="s">
        <v>263</v>
      </c>
      <c r="C431" s="42" t="s">
        <v>274</v>
      </c>
      <c r="D431" s="43" t="s">
        <v>173</v>
      </c>
      <c r="E431" s="44" t="s">
        <v>580</v>
      </c>
      <c r="F431" s="45" t="s">
        <v>174</v>
      </c>
      <c r="G431" s="44"/>
      <c r="H431" s="46">
        <v>186293.9</v>
      </c>
      <c r="I431" s="46">
        <v>8392.0820600000006</v>
      </c>
      <c r="J431" s="46">
        <v>78059.242140000002</v>
      </c>
      <c r="K431" s="46">
        <f t="shared" si="17"/>
        <v>272745.2242</v>
      </c>
    </row>
    <row r="432" spans="1:11" x14ac:dyDescent="0.35">
      <c r="A432" s="42" t="s">
        <v>267</v>
      </c>
      <c r="B432" s="42" t="s">
        <v>263</v>
      </c>
      <c r="C432" s="42" t="s">
        <v>274</v>
      </c>
      <c r="D432" s="43" t="s">
        <v>1303</v>
      </c>
      <c r="E432" s="44" t="s">
        <v>1311</v>
      </c>
      <c r="F432" s="45" t="s">
        <v>1308</v>
      </c>
      <c r="G432" s="44"/>
      <c r="H432" s="46">
        <v>785.07</v>
      </c>
      <c r="I432" s="46">
        <v>34.841760000000001</v>
      </c>
      <c r="J432" s="46">
        <v>331.09098</v>
      </c>
      <c r="K432" s="46">
        <f t="shared" si="17"/>
        <v>1151.0027400000001</v>
      </c>
    </row>
    <row r="433" spans="1:11" x14ac:dyDescent="0.35">
      <c r="A433" s="42" t="s">
        <v>267</v>
      </c>
      <c r="B433" s="42" t="s">
        <v>263</v>
      </c>
      <c r="C433" s="42" t="s">
        <v>274</v>
      </c>
      <c r="D433" s="43" t="s">
        <v>175</v>
      </c>
      <c r="E433" s="44" t="s">
        <v>581</v>
      </c>
      <c r="F433" s="45" t="s">
        <v>176</v>
      </c>
      <c r="G433" s="44"/>
      <c r="H433" s="46">
        <v>0</v>
      </c>
      <c r="I433" s="46">
        <v>1343.3780199999999</v>
      </c>
      <c r="J433" s="46">
        <v>0</v>
      </c>
      <c r="K433" s="46">
        <f t="shared" si="17"/>
        <v>1343.3780199999999</v>
      </c>
    </row>
    <row r="434" spans="1:11" x14ac:dyDescent="0.35">
      <c r="A434" s="42" t="s">
        <v>267</v>
      </c>
      <c r="B434" s="42" t="s">
        <v>263</v>
      </c>
      <c r="C434" s="42" t="s">
        <v>274</v>
      </c>
      <c r="D434" s="43" t="s">
        <v>177</v>
      </c>
      <c r="E434" s="44" t="s">
        <v>582</v>
      </c>
      <c r="F434" s="45" t="s">
        <v>178</v>
      </c>
      <c r="G434" s="44"/>
      <c r="H434" s="46">
        <v>6059.49</v>
      </c>
      <c r="I434" s="46">
        <v>41.3917</v>
      </c>
      <c r="J434" s="46">
        <v>4755.5290199999999</v>
      </c>
      <c r="K434" s="46">
        <f t="shared" si="17"/>
        <v>10856.41072</v>
      </c>
    </row>
    <row r="435" spans="1:11" x14ac:dyDescent="0.35">
      <c r="A435" s="42" t="s">
        <v>267</v>
      </c>
      <c r="B435" s="42" t="s">
        <v>263</v>
      </c>
      <c r="C435" s="42" t="s">
        <v>274</v>
      </c>
      <c r="D435" s="43" t="s">
        <v>179</v>
      </c>
      <c r="E435" s="44" t="s">
        <v>583</v>
      </c>
      <c r="F435" s="45" t="s">
        <v>180</v>
      </c>
      <c r="G435" s="44"/>
      <c r="H435" s="46">
        <v>8663.86</v>
      </c>
      <c r="I435" s="46">
        <v>2.1541200000000003</v>
      </c>
      <c r="J435" s="46">
        <v>3224.0425799999998</v>
      </c>
      <c r="K435" s="46">
        <f t="shared" si="17"/>
        <v>11890.056699999999</v>
      </c>
    </row>
    <row r="436" spans="1:11" x14ac:dyDescent="0.35">
      <c r="A436" s="42" t="s">
        <v>267</v>
      </c>
      <c r="B436" s="42" t="s">
        <v>263</v>
      </c>
      <c r="C436" s="42" t="s">
        <v>274</v>
      </c>
      <c r="D436" s="43" t="s">
        <v>181</v>
      </c>
      <c r="E436" s="44" t="s">
        <v>584</v>
      </c>
      <c r="F436" s="45" t="s">
        <v>182</v>
      </c>
      <c r="G436" s="44"/>
      <c r="H436" s="46">
        <v>20598.47</v>
      </c>
      <c r="I436" s="46">
        <v>493.78880000000004</v>
      </c>
      <c r="J436" s="46">
        <v>2808.9745200000002</v>
      </c>
      <c r="K436" s="46">
        <f t="shared" si="17"/>
        <v>23901.233319999999</v>
      </c>
    </row>
    <row r="437" spans="1:11" x14ac:dyDescent="0.35">
      <c r="A437" s="42" t="s">
        <v>267</v>
      </c>
      <c r="B437" s="42" t="s">
        <v>263</v>
      </c>
      <c r="C437" s="42" t="s">
        <v>274</v>
      </c>
      <c r="D437" s="43" t="s">
        <v>241</v>
      </c>
      <c r="E437" s="44" t="s">
        <v>585</v>
      </c>
      <c r="F437" s="45" t="s">
        <v>242</v>
      </c>
      <c r="G437" s="44"/>
      <c r="H437" s="46">
        <v>111.9</v>
      </c>
      <c r="I437" s="46">
        <v>0</v>
      </c>
      <c r="J437" s="46">
        <v>990.98472000000004</v>
      </c>
      <c r="K437" s="46">
        <f t="shared" si="17"/>
        <v>1102.88472</v>
      </c>
    </row>
    <row r="438" spans="1:11" x14ac:dyDescent="0.35">
      <c r="A438" s="42" t="s">
        <v>267</v>
      </c>
      <c r="B438" s="42" t="s">
        <v>263</v>
      </c>
      <c r="C438" s="42" t="s">
        <v>274</v>
      </c>
      <c r="D438" s="43" t="s">
        <v>243</v>
      </c>
      <c r="E438" s="44" t="s">
        <v>586</v>
      </c>
      <c r="F438" s="45" t="s">
        <v>244</v>
      </c>
      <c r="G438" s="44"/>
      <c r="H438" s="46">
        <v>56106.95</v>
      </c>
      <c r="I438" s="46">
        <v>0</v>
      </c>
      <c r="J438" s="46">
        <v>0</v>
      </c>
      <c r="K438" s="46">
        <f t="shared" si="17"/>
        <v>56106.95</v>
      </c>
    </row>
    <row r="439" spans="1:11" x14ac:dyDescent="0.35">
      <c r="A439" s="42" t="s">
        <v>267</v>
      </c>
      <c r="B439" s="42" t="s">
        <v>263</v>
      </c>
      <c r="C439" s="42" t="s">
        <v>274</v>
      </c>
      <c r="D439" s="43" t="s">
        <v>257</v>
      </c>
      <c r="E439" s="44" t="s">
        <v>587</v>
      </c>
      <c r="F439" s="45" t="s">
        <v>258</v>
      </c>
      <c r="G439" s="44"/>
      <c r="H439" s="46">
        <v>8941.08</v>
      </c>
      <c r="I439" s="46">
        <v>0</v>
      </c>
      <c r="J439" s="46">
        <v>2150.0859600000003</v>
      </c>
      <c r="K439" s="46">
        <f t="shared" si="17"/>
        <v>11091.16596</v>
      </c>
    </row>
    <row r="440" spans="1:11" x14ac:dyDescent="0.35">
      <c r="A440" s="42" t="s">
        <v>267</v>
      </c>
      <c r="B440" s="42" t="s">
        <v>263</v>
      </c>
      <c r="C440" s="42" t="s">
        <v>274</v>
      </c>
      <c r="D440" s="43" t="s">
        <v>183</v>
      </c>
      <c r="E440" s="44" t="s">
        <v>588</v>
      </c>
      <c r="F440" s="45" t="s">
        <v>184</v>
      </c>
      <c r="G440" s="44"/>
      <c r="H440" s="46">
        <v>0</v>
      </c>
      <c r="I440" s="46">
        <v>0</v>
      </c>
      <c r="J440" s="46">
        <v>28331.942760000002</v>
      </c>
      <c r="K440" s="46">
        <f t="shared" si="17"/>
        <v>28331.942760000002</v>
      </c>
    </row>
    <row r="441" spans="1:11" x14ac:dyDescent="0.35">
      <c r="A441" s="42" t="s">
        <v>267</v>
      </c>
      <c r="B441" s="42" t="s">
        <v>263</v>
      </c>
      <c r="C441" s="42" t="s">
        <v>274</v>
      </c>
      <c r="D441" s="43" t="s">
        <v>185</v>
      </c>
      <c r="E441" s="44" t="s">
        <v>589</v>
      </c>
      <c r="F441" s="45" t="s">
        <v>186</v>
      </c>
      <c r="G441" s="44"/>
      <c r="H441" s="46">
        <v>2183.98</v>
      </c>
      <c r="I441" s="46">
        <v>52.441279999999999</v>
      </c>
      <c r="J441" s="46">
        <v>2238.3636000000001</v>
      </c>
      <c r="K441" s="46">
        <f t="shared" si="17"/>
        <v>4474.7848800000002</v>
      </c>
    </row>
    <row r="442" spans="1:11" x14ac:dyDescent="0.35">
      <c r="A442" s="42" t="s">
        <v>267</v>
      </c>
      <c r="B442" s="42" t="s">
        <v>263</v>
      </c>
      <c r="C442" s="42" t="s">
        <v>274</v>
      </c>
      <c r="D442" s="43" t="s">
        <v>245</v>
      </c>
      <c r="E442" s="44" t="s">
        <v>590</v>
      </c>
      <c r="F442" s="45" t="s">
        <v>246</v>
      </c>
      <c r="G442" s="44"/>
      <c r="H442" s="46">
        <v>19602.88</v>
      </c>
      <c r="I442" s="46">
        <v>0</v>
      </c>
      <c r="J442" s="46">
        <v>0</v>
      </c>
      <c r="K442" s="46">
        <f t="shared" si="17"/>
        <v>19602.88</v>
      </c>
    </row>
    <row r="443" spans="1:11" x14ac:dyDescent="0.35">
      <c r="A443" s="42" t="s">
        <v>267</v>
      </c>
      <c r="B443" s="42" t="s">
        <v>263</v>
      </c>
      <c r="C443" s="42" t="s">
        <v>274</v>
      </c>
      <c r="D443" s="43" t="s">
        <v>247</v>
      </c>
      <c r="E443" s="44" t="s">
        <v>591</v>
      </c>
      <c r="F443" s="45" t="s">
        <v>248</v>
      </c>
      <c r="G443" s="44"/>
      <c r="H443" s="46">
        <v>24903.35</v>
      </c>
      <c r="I443" s="46">
        <v>0</v>
      </c>
      <c r="J443" s="46">
        <v>0</v>
      </c>
      <c r="K443" s="46">
        <f t="shared" ref="K443:K506" si="18">H443+I443+J443</f>
        <v>24903.35</v>
      </c>
    </row>
    <row r="444" spans="1:11" x14ac:dyDescent="0.35">
      <c r="A444" s="42" t="s">
        <v>267</v>
      </c>
      <c r="B444" s="42" t="s">
        <v>263</v>
      </c>
      <c r="C444" s="42" t="s">
        <v>274</v>
      </c>
      <c r="D444" s="43" t="s">
        <v>187</v>
      </c>
      <c r="E444" s="44" t="s">
        <v>592</v>
      </c>
      <c r="F444" s="45" t="s">
        <v>188</v>
      </c>
      <c r="G444" s="44"/>
      <c r="H444" s="46">
        <v>0</v>
      </c>
      <c r="I444" s="46">
        <v>0</v>
      </c>
      <c r="J444" s="46">
        <v>5518.4857200000006</v>
      </c>
      <c r="K444" s="46">
        <f t="shared" si="18"/>
        <v>5518.4857200000006</v>
      </c>
    </row>
    <row r="445" spans="1:11" x14ac:dyDescent="0.35">
      <c r="A445" s="42" t="s">
        <v>267</v>
      </c>
      <c r="B445" s="42" t="s">
        <v>263</v>
      </c>
      <c r="C445" s="42" t="s">
        <v>274</v>
      </c>
      <c r="D445" s="43" t="s">
        <v>189</v>
      </c>
      <c r="E445" s="44" t="s">
        <v>593</v>
      </c>
      <c r="F445" s="45" t="s">
        <v>190</v>
      </c>
      <c r="G445" s="44"/>
      <c r="H445" s="46">
        <v>137638.49</v>
      </c>
      <c r="I445" s="46">
        <v>7.25</v>
      </c>
      <c r="J445" s="46">
        <v>3964.6668600000003</v>
      </c>
      <c r="K445" s="46">
        <f t="shared" si="18"/>
        <v>141610.40685999999</v>
      </c>
    </row>
    <row r="446" spans="1:11" x14ac:dyDescent="0.35">
      <c r="A446" s="42" t="s">
        <v>267</v>
      </c>
      <c r="B446" s="42" t="s">
        <v>263</v>
      </c>
      <c r="C446" s="42" t="s">
        <v>274</v>
      </c>
      <c r="D446" s="43" t="s">
        <v>249</v>
      </c>
      <c r="E446" s="44" t="s">
        <v>594</v>
      </c>
      <c r="F446" s="45" t="s">
        <v>250</v>
      </c>
      <c r="G446" s="44"/>
      <c r="H446" s="46">
        <v>6331.28</v>
      </c>
      <c r="I446" s="46">
        <v>119.45796</v>
      </c>
      <c r="J446" s="46">
        <v>916.6528800000001</v>
      </c>
      <c r="K446" s="46">
        <f t="shared" si="18"/>
        <v>7367.39084</v>
      </c>
    </row>
    <row r="447" spans="1:11" x14ac:dyDescent="0.35">
      <c r="A447" s="42" t="s">
        <v>267</v>
      </c>
      <c r="B447" s="42" t="s">
        <v>263</v>
      </c>
      <c r="C447" s="42" t="s">
        <v>274</v>
      </c>
      <c r="D447" s="43" t="s">
        <v>191</v>
      </c>
      <c r="E447" s="44" t="s">
        <v>595</v>
      </c>
      <c r="F447" s="45" t="s">
        <v>192</v>
      </c>
      <c r="G447" s="44"/>
      <c r="H447" s="46">
        <v>15980.41</v>
      </c>
      <c r="I447" s="46">
        <v>51.535899999999998</v>
      </c>
      <c r="J447" s="46">
        <v>492.33426000000003</v>
      </c>
      <c r="K447" s="46">
        <f t="shared" si="18"/>
        <v>16524.280160000002</v>
      </c>
    </row>
    <row r="448" spans="1:11" x14ac:dyDescent="0.35">
      <c r="A448" s="42" t="s">
        <v>267</v>
      </c>
      <c r="B448" s="42" t="s">
        <v>263</v>
      </c>
      <c r="C448" s="42" t="s">
        <v>274</v>
      </c>
      <c r="D448" s="43" t="s">
        <v>251</v>
      </c>
      <c r="E448" s="44" t="s">
        <v>596</v>
      </c>
      <c r="F448" s="45" t="s">
        <v>252</v>
      </c>
      <c r="G448" s="44"/>
      <c r="H448" s="46">
        <v>4009.71</v>
      </c>
      <c r="I448" s="46">
        <v>0</v>
      </c>
      <c r="J448" s="46">
        <v>64.797480000000007</v>
      </c>
      <c r="K448" s="46">
        <f t="shared" si="18"/>
        <v>4074.5074800000002</v>
      </c>
    </row>
    <row r="449" spans="1:11" x14ac:dyDescent="0.35">
      <c r="A449" s="42" t="s">
        <v>267</v>
      </c>
      <c r="B449" s="42" t="s">
        <v>263</v>
      </c>
      <c r="C449" s="42" t="s">
        <v>274</v>
      </c>
      <c r="D449" s="43" t="s">
        <v>193</v>
      </c>
      <c r="E449" s="44" t="s">
        <v>597</v>
      </c>
      <c r="F449" s="45" t="s">
        <v>194</v>
      </c>
      <c r="G449" s="44"/>
      <c r="H449" s="46">
        <v>3101.56</v>
      </c>
      <c r="I449" s="46">
        <v>0</v>
      </c>
      <c r="J449" s="46">
        <v>93.063959999999994</v>
      </c>
      <c r="K449" s="46">
        <f t="shared" si="18"/>
        <v>3194.6239599999999</v>
      </c>
    </row>
    <row r="450" spans="1:11" x14ac:dyDescent="0.35">
      <c r="A450" s="42" t="s">
        <v>267</v>
      </c>
      <c r="B450" s="42" t="s">
        <v>263</v>
      </c>
      <c r="C450" s="42" t="s">
        <v>274</v>
      </c>
      <c r="D450" s="43" t="s">
        <v>195</v>
      </c>
      <c r="E450" s="44" t="s">
        <v>598</v>
      </c>
      <c r="F450" s="45" t="s">
        <v>196</v>
      </c>
      <c r="G450" s="44"/>
      <c r="H450" s="46">
        <v>8192.2800000000007</v>
      </c>
      <c r="I450" s="46">
        <v>1841.4205400000001</v>
      </c>
      <c r="J450" s="46">
        <v>1190.48226</v>
      </c>
      <c r="K450" s="46">
        <f t="shared" si="18"/>
        <v>11224.182800000002</v>
      </c>
    </row>
    <row r="451" spans="1:11" x14ac:dyDescent="0.35">
      <c r="A451" s="42" t="s">
        <v>267</v>
      </c>
      <c r="B451" s="42" t="s">
        <v>263</v>
      </c>
      <c r="C451" s="42" t="s">
        <v>274</v>
      </c>
      <c r="D451" s="43" t="s">
        <v>197</v>
      </c>
      <c r="E451" s="44" t="s">
        <v>599</v>
      </c>
      <c r="F451" s="45" t="s">
        <v>198</v>
      </c>
      <c r="G451" s="44"/>
      <c r="H451" s="46">
        <v>15</v>
      </c>
      <c r="I451" s="46">
        <v>0</v>
      </c>
      <c r="J451" s="46">
        <v>305.17739999999998</v>
      </c>
      <c r="K451" s="46">
        <f t="shared" si="18"/>
        <v>320.17739999999998</v>
      </c>
    </row>
    <row r="452" spans="1:11" x14ac:dyDescent="0.35">
      <c r="A452" s="42" t="s">
        <v>267</v>
      </c>
      <c r="B452" s="42" t="s">
        <v>263</v>
      </c>
      <c r="C452" s="42" t="s">
        <v>274</v>
      </c>
      <c r="D452" s="43" t="s">
        <v>199</v>
      </c>
      <c r="E452" s="44" t="s">
        <v>600</v>
      </c>
      <c r="F452" s="45" t="s">
        <v>200</v>
      </c>
      <c r="G452" s="44"/>
      <c r="H452" s="46">
        <v>265</v>
      </c>
      <c r="I452" s="46">
        <v>482.096</v>
      </c>
      <c r="J452" s="46">
        <v>458.04660000000007</v>
      </c>
      <c r="K452" s="46">
        <f t="shared" si="18"/>
        <v>1205.1426000000001</v>
      </c>
    </row>
    <row r="453" spans="1:11" x14ac:dyDescent="0.35">
      <c r="A453" s="42" t="s">
        <v>267</v>
      </c>
      <c r="B453" s="42" t="s">
        <v>263</v>
      </c>
      <c r="C453" s="42" t="s">
        <v>274</v>
      </c>
      <c r="D453" s="43" t="s">
        <v>201</v>
      </c>
      <c r="E453" s="44" t="s">
        <v>601</v>
      </c>
      <c r="F453" s="45" t="s">
        <v>202</v>
      </c>
      <c r="G453" s="44"/>
      <c r="H453" s="46">
        <v>701.7</v>
      </c>
      <c r="I453" s="46">
        <v>495.67205999999999</v>
      </c>
      <c r="J453" s="46">
        <v>1963.8537600000002</v>
      </c>
      <c r="K453" s="46">
        <f t="shared" si="18"/>
        <v>3161.2258200000006</v>
      </c>
    </row>
    <row r="454" spans="1:11" x14ac:dyDescent="0.35">
      <c r="A454" s="42" t="s">
        <v>267</v>
      </c>
      <c r="B454" s="42" t="s">
        <v>263</v>
      </c>
      <c r="C454" s="42" t="s">
        <v>274</v>
      </c>
      <c r="D454" s="43" t="s">
        <v>203</v>
      </c>
      <c r="E454" s="44" t="s">
        <v>602</v>
      </c>
      <c r="F454" s="45" t="s">
        <v>204</v>
      </c>
      <c r="G454" s="44"/>
      <c r="H454" s="46">
        <v>0</v>
      </c>
      <c r="I454" s="46">
        <v>92.344120000000004</v>
      </c>
      <c r="J454" s="46">
        <v>154.99374</v>
      </c>
      <c r="K454" s="46">
        <f t="shared" si="18"/>
        <v>247.33786000000001</v>
      </c>
    </row>
    <row r="455" spans="1:11" x14ac:dyDescent="0.35">
      <c r="A455" s="42" t="s">
        <v>267</v>
      </c>
      <c r="B455" s="42" t="s">
        <v>263</v>
      </c>
      <c r="C455" s="42" t="s">
        <v>274</v>
      </c>
      <c r="D455" s="43" t="s">
        <v>205</v>
      </c>
      <c r="E455" s="44" t="s">
        <v>603</v>
      </c>
      <c r="F455" s="45" t="s">
        <v>206</v>
      </c>
      <c r="G455" s="44"/>
      <c r="H455" s="46">
        <v>640494.65</v>
      </c>
      <c r="I455" s="46">
        <v>341.84272000000004</v>
      </c>
      <c r="J455" s="46">
        <v>974.72232000000008</v>
      </c>
      <c r="K455" s="46">
        <f t="shared" si="18"/>
        <v>641811.21503999992</v>
      </c>
    </row>
    <row r="456" spans="1:11" x14ac:dyDescent="0.35">
      <c r="A456" s="42" t="s">
        <v>267</v>
      </c>
      <c r="B456" s="42" t="s">
        <v>263</v>
      </c>
      <c r="C456" s="42" t="s">
        <v>274</v>
      </c>
      <c r="D456" s="43" t="s">
        <v>207</v>
      </c>
      <c r="E456" s="44" t="s">
        <v>604</v>
      </c>
      <c r="F456" s="45" t="s">
        <v>208</v>
      </c>
      <c r="G456" s="44"/>
      <c r="H456" s="46">
        <v>5851.02</v>
      </c>
      <c r="I456" s="46">
        <v>13.382339999999999</v>
      </c>
      <c r="J456" s="46">
        <v>349.67130000000003</v>
      </c>
      <c r="K456" s="46">
        <f t="shared" si="18"/>
        <v>6214.0736400000005</v>
      </c>
    </row>
    <row r="457" spans="1:11" x14ac:dyDescent="0.35">
      <c r="A457" s="42" t="s">
        <v>267</v>
      </c>
      <c r="B457" s="42" t="s">
        <v>263</v>
      </c>
      <c r="C457" s="42" t="s">
        <v>274</v>
      </c>
      <c r="D457" s="43" t="s">
        <v>259</v>
      </c>
      <c r="E457" s="44" t="s">
        <v>605</v>
      </c>
      <c r="F457" s="45" t="s">
        <v>260</v>
      </c>
      <c r="G457" s="44"/>
      <c r="H457" s="46">
        <v>722609.4</v>
      </c>
      <c r="I457" s="46">
        <v>0</v>
      </c>
      <c r="J457" s="46">
        <v>0</v>
      </c>
      <c r="K457" s="46">
        <f t="shared" si="18"/>
        <v>722609.4</v>
      </c>
    </row>
    <row r="458" spans="1:11" x14ac:dyDescent="0.35">
      <c r="A458" s="42" t="s">
        <v>267</v>
      </c>
      <c r="B458" s="42" t="s">
        <v>263</v>
      </c>
      <c r="C458" s="42" t="s">
        <v>274</v>
      </c>
      <c r="D458" s="43" t="s">
        <v>209</v>
      </c>
      <c r="E458" s="44" t="s">
        <v>606</v>
      </c>
      <c r="F458" s="45" t="s">
        <v>210</v>
      </c>
      <c r="G458" s="44"/>
      <c r="H458" s="46">
        <v>2525</v>
      </c>
      <c r="I458" s="46">
        <v>0</v>
      </c>
      <c r="J458" s="46">
        <v>1171.5</v>
      </c>
      <c r="K458" s="46">
        <f t="shared" si="18"/>
        <v>3696.5</v>
      </c>
    </row>
    <row r="459" spans="1:11" x14ac:dyDescent="0.35">
      <c r="A459" s="42" t="s">
        <v>267</v>
      </c>
      <c r="B459" s="42" t="s">
        <v>263</v>
      </c>
      <c r="C459" s="42" t="s">
        <v>274</v>
      </c>
      <c r="D459" s="43" t="s">
        <v>211</v>
      </c>
      <c r="E459" s="44" t="s">
        <v>607</v>
      </c>
      <c r="F459" s="45" t="s">
        <v>212</v>
      </c>
      <c r="G459" s="44"/>
      <c r="H459" s="46">
        <v>127.28</v>
      </c>
      <c r="I459" s="46">
        <v>59.83222</v>
      </c>
      <c r="J459" s="46">
        <v>160.38792000000001</v>
      </c>
      <c r="K459" s="46">
        <f t="shared" si="18"/>
        <v>347.50013999999999</v>
      </c>
    </row>
    <row r="460" spans="1:11" x14ac:dyDescent="0.35">
      <c r="A460" s="42" t="s">
        <v>267</v>
      </c>
      <c r="B460" s="42" t="s">
        <v>263</v>
      </c>
      <c r="C460" s="42" t="s">
        <v>274</v>
      </c>
      <c r="D460" s="43" t="s">
        <v>213</v>
      </c>
      <c r="E460" s="44" t="s">
        <v>608</v>
      </c>
      <c r="F460" s="45" t="s">
        <v>214</v>
      </c>
      <c r="G460" s="44"/>
      <c r="H460" s="46">
        <v>0</v>
      </c>
      <c r="I460" s="46">
        <v>318.42</v>
      </c>
      <c r="J460" s="46">
        <v>362.34000000000003</v>
      </c>
      <c r="K460" s="46">
        <f t="shared" si="18"/>
        <v>680.76</v>
      </c>
    </row>
    <row r="461" spans="1:11" x14ac:dyDescent="0.35">
      <c r="A461" s="42" t="s">
        <v>267</v>
      </c>
      <c r="B461" s="42" t="s">
        <v>263</v>
      </c>
      <c r="C461" s="42" t="s">
        <v>274</v>
      </c>
      <c r="D461" s="43" t="s">
        <v>215</v>
      </c>
      <c r="E461" s="44" t="s">
        <v>609</v>
      </c>
      <c r="F461" s="45" t="s">
        <v>216</v>
      </c>
      <c r="G461" s="44"/>
      <c r="H461" s="46">
        <v>438</v>
      </c>
      <c r="I461" s="46">
        <v>0</v>
      </c>
      <c r="J461" s="46">
        <v>134.14170000000001</v>
      </c>
      <c r="K461" s="46">
        <f t="shared" si="18"/>
        <v>572.14170000000001</v>
      </c>
    </row>
    <row r="462" spans="1:11" x14ac:dyDescent="0.35">
      <c r="A462" s="42" t="s">
        <v>267</v>
      </c>
      <c r="B462" s="42" t="s">
        <v>263</v>
      </c>
      <c r="C462" s="42" t="s">
        <v>274</v>
      </c>
      <c r="D462" s="43" t="s">
        <v>217</v>
      </c>
      <c r="E462" s="44" t="s">
        <v>610</v>
      </c>
      <c r="F462" s="45" t="s">
        <v>218</v>
      </c>
      <c r="G462" s="44"/>
      <c r="H462" s="46">
        <v>31971.49</v>
      </c>
      <c r="I462" s="46">
        <v>868.7118200000001</v>
      </c>
      <c r="J462" s="46">
        <v>1985.8667400000002</v>
      </c>
      <c r="K462" s="46">
        <f t="shared" si="18"/>
        <v>34826.06856</v>
      </c>
    </row>
    <row r="463" spans="1:11" x14ac:dyDescent="0.35">
      <c r="A463" s="42" t="s">
        <v>267</v>
      </c>
      <c r="B463" s="42" t="s">
        <v>263</v>
      </c>
      <c r="C463" s="42" t="s">
        <v>274</v>
      </c>
      <c r="D463" s="43" t="s">
        <v>219</v>
      </c>
      <c r="E463" s="44" t="s">
        <v>611</v>
      </c>
      <c r="F463" s="45" t="s">
        <v>220</v>
      </c>
      <c r="G463" s="44"/>
      <c r="H463" s="46">
        <v>0</v>
      </c>
      <c r="I463" s="46">
        <v>978.60035999999991</v>
      </c>
      <c r="J463" s="46">
        <v>0.99</v>
      </c>
      <c r="K463" s="46">
        <f t="shared" si="18"/>
        <v>979.59035999999992</v>
      </c>
    </row>
    <row r="464" spans="1:11" x14ac:dyDescent="0.35">
      <c r="A464" s="42" t="s">
        <v>267</v>
      </c>
      <c r="B464" s="42" t="s">
        <v>263</v>
      </c>
      <c r="C464" s="42" t="s">
        <v>274</v>
      </c>
      <c r="D464" s="43" t="s">
        <v>221</v>
      </c>
      <c r="E464" s="44" t="s">
        <v>612</v>
      </c>
      <c r="F464" s="45" t="s">
        <v>222</v>
      </c>
      <c r="G464" s="44"/>
      <c r="H464" s="46">
        <v>0</v>
      </c>
      <c r="I464" s="46">
        <v>0</v>
      </c>
      <c r="J464" s="46">
        <v>3579.9251400000003</v>
      </c>
      <c r="K464" s="46">
        <f t="shared" si="18"/>
        <v>3579.9251400000003</v>
      </c>
    </row>
    <row r="465" spans="1:11" x14ac:dyDescent="0.35">
      <c r="A465" s="42" t="s">
        <v>267</v>
      </c>
      <c r="B465" s="42" t="s">
        <v>263</v>
      </c>
      <c r="C465" s="42" t="s">
        <v>274</v>
      </c>
      <c r="D465" s="43" t="s">
        <v>223</v>
      </c>
      <c r="E465" s="44" t="s">
        <v>613</v>
      </c>
      <c r="F465" s="45" t="s">
        <v>224</v>
      </c>
      <c r="G465" s="44"/>
      <c r="H465" s="46">
        <v>13092.94</v>
      </c>
      <c r="I465" s="46">
        <v>0</v>
      </c>
      <c r="J465" s="46">
        <v>2142.5395200000003</v>
      </c>
      <c r="K465" s="46">
        <f t="shared" si="18"/>
        <v>15235.479520000001</v>
      </c>
    </row>
    <row r="466" spans="1:11" x14ac:dyDescent="0.35">
      <c r="A466" s="42" t="s">
        <v>267</v>
      </c>
      <c r="B466" s="42" t="s">
        <v>263</v>
      </c>
      <c r="C466" s="42" t="s">
        <v>274</v>
      </c>
      <c r="D466" s="43" t="s">
        <v>225</v>
      </c>
      <c r="E466" s="44" t="s">
        <v>614</v>
      </c>
      <c r="F466" s="45" t="s">
        <v>226</v>
      </c>
      <c r="G466" s="44"/>
      <c r="H466" s="46">
        <v>0</v>
      </c>
      <c r="I466" s="46">
        <v>0</v>
      </c>
      <c r="J466" s="46">
        <v>0</v>
      </c>
      <c r="K466" s="46">
        <f t="shared" si="18"/>
        <v>0</v>
      </c>
    </row>
    <row r="467" spans="1:11" x14ac:dyDescent="0.35">
      <c r="A467" s="42" t="s">
        <v>267</v>
      </c>
      <c r="B467" s="42" t="s">
        <v>263</v>
      </c>
      <c r="C467" s="42" t="s">
        <v>274</v>
      </c>
      <c r="D467" s="43" t="s">
        <v>227</v>
      </c>
      <c r="E467" s="44" t="s">
        <v>615</v>
      </c>
      <c r="F467" s="45" t="s">
        <v>228</v>
      </c>
      <c r="G467" s="44"/>
      <c r="H467" s="46">
        <v>0</v>
      </c>
      <c r="I467" s="46">
        <v>37700</v>
      </c>
      <c r="J467" s="46">
        <v>0</v>
      </c>
      <c r="K467" s="46">
        <f t="shared" si="18"/>
        <v>37700</v>
      </c>
    </row>
    <row r="468" spans="1:11" x14ac:dyDescent="0.35">
      <c r="A468" s="42" t="s">
        <v>267</v>
      </c>
      <c r="B468" s="42" t="s">
        <v>263</v>
      </c>
      <c r="C468" s="42" t="s">
        <v>274</v>
      </c>
      <c r="D468" s="43" t="s">
        <v>229</v>
      </c>
      <c r="E468" s="44" t="s">
        <v>616</v>
      </c>
      <c r="F468" s="45" t="s">
        <v>230</v>
      </c>
      <c r="G468" s="44"/>
      <c r="H468" s="46">
        <v>0</v>
      </c>
      <c r="I468" s="46">
        <v>1450</v>
      </c>
      <c r="J468" s="46">
        <v>0</v>
      </c>
      <c r="K468" s="46">
        <f t="shared" si="18"/>
        <v>1450</v>
      </c>
    </row>
    <row r="469" spans="1:11" x14ac:dyDescent="0.35">
      <c r="A469" s="42" t="s">
        <v>267</v>
      </c>
      <c r="B469" s="42" t="s">
        <v>263</v>
      </c>
      <c r="C469" s="42" t="s">
        <v>274</v>
      </c>
      <c r="D469" s="43" t="s">
        <v>231</v>
      </c>
      <c r="E469" s="44" t="s">
        <v>617</v>
      </c>
      <c r="F469" s="45" t="s">
        <v>232</v>
      </c>
      <c r="G469" s="44"/>
      <c r="H469" s="46">
        <v>0</v>
      </c>
      <c r="I469" s="46">
        <v>18094.429940000002</v>
      </c>
      <c r="J469" s="46">
        <v>0</v>
      </c>
      <c r="K469" s="46">
        <f t="shared" si="18"/>
        <v>18094.429940000002</v>
      </c>
    </row>
    <row r="470" spans="1:11" x14ac:dyDescent="0.35">
      <c r="A470" s="42" t="s">
        <v>267</v>
      </c>
      <c r="B470" s="42" t="s">
        <v>263</v>
      </c>
      <c r="C470" s="42" t="s">
        <v>274</v>
      </c>
      <c r="D470" s="43" t="s">
        <v>253</v>
      </c>
      <c r="E470" s="44" t="s">
        <v>618</v>
      </c>
      <c r="F470" s="45" t="s">
        <v>254</v>
      </c>
      <c r="G470" s="44"/>
      <c r="H470" s="46">
        <v>547533.19999999995</v>
      </c>
      <c r="I470" s="46">
        <v>0</v>
      </c>
      <c r="J470" s="46">
        <v>624.28938000000005</v>
      </c>
      <c r="K470" s="46">
        <f t="shared" si="18"/>
        <v>548157.48937999993</v>
      </c>
    </row>
    <row r="471" spans="1:11" x14ac:dyDescent="0.35">
      <c r="A471" s="42" t="s">
        <v>267</v>
      </c>
      <c r="B471" s="42" t="s">
        <v>263</v>
      </c>
      <c r="C471" s="42" t="s">
        <v>274</v>
      </c>
      <c r="D471" s="43" t="s">
        <v>233</v>
      </c>
      <c r="E471" s="44" t="s">
        <v>619</v>
      </c>
      <c r="F471" s="45" t="s">
        <v>234</v>
      </c>
      <c r="G471" s="44"/>
      <c r="H471" s="46">
        <v>0</v>
      </c>
      <c r="I471" s="46">
        <v>4982.6471800000008</v>
      </c>
      <c r="J471" s="46">
        <v>0</v>
      </c>
      <c r="K471" s="46">
        <f t="shared" si="18"/>
        <v>4982.6471800000008</v>
      </c>
    </row>
    <row r="472" spans="1:11" x14ac:dyDescent="0.35">
      <c r="A472" s="42" t="s">
        <v>267</v>
      </c>
      <c r="B472" s="42" t="s">
        <v>263</v>
      </c>
      <c r="C472" s="42" t="s">
        <v>274</v>
      </c>
      <c r="D472" s="43" t="s">
        <v>235</v>
      </c>
      <c r="E472" s="44" t="s">
        <v>620</v>
      </c>
      <c r="F472" s="45" t="s">
        <v>236</v>
      </c>
      <c r="G472" s="44"/>
      <c r="H472" s="46">
        <v>0</v>
      </c>
      <c r="I472" s="46">
        <v>1350.24</v>
      </c>
      <c r="J472" s="46">
        <v>0</v>
      </c>
      <c r="K472" s="46">
        <f t="shared" si="18"/>
        <v>1350.24</v>
      </c>
    </row>
    <row r="473" spans="1:11" x14ac:dyDescent="0.35">
      <c r="A473" s="42" t="s">
        <v>267</v>
      </c>
      <c r="B473" s="42" t="s">
        <v>263</v>
      </c>
      <c r="C473" s="42" t="s">
        <v>274</v>
      </c>
      <c r="D473" s="43" t="s">
        <v>261</v>
      </c>
      <c r="E473" s="44" t="s">
        <v>1164</v>
      </c>
      <c r="F473" s="45" t="s">
        <v>262</v>
      </c>
      <c r="G473" s="44"/>
      <c r="H473" s="46">
        <v>0</v>
      </c>
      <c r="I473" s="46">
        <v>2309.3477199999998</v>
      </c>
      <c r="J473" s="46">
        <v>4766.5087800000001</v>
      </c>
      <c r="K473" s="46">
        <f t="shared" si="18"/>
        <v>7075.8564999999999</v>
      </c>
    </row>
    <row r="474" spans="1:11" x14ac:dyDescent="0.35">
      <c r="A474" s="42" t="s">
        <v>267</v>
      </c>
      <c r="B474" s="42" t="s">
        <v>263</v>
      </c>
      <c r="C474" s="42" t="s">
        <v>274</v>
      </c>
      <c r="D474" s="43" t="s">
        <v>237</v>
      </c>
      <c r="E474" s="44" t="s">
        <v>621</v>
      </c>
      <c r="F474" s="45" t="s">
        <v>238</v>
      </c>
      <c r="G474" s="44"/>
      <c r="H474" s="46">
        <v>129</v>
      </c>
      <c r="I474" s="46">
        <v>2568.9905200000003</v>
      </c>
      <c r="J474" s="46">
        <v>0</v>
      </c>
      <c r="K474" s="46">
        <f t="shared" si="18"/>
        <v>2697.9905200000003</v>
      </c>
    </row>
    <row r="475" spans="1:11" x14ac:dyDescent="0.35">
      <c r="A475" s="42" t="s">
        <v>267</v>
      </c>
      <c r="B475" s="42" t="s">
        <v>263</v>
      </c>
      <c r="C475" s="42" t="s">
        <v>274</v>
      </c>
      <c r="D475" s="43" t="s">
        <v>255</v>
      </c>
      <c r="E475" s="44" t="s">
        <v>622</v>
      </c>
      <c r="F475" s="45" t="s">
        <v>256</v>
      </c>
      <c r="G475" s="44"/>
      <c r="H475" s="46">
        <v>0</v>
      </c>
      <c r="I475" s="46">
        <v>0</v>
      </c>
      <c r="J475" s="46">
        <v>0</v>
      </c>
      <c r="K475" s="46">
        <f t="shared" si="18"/>
        <v>0</v>
      </c>
    </row>
    <row r="476" spans="1:11" x14ac:dyDescent="0.35">
      <c r="A476" s="42" t="s">
        <v>267</v>
      </c>
      <c r="B476" s="42" t="s">
        <v>263</v>
      </c>
      <c r="C476" s="42" t="s">
        <v>274</v>
      </c>
      <c r="D476" s="43" t="s">
        <v>239</v>
      </c>
      <c r="E476" s="44" t="s">
        <v>623</v>
      </c>
      <c r="F476" s="45" t="s">
        <v>240</v>
      </c>
      <c r="G476" s="44"/>
      <c r="H476" s="46">
        <v>813553.81</v>
      </c>
      <c r="I476" s="46">
        <v>2597.7405399999998</v>
      </c>
      <c r="J476" s="46">
        <v>21081.908100000001</v>
      </c>
      <c r="K476" s="46">
        <f t="shared" si="18"/>
        <v>837233.45864000008</v>
      </c>
    </row>
    <row r="477" spans="1:11" x14ac:dyDescent="0.35">
      <c r="A477" s="17" t="s">
        <v>267</v>
      </c>
      <c r="B477" s="17" t="s">
        <v>263</v>
      </c>
      <c r="C477" s="17">
        <v>837</v>
      </c>
      <c r="D477" s="18" t="s">
        <v>147</v>
      </c>
      <c r="E477" s="19" t="s">
        <v>1170</v>
      </c>
      <c r="F477" s="20" t="s">
        <v>148</v>
      </c>
      <c r="G477" s="19"/>
      <c r="H477" s="21">
        <v>0</v>
      </c>
      <c r="I477" s="21">
        <v>0</v>
      </c>
      <c r="J477" s="21">
        <v>0</v>
      </c>
      <c r="K477" s="21">
        <f t="shared" si="18"/>
        <v>0</v>
      </c>
    </row>
    <row r="478" spans="1:11" x14ac:dyDescent="0.35">
      <c r="A478" s="17" t="s">
        <v>267</v>
      </c>
      <c r="B478" s="17" t="s">
        <v>263</v>
      </c>
      <c r="C478" s="17">
        <v>837</v>
      </c>
      <c r="D478" s="18" t="s">
        <v>149</v>
      </c>
      <c r="E478" s="19" t="s">
        <v>1171</v>
      </c>
      <c r="F478" s="20" t="s">
        <v>150</v>
      </c>
      <c r="G478" s="19"/>
      <c r="H478" s="21">
        <v>0</v>
      </c>
      <c r="I478" s="21">
        <v>0</v>
      </c>
      <c r="J478" s="21">
        <v>0</v>
      </c>
      <c r="K478" s="21">
        <f t="shared" si="18"/>
        <v>0</v>
      </c>
    </row>
    <row r="479" spans="1:11" x14ac:dyDescent="0.35">
      <c r="A479" s="17" t="s">
        <v>267</v>
      </c>
      <c r="B479" s="17" t="s">
        <v>263</v>
      </c>
      <c r="C479" s="17">
        <v>837</v>
      </c>
      <c r="D479" s="18" t="s">
        <v>151</v>
      </c>
      <c r="E479" s="19" t="s">
        <v>624</v>
      </c>
      <c r="F479" s="20" t="s">
        <v>152</v>
      </c>
      <c r="G479" s="19"/>
      <c r="H479" s="21">
        <v>145.47999999999999</v>
      </c>
      <c r="I479" s="21">
        <v>0</v>
      </c>
      <c r="J479" s="21">
        <v>0</v>
      </c>
      <c r="K479" s="21">
        <f t="shared" si="18"/>
        <v>145.47999999999999</v>
      </c>
    </row>
    <row r="480" spans="1:11" x14ac:dyDescent="0.35">
      <c r="A480" s="17" t="s">
        <v>267</v>
      </c>
      <c r="B480" s="17" t="s">
        <v>263</v>
      </c>
      <c r="C480" s="17">
        <v>837</v>
      </c>
      <c r="D480" s="18" t="s">
        <v>153</v>
      </c>
      <c r="E480" s="19" t="s">
        <v>625</v>
      </c>
      <c r="F480" s="20" t="s">
        <v>154</v>
      </c>
      <c r="G480" s="19"/>
      <c r="H480" s="21">
        <v>0</v>
      </c>
      <c r="I480" s="21">
        <v>0</v>
      </c>
      <c r="J480" s="21">
        <v>0</v>
      </c>
      <c r="K480" s="21">
        <f t="shared" si="18"/>
        <v>0</v>
      </c>
    </row>
    <row r="481" spans="1:11" x14ac:dyDescent="0.35">
      <c r="A481" s="17" t="s">
        <v>267</v>
      </c>
      <c r="B481" s="17" t="s">
        <v>263</v>
      </c>
      <c r="C481" s="17">
        <v>837</v>
      </c>
      <c r="D481" s="18" t="s">
        <v>155</v>
      </c>
      <c r="E481" s="19" t="s">
        <v>1172</v>
      </c>
      <c r="F481" s="20" t="s">
        <v>156</v>
      </c>
      <c r="G481" s="19"/>
      <c r="H481" s="21">
        <v>0</v>
      </c>
      <c r="I481" s="21">
        <v>0</v>
      </c>
      <c r="J481" s="21">
        <v>0</v>
      </c>
      <c r="K481" s="21">
        <f t="shared" si="18"/>
        <v>0</v>
      </c>
    </row>
    <row r="482" spans="1:11" x14ac:dyDescent="0.35">
      <c r="A482" s="17" t="s">
        <v>267</v>
      </c>
      <c r="B482" s="17" t="s">
        <v>263</v>
      </c>
      <c r="C482" s="17">
        <v>837</v>
      </c>
      <c r="D482" s="18" t="s">
        <v>157</v>
      </c>
      <c r="E482" s="19" t="s">
        <v>626</v>
      </c>
      <c r="F482" s="20" t="s">
        <v>158</v>
      </c>
      <c r="G482" s="19"/>
      <c r="H482" s="21">
        <v>9.01</v>
      </c>
      <c r="I482" s="21">
        <v>0</v>
      </c>
      <c r="J482" s="21">
        <v>0</v>
      </c>
      <c r="K482" s="21">
        <f t="shared" si="18"/>
        <v>9.01</v>
      </c>
    </row>
    <row r="483" spans="1:11" x14ac:dyDescent="0.35">
      <c r="A483" s="17" t="s">
        <v>267</v>
      </c>
      <c r="B483" s="17" t="s">
        <v>263</v>
      </c>
      <c r="C483" s="17">
        <v>837</v>
      </c>
      <c r="D483" s="18" t="s">
        <v>159</v>
      </c>
      <c r="E483" s="19" t="s">
        <v>627</v>
      </c>
      <c r="F483" s="20" t="s">
        <v>160</v>
      </c>
      <c r="G483" s="19"/>
      <c r="H483" s="21">
        <v>2.11</v>
      </c>
      <c r="I483" s="21">
        <v>0</v>
      </c>
      <c r="J483" s="21">
        <v>0</v>
      </c>
      <c r="K483" s="21">
        <f t="shared" si="18"/>
        <v>2.11</v>
      </c>
    </row>
    <row r="484" spans="1:11" x14ac:dyDescent="0.35">
      <c r="A484" s="17" t="s">
        <v>267</v>
      </c>
      <c r="B484" s="17" t="s">
        <v>263</v>
      </c>
      <c r="C484" s="17">
        <v>837</v>
      </c>
      <c r="D484" s="18" t="s">
        <v>161</v>
      </c>
      <c r="E484" s="19" t="s">
        <v>628</v>
      </c>
      <c r="F484" s="20" t="s">
        <v>162</v>
      </c>
      <c r="G484" s="19"/>
      <c r="H484" s="21">
        <v>0</v>
      </c>
      <c r="I484" s="21">
        <v>0</v>
      </c>
      <c r="J484" s="21">
        <v>0</v>
      </c>
      <c r="K484" s="21">
        <f t="shared" si="18"/>
        <v>0</v>
      </c>
    </row>
    <row r="485" spans="1:11" x14ac:dyDescent="0.35">
      <c r="A485" s="17" t="s">
        <v>267</v>
      </c>
      <c r="B485" s="17" t="s">
        <v>263</v>
      </c>
      <c r="C485" s="17">
        <v>837</v>
      </c>
      <c r="D485" s="18" t="s">
        <v>163</v>
      </c>
      <c r="E485" s="19" t="s">
        <v>629</v>
      </c>
      <c r="F485" s="20" t="s">
        <v>164</v>
      </c>
      <c r="G485" s="19"/>
      <c r="H485" s="21">
        <v>1520</v>
      </c>
      <c r="I485" s="21">
        <v>0</v>
      </c>
      <c r="J485" s="21">
        <v>0</v>
      </c>
      <c r="K485" s="21">
        <f t="shared" si="18"/>
        <v>1520</v>
      </c>
    </row>
    <row r="486" spans="1:11" x14ac:dyDescent="0.35">
      <c r="A486" s="17" t="s">
        <v>267</v>
      </c>
      <c r="B486" s="17" t="s">
        <v>263</v>
      </c>
      <c r="C486" s="17">
        <v>837</v>
      </c>
      <c r="D486" s="18" t="s">
        <v>165</v>
      </c>
      <c r="E486" s="19" t="s">
        <v>630</v>
      </c>
      <c r="F486" s="20" t="s">
        <v>166</v>
      </c>
      <c r="G486" s="19"/>
      <c r="H486" s="21">
        <v>0</v>
      </c>
      <c r="I486" s="21">
        <v>0</v>
      </c>
      <c r="J486" s="21">
        <v>0</v>
      </c>
      <c r="K486" s="21">
        <f t="shared" si="18"/>
        <v>0</v>
      </c>
    </row>
    <row r="487" spans="1:11" x14ac:dyDescent="0.35">
      <c r="A487" s="17" t="s">
        <v>267</v>
      </c>
      <c r="B487" s="17" t="s">
        <v>263</v>
      </c>
      <c r="C487" s="17">
        <v>837</v>
      </c>
      <c r="D487" s="18" t="s">
        <v>167</v>
      </c>
      <c r="E487" s="19" t="s">
        <v>631</v>
      </c>
      <c r="F487" s="20" t="s">
        <v>168</v>
      </c>
      <c r="G487" s="19"/>
      <c r="H487" s="21">
        <v>10.64</v>
      </c>
      <c r="I487" s="21">
        <v>0</v>
      </c>
      <c r="J487" s="21">
        <v>0</v>
      </c>
      <c r="K487" s="21">
        <f t="shared" si="18"/>
        <v>10.64</v>
      </c>
    </row>
    <row r="488" spans="1:11" x14ac:dyDescent="0.35">
      <c r="A488" s="17" t="s">
        <v>267</v>
      </c>
      <c r="B488" s="17" t="s">
        <v>263</v>
      </c>
      <c r="C488" s="17">
        <v>837</v>
      </c>
      <c r="D488" s="18" t="s">
        <v>169</v>
      </c>
      <c r="E488" s="19" t="s">
        <v>632</v>
      </c>
      <c r="F488" s="20" t="s">
        <v>170</v>
      </c>
      <c r="G488" s="19"/>
      <c r="H488" s="21">
        <v>0</v>
      </c>
      <c r="I488" s="21">
        <v>0</v>
      </c>
      <c r="J488" s="21">
        <v>0</v>
      </c>
      <c r="K488" s="21">
        <f t="shared" si="18"/>
        <v>0</v>
      </c>
    </row>
    <row r="489" spans="1:11" x14ac:dyDescent="0.35">
      <c r="A489" s="17" t="s">
        <v>267</v>
      </c>
      <c r="B489" s="17" t="s">
        <v>263</v>
      </c>
      <c r="C489" s="17">
        <v>837</v>
      </c>
      <c r="D489" s="18" t="s">
        <v>171</v>
      </c>
      <c r="E489" s="19" t="s">
        <v>633</v>
      </c>
      <c r="F489" s="20" t="s">
        <v>172</v>
      </c>
      <c r="G489" s="19"/>
      <c r="H489" s="21">
        <v>0.65</v>
      </c>
      <c r="I489" s="21">
        <v>0</v>
      </c>
      <c r="J489" s="21">
        <v>0</v>
      </c>
      <c r="K489" s="21">
        <f t="shared" si="18"/>
        <v>0.65</v>
      </c>
    </row>
    <row r="490" spans="1:11" x14ac:dyDescent="0.35">
      <c r="A490" s="17" t="s">
        <v>267</v>
      </c>
      <c r="B490" s="17" t="s">
        <v>263</v>
      </c>
      <c r="C490" s="17">
        <v>837</v>
      </c>
      <c r="D490" s="18" t="s">
        <v>173</v>
      </c>
      <c r="E490" s="19" t="s">
        <v>634</v>
      </c>
      <c r="F490" s="20" t="s">
        <v>174</v>
      </c>
      <c r="G490" s="19"/>
      <c r="H490" s="21">
        <v>411.27</v>
      </c>
      <c r="I490" s="21">
        <v>0</v>
      </c>
      <c r="J490" s="21">
        <v>0</v>
      </c>
      <c r="K490" s="21">
        <f t="shared" si="18"/>
        <v>411.27</v>
      </c>
    </row>
    <row r="491" spans="1:11" x14ac:dyDescent="0.35">
      <c r="A491" s="17" t="s">
        <v>267</v>
      </c>
      <c r="B491" s="17" t="s">
        <v>263</v>
      </c>
      <c r="C491" s="17" t="s">
        <v>1312</v>
      </c>
      <c r="D491" s="18" t="s">
        <v>1303</v>
      </c>
      <c r="E491" s="19" t="s">
        <v>1313</v>
      </c>
      <c r="F491" s="20" t="s">
        <v>1308</v>
      </c>
      <c r="G491" s="19"/>
      <c r="H491" s="21">
        <v>3.75</v>
      </c>
      <c r="I491" s="21">
        <v>0</v>
      </c>
      <c r="J491" s="21">
        <v>0</v>
      </c>
      <c r="K491" s="21">
        <f t="shared" si="18"/>
        <v>3.75</v>
      </c>
    </row>
    <row r="492" spans="1:11" x14ac:dyDescent="0.35">
      <c r="A492" s="17" t="s">
        <v>267</v>
      </c>
      <c r="B492" s="17" t="s">
        <v>263</v>
      </c>
      <c r="C492" s="17">
        <v>837</v>
      </c>
      <c r="D492" s="18" t="s">
        <v>175</v>
      </c>
      <c r="E492" s="19" t="s">
        <v>1173</v>
      </c>
      <c r="F492" s="20" t="s">
        <v>176</v>
      </c>
      <c r="G492" s="19"/>
      <c r="H492" s="21">
        <v>0</v>
      </c>
      <c r="I492" s="21">
        <v>0</v>
      </c>
      <c r="J492" s="21">
        <v>0</v>
      </c>
      <c r="K492" s="21">
        <f t="shared" si="18"/>
        <v>0</v>
      </c>
    </row>
    <row r="493" spans="1:11" x14ac:dyDescent="0.35">
      <c r="A493" s="17" t="s">
        <v>267</v>
      </c>
      <c r="B493" s="17" t="s">
        <v>263</v>
      </c>
      <c r="C493" s="17">
        <v>837</v>
      </c>
      <c r="D493" s="18" t="s">
        <v>177</v>
      </c>
      <c r="E493" s="19" t="s">
        <v>1174</v>
      </c>
      <c r="F493" s="20" t="s">
        <v>178</v>
      </c>
      <c r="G493" s="19"/>
      <c r="H493" s="21">
        <v>0</v>
      </c>
      <c r="I493" s="21">
        <v>0</v>
      </c>
      <c r="J493" s="21">
        <v>0</v>
      </c>
      <c r="K493" s="21">
        <f t="shared" si="18"/>
        <v>0</v>
      </c>
    </row>
    <row r="494" spans="1:11" x14ac:dyDescent="0.35">
      <c r="A494" s="17" t="s">
        <v>267</v>
      </c>
      <c r="B494" s="17" t="s">
        <v>263</v>
      </c>
      <c r="C494" s="17">
        <v>837</v>
      </c>
      <c r="D494" s="18" t="s">
        <v>179</v>
      </c>
      <c r="E494" s="19" t="s">
        <v>635</v>
      </c>
      <c r="F494" s="20" t="s">
        <v>180</v>
      </c>
      <c r="G494" s="19"/>
      <c r="H494" s="21">
        <v>3168.32</v>
      </c>
      <c r="I494" s="21">
        <v>0</v>
      </c>
      <c r="J494" s="21">
        <v>0</v>
      </c>
      <c r="K494" s="21">
        <f t="shared" si="18"/>
        <v>3168.32</v>
      </c>
    </row>
    <row r="495" spans="1:11" x14ac:dyDescent="0.35">
      <c r="A495" s="17" t="s">
        <v>267</v>
      </c>
      <c r="B495" s="17" t="s">
        <v>263</v>
      </c>
      <c r="C495" s="17">
        <v>837</v>
      </c>
      <c r="D495" s="18" t="s">
        <v>181</v>
      </c>
      <c r="E495" s="19" t="s">
        <v>636</v>
      </c>
      <c r="F495" s="20" t="s">
        <v>182</v>
      </c>
      <c r="G495" s="19"/>
      <c r="H495" s="21">
        <v>1129.28</v>
      </c>
      <c r="I495" s="21">
        <v>0</v>
      </c>
      <c r="J495" s="21">
        <v>0</v>
      </c>
      <c r="K495" s="21">
        <f t="shared" si="18"/>
        <v>1129.28</v>
      </c>
    </row>
    <row r="496" spans="1:11" x14ac:dyDescent="0.35">
      <c r="A496" s="17" t="s">
        <v>267</v>
      </c>
      <c r="B496" s="17" t="s">
        <v>263</v>
      </c>
      <c r="C496" s="17">
        <v>837</v>
      </c>
      <c r="D496" s="18" t="s">
        <v>241</v>
      </c>
      <c r="E496" s="19" t="s">
        <v>637</v>
      </c>
      <c r="F496" s="20" t="s">
        <v>242</v>
      </c>
      <c r="G496" s="19"/>
      <c r="H496" s="21">
        <v>0</v>
      </c>
      <c r="I496" s="21">
        <v>0</v>
      </c>
      <c r="J496" s="21">
        <v>0</v>
      </c>
      <c r="K496" s="21">
        <f t="shared" si="18"/>
        <v>0</v>
      </c>
    </row>
    <row r="497" spans="1:11" x14ac:dyDescent="0.35">
      <c r="A497" s="17" t="s">
        <v>267</v>
      </c>
      <c r="B497" s="17" t="s">
        <v>263</v>
      </c>
      <c r="C497" s="17">
        <v>837</v>
      </c>
      <c r="D497" s="18" t="s">
        <v>243</v>
      </c>
      <c r="E497" s="19" t="s">
        <v>1175</v>
      </c>
      <c r="F497" s="20" t="s">
        <v>244</v>
      </c>
      <c r="G497" s="19"/>
      <c r="H497" s="21">
        <v>0</v>
      </c>
      <c r="I497" s="21">
        <v>0</v>
      </c>
      <c r="J497" s="21">
        <v>0</v>
      </c>
      <c r="K497" s="21">
        <f t="shared" si="18"/>
        <v>0</v>
      </c>
    </row>
    <row r="498" spans="1:11" x14ac:dyDescent="0.35">
      <c r="A498" s="17" t="s">
        <v>267</v>
      </c>
      <c r="B498" s="17" t="s">
        <v>263</v>
      </c>
      <c r="C498" s="17">
        <v>837</v>
      </c>
      <c r="D498" s="18" t="s">
        <v>257</v>
      </c>
      <c r="E498" s="19" t="s">
        <v>1176</v>
      </c>
      <c r="F498" s="20" t="s">
        <v>258</v>
      </c>
      <c r="G498" s="19"/>
      <c r="H498" s="21">
        <v>0</v>
      </c>
      <c r="I498" s="21">
        <v>0</v>
      </c>
      <c r="J498" s="21">
        <v>0</v>
      </c>
      <c r="K498" s="21">
        <f t="shared" si="18"/>
        <v>0</v>
      </c>
    </row>
    <row r="499" spans="1:11" x14ac:dyDescent="0.35">
      <c r="A499" s="17" t="s">
        <v>267</v>
      </c>
      <c r="B499" s="17" t="s">
        <v>263</v>
      </c>
      <c r="C499" s="17">
        <v>837</v>
      </c>
      <c r="D499" s="18" t="s">
        <v>183</v>
      </c>
      <c r="E499" s="19" t="s">
        <v>1177</v>
      </c>
      <c r="F499" s="20" t="s">
        <v>184</v>
      </c>
      <c r="G499" s="19"/>
      <c r="H499" s="21">
        <v>0</v>
      </c>
      <c r="I499" s="21">
        <v>0</v>
      </c>
      <c r="J499" s="21">
        <v>0</v>
      </c>
      <c r="K499" s="21">
        <f t="shared" si="18"/>
        <v>0</v>
      </c>
    </row>
    <row r="500" spans="1:11" x14ac:dyDescent="0.35">
      <c r="A500" s="17" t="s">
        <v>267</v>
      </c>
      <c r="B500" s="17" t="s">
        <v>263</v>
      </c>
      <c r="C500" s="17">
        <v>837</v>
      </c>
      <c r="D500" s="18" t="s">
        <v>185</v>
      </c>
      <c r="E500" s="19" t="s">
        <v>1178</v>
      </c>
      <c r="F500" s="20" t="s">
        <v>186</v>
      </c>
      <c r="G500" s="19"/>
      <c r="H500" s="21">
        <v>0</v>
      </c>
      <c r="I500" s="21">
        <v>0</v>
      </c>
      <c r="J500" s="21">
        <v>0</v>
      </c>
      <c r="K500" s="21">
        <f t="shared" si="18"/>
        <v>0</v>
      </c>
    </row>
    <row r="501" spans="1:11" x14ac:dyDescent="0.35">
      <c r="A501" s="17" t="s">
        <v>267</v>
      </c>
      <c r="B501" s="17" t="s">
        <v>263</v>
      </c>
      <c r="C501" s="17">
        <v>837</v>
      </c>
      <c r="D501" s="18" t="s">
        <v>245</v>
      </c>
      <c r="E501" s="19" t="s">
        <v>1179</v>
      </c>
      <c r="F501" s="20" t="s">
        <v>246</v>
      </c>
      <c r="G501" s="19"/>
      <c r="H501" s="21">
        <v>0</v>
      </c>
      <c r="I501" s="21">
        <v>0</v>
      </c>
      <c r="J501" s="21">
        <v>0</v>
      </c>
      <c r="K501" s="21">
        <f t="shared" si="18"/>
        <v>0</v>
      </c>
    </row>
    <row r="502" spans="1:11" x14ac:dyDescent="0.35">
      <c r="A502" s="17" t="s">
        <v>267</v>
      </c>
      <c r="B502" s="17" t="s">
        <v>263</v>
      </c>
      <c r="C502" s="17">
        <v>837</v>
      </c>
      <c r="D502" s="18" t="s">
        <v>247</v>
      </c>
      <c r="E502" s="19" t="s">
        <v>638</v>
      </c>
      <c r="F502" s="20" t="s">
        <v>248</v>
      </c>
      <c r="G502" s="19"/>
      <c r="H502" s="21">
        <v>40089</v>
      </c>
      <c r="I502" s="21">
        <v>0</v>
      </c>
      <c r="J502" s="21">
        <v>0</v>
      </c>
      <c r="K502" s="21">
        <f t="shared" si="18"/>
        <v>40089</v>
      </c>
    </row>
    <row r="503" spans="1:11" x14ac:dyDescent="0.35">
      <c r="A503" s="17" t="s">
        <v>267</v>
      </c>
      <c r="B503" s="17" t="s">
        <v>263</v>
      </c>
      <c r="C503" s="17">
        <v>837</v>
      </c>
      <c r="D503" s="18" t="s">
        <v>187</v>
      </c>
      <c r="E503" s="19" t="s">
        <v>1180</v>
      </c>
      <c r="F503" s="20" t="s">
        <v>188</v>
      </c>
      <c r="G503" s="19"/>
      <c r="H503" s="21">
        <v>0</v>
      </c>
      <c r="I503" s="21">
        <v>0</v>
      </c>
      <c r="J503" s="21">
        <v>0</v>
      </c>
      <c r="K503" s="21">
        <f t="shared" si="18"/>
        <v>0</v>
      </c>
    </row>
    <row r="504" spans="1:11" x14ac:dyDescent="0.35">
      <c r="A504" s="17" t="s">
        <v>267</v>
      </c>
      <c r="B504" s="17" t="s">
        <v>263</v>
      </c>
      <c r="C504" s="17">
        <v>837</v>
      </c>
      <c r="D504" s="18" t="s">
        <v>189</v>
      </c>
      <c r="E504" s="19" t="s">
        <v>639</v>
      </c>
      <c r="F504" s="20" t="s">
        <v>190</v>
      </c>
      <c r="G504" s="19"/>
      <c r="H504" s="21">
        <v>0</v>
      </c>
      <c r="I504" s="21">
        <v>0</v>
      </c>
      <c r="J504" s="21">
        <v>0</v>
      </c>
      <c r="K504" s="21">
        <f t="shared" si="18"/>
        <v>0</v>
      </c>
    </row>
    <row r="505" spans="1:11" x14ac:dyDescent="0.35">
      <c r="A505" s="17" t="s">
        <v>267</v>
      </c>
      <c r="B505" s="17" t="s">
        <v>263</v>
      </c>
      <c r="C505" s="17">
        <v>837</v>
      </c>
      <c r="D505" s="18" t="s">
        <v>249</v>
      </c>
      <c r="E505" s="19" t="s">
        <v>1181</v>
      </c>
      <c r="F505" s="20" t="s">
        <v>250</v>
      </c>
      <c r="G505" s="19"/>
      <c r="H505" s="21">
        <v>0</v>
      </c>
      <c r="I505" s="21">
        <v>0</v>
      </c>
      <c r="J505" s="21">
        <v>0</v>
      </c>
      <c r="K505" s="21">
        <f t="shared" si="18"/>
        <v>0</v>
      </c>
    </row>
    <row r="506" spans="1:11" x14ac:dyDescent="0.35">
      <c r="A506" s="17" t="s">
        <v>267</v>
      </c>
      <c r="B506" s="17" t="s">
        <v>263</v>
      </c>
      <c r="C506" s="17">
        <v>837</v>
      </c>
      <c r="D506" s="18" t="s">
        <v>191</v>
      </c>
      <c r="E506" s="19" t="s">
        <v>640</v>
      </c>
      <c r="F506" s="20" t="s">
        <v>192</v>
      </c>
      <c r="G506" s="19"/>
      <c r="H506" s="21">
        <v>0</v>
      </c>
      <c r="I506" s="21">
        <v>0</v>
      </c>
      <c r="J506" s="21">
        <v>0</v>
      </c>
      <c r="K506" s="21">
        <f t="shared" si="18"/>
        <v>0</v>
      </c>
    </row>
    <row r="507" spans="1:11" x14ac:dyDescent="0.35">
      <c r="A507" s="17" t="s">
        <v>267</v>
      </c>
      <c r="B507" s="17" t="s">
        <v>263</v>
      </c>
      <c r="C507" s="17">
        <v>837</v>
      </c>
      <c r="D507" s="18" t="s">
        <v>251</v>
      </c>
      <c r="E507" s="19" t="s">
        <v>1182</v>
      </c>
      <c r="F507" s="20" t="s">
        <v>252</v>
      </c>
      <c r="G507" s="19"/>
      <c r="H507" s="21">
        <v>0</v>
      </c>
      <c r="I507" s="21">
        <v>0</v>
      </c>
      <c r="J507" s="21">
        <v>0</v>
      </c>
      <c r="K507" s="21">
        <f t="shared" ref="K507:K570" si="19">H507+I507+J507</f>
        <v>0</v>
      </c>
    </row>
    <row r="508" spans="1:11" x14ac:dyDescent="0.35">
      <c r="A508" s="17" t="s">
        <v>267</v>
      </c>
      <c r="B508" s="17" t="s">
        <v>263</v>
      </c>
      <c r="C508" s="17">
        <v>837</v>
      </c>
      <c r="D508" s="18" t="s">
        <v>193</v>
      </c>
      <c r="E508" s="19" t="s">
        <v>1183</v>
      </c>
      <c r="F508" s="20" t="s">
        <v>194</v>
      </c>
      <c r="G508" s="19"/>
      <c r="H508" s="21">
        <v>0</v>
      </c>
      <c r="I508" s="21">
        <v>0</v>
      </c>
      <c r="J508" s="21">
        <v>0</v>
      </c>
      <c r="K508" s="21">
        <f t="shared" si="19"/>
        <v>0</v>
      </c>
    </row>
    <row r="509" spans="1:11" x14ac:dyDescent="0.35">
      <c r="A509" s="17" t="s">
        <v>267</v>
      </c>
      <c r="B509" s="17" t="s">
        <v>263</v>
      </c>
      <c r="C509" s="17">
        <v>837</v>
      </c>
      <c r="D509" s="18" t="s">
        <v>195</v>
      </c>
      <c r="E509" s="19" t="s">
        <v>641</v>
      </c>
      <c r="F509" s="20" t="s">
        <v>196</v>
      </c>
      <c r="G509" s="19"/>
      <c r="H509" s="21">
        <v>0</v>
      </c>
      <c r="I509" s="21">
        <v>0</v>
      </c>
      <c r="J509" s="21">
        <v>0</v>
      </c>
      <c r="K509" s="21">
        <f t="shared" si="19"/>
        <v>0</v>
      </c>
    </row>
    <row r="510" spans="1:11" x14ac:dyDescent="0.35">
      <c r="A510" s="17" t="s">
        <v>267</v>
      </c>
      <c r="B510" s="17" t="s">
        <v>263</v>
      </c>
      <c r="C510" s="17">
        <v>837</v>
      </c>
      <c r="D510" s="18" t="s">
        <v>197</v>
      </c>
      <c r="E510" s="19" t="s">
        <v>1184</v>
      </c>
      <c r="F510" s="20" t="s">
        <v>198</v>
      </c>
      <c r="G510" s="19"/>
      <c r="H510" s="21">
        <v>0</v>
      </c>
      <c r="I510" s="21">
        <v>0</v>
      </c>
      <c r="J510" s="21">
        <v>0</v>
      </c>
      <c r="K510" s="21">
        <f t="shared" si="19"/>
        <v>0</v>
      </c>
    </row>
    <row r="511" spans="1:11" x14ac:dyDescent="0.35">
      <c r="A511" s="17" t="s">
        <v>267</v>
      </c>
      <c r="B511" s="17" t="s">
        <v>263</v>
      </c>
      <c r="C511" s="17">
        <v>837</v>
      </c>
      <c r="D511" s="18" t="s">
        <v>199</v>
      </c>
      <c r="E511" s="19" t="s">
        <v>1185</v>
      </c>
      <c r="F511" s="20" t="s">
        <v>200</v>
      </c>
      <c r="G511" s="19"/>
      <c r="H511" s="21">
        <v>0</v>
      </c>
      <c r="I511" s="21">
        <v>0</v>
      </c>
      <c r="J511" s="21">
        <v>0</v>
      </c>
      <c r="K511" s="21">
        <f t="shared" si="19"/>
        <v>0</v>
      </c>
    </row>
    <row r="512" spans="1:11" x14ac:dyDescent="0.35">
      <c r="A512" s="17" t="s">
        <v>267</v>
      </c>
      <c r="B512" s="17" t="s">
        <v>263</v>
      </c>
      <c r="C512" s="17">
        <v>837</v>
      </c>
      <c r="D512" s="18" t="s">
        <v>201</v>
      </c>
      <c r="E512" s="19" t="s">
        <v>642</v>
      </c>
      <c r="F512" s="20" t="s">
        <v>202</v>
      </c>
      <c r="G512" s="19"/>
      <c r="H512" s="21">
        <v>0</v>
      </c>
      <c r="I512" s="21">
        <v>0</v>
      </c>
      <c r="J512" s="21">
        <v>0</v>
      </c>
      <c r="K512" s="21">
        <f t="shared" si="19"/>
        <v>0</v>
      </c>
    </row>
    <row r="513" spans="1:11" x14ac:dyDescent="0.35">
      <c r="A513" s="17" t="s">
        <v>267</v>
      </c>
      <c r="B513" s="17" t="s">
        <v>263</v>
      </c>
      <c r="C513" s="17">
        <v>837</v>
      </c>
      <c r="D513" s="18" t="s">
        <v>203</v>
      </c>
      <c r="E513" s="19" t="s">
        <v>1186</v>
      </c>
      <c r="F513" s="20" t="s">
        <v>204</v>
      </c>
      <c r="G513" s="19"/>
      <c r="H513" s="21">
        <v>0</v>
      </c>
      <c r="I513" s="21">
        <v>0</v>
      </c>
      <c r="J513" s="21">
        <v>0</v>
      </c>
      <c r="K513" s="21">
        <f t="shared" si="19"/>
        <v>0</v>
      </c>
    </row>
    <row r="514" spans="1:11" x14ac:dyDescent="0.35">
      <c r="A514" s="17" t="s">
        <v>267</v>
      </c>
      <c r="B514" s="17" t="s">
        <v>263</v>
      </c>
      <c r="C514" s="17">
        <v>837</v>
      </c>
      <c r="D514" s="18" t="s">
        <v>205</v>
      </c>
      <c r="E514" s="19" t="s">
        <v>1187</v>
      </c>
      <c r="F514" s="20" t="s">
        <v>206</v>
      </c>
      <c r="G514" s="19"/>
      <c r="H514" s="21">
        <v>0</v>
      </c>
      <c r="I514" s="21">
        <v>0</v>
      </c>
      <c r="J514" s="21">
        <v>0</v>
      </c>
      <c r="K514" s="21">
        <f t="shared" si="19"/>
        <v>0</v>
      </c>
    </row>
    <row r="515" spans="1:11" x14ac:dyDescent="0.35">
      <c r="A515" s="17" t="s">
        <v>267</v>
      </c>
      <c r="B515" s="17" t="s">
        <v>263</v>
      </c>
      <c r="C515" s="17">
        <v>837</v>
      </c>
      <c r="D515" s="18" t="s">
        <v>207</v>
      </c>
      <c r="E515" s="19" t="s">
        <v>1188</v>
      </c>
      <c r="F515" s="20" t="s">
        <v>208</v>
      </c>
      <c r="G515" s="19"/>
      <c r="H515" s="21">
        <v>0</v>
      </c>
      <c r="I515" s="21">
        <v>0</v>
      </c>
      <c r="J515" s="21">
        <v>0</v>
      </c>
      <c r="K515" s="21">
        <f t="shared" si="19"/>
        <v>0</v>
      </c>
    </row>
    <row r="516" spans="1:11" x14ac:dyDescent="0.35">
      <c r="A516" s="17" t="s">
        <v>267</v>
      </c>
      <c r="B516" s="17" t="s">
        <v>263</v>
      </c>
      <c r="C516" s="17">
        <v>837</v>
      </c>
      <c r="D516" s="18" t="s">
        <v>259</v>
      </c>
      <c r="E516" s="19" t="s">
        <v>1189</v>
      </c>
      <c r="F516" s="20" t="s">
        <v>260</v>
      </c>
      <c r="G516" s="19"/>
      <c r="H516" s="21">
        <v>0</v>
      </c>
      <c r="I516" s="21">
        <v>0</v>
      </c>
      <c r="J516" s="21">
        <v>0</v>
      </c>
      <c r="K516" s="21">
        <f t="shared" si="19"/>
        <v>0</v>
      </c>
    </row>
    <row r="517" spans="1:11" x14ac:dyDescent="0.35">
      <c r="A517" s="17" t="s">
        <v>267</v>
      </c>
      <c r="B517" s="17" t="s">
        <v>263</v>
      </c>
      <c r="C517" s="17">
        <v>837</v>
      </c>
      <c r="D517" s="18" t="s">
        <v>209</v>
      </c>
      <c r="E517" s="19" t="s">
        <v>643</v>
      </c>
      <c r="F517" s="20" t="s">
        <v>210</v>
      </c>
      <c r="G517" s="19"/>
      <c r="H517" s="21">
        <v>0</v>
      </c>
      <c r="I517" s="21">
        <v>0</v>
      </c>
      <c r="J517" s="21">
        <v>0</v>
      </c>
      <c r="K517" s="21">
        <f t="shared" si="19"/>
        <v>0</v>
      </c>
    </row>
    <row r="518" spans="1:11" x14ac:dyDescent="0.35">
      <c r="A518" s="17" t="s">
        <v>267</v>
      </c>
      <c r="B518" s="17" t="s">
        <v>263</v>
      </c>
      <c r="C518" s="17">
        <v>837</v>
      </c>
      <c r="D518" s="18" t="s">
        <v>211</v>
      </c>
      <c r="E518" s="19" t="s">
        <v>644</v>
      </c>
      <c r="F518" s="20" t="s">
        <v>212</v>
      </c>
      <c r="G518" s="19"/>
      <c r="H518" s="21">
        <v>0</v>
      </c>
      <c r="I518" s="21">
        <v>0</v>
      </c>
      <c r="J518" s="21">
        <v>0</v>
      </c>
      <c r="K518" s="21">
        <f t="shared" si="19"/>
        <v>0</v>
      </c>
    </row>
    <row r="519" spans="1:11" x14ac:dyDescent="0.35">
      <c r="A519" s="17" t="s">
        <v>267</v>
      </c>
      <c r="B519" s="17" t="s">
        <v>263</v>
      </c>
      <c r="C519" s="17">
        <v>837</v>
      </c>
      <c r="D519" s="18" t="s">
        <v>213</v>
      </c>
      <c r="E519" s="19" t="s">
        <v>1190</v>
      </c>
      <c r="F519" s="20" t="s">
        <v>214</v>
      </c>
      <c r="G519" s="19"/>
      <c r="H519" s="21">
        <v>0</v>
      </c>
      <c r="I519" s="21">
        <v>0</v>
      </c>
      <c r="J519" s="21">
        <v>0</v>
      </c>
      <c r="K519" s="21">
        <f t="shared" si="19"/>
        <v>0</v>
      </c>
    </row>
    <row r="520" spans="1:11" x14ac:dyDescent="0.35">
      <c r="A520" s="17" t="s">
        <v>267</v>
      </c>
      <c r="B520" s="17" t="s">
        <v>263</v>
      </c>
      <c r="C520" s="17">
        <v>837</v>
      </c>
      <c r="D520" s="18" t="s">
        <v>215</v>
      </c>
      <c r="E520" s="19" t="s">
        <v>645</v>
      </c>
      <c r="F520" s="20" t="s">
        <v>216</v>
      </c>
      <c r="G520" s="19"/>
      <c r="H520" s="21">
        <v>0</v>
      </c>
      <c r="I520" s="21">
        <v>0</v>
      </c>
      <c r="J520" s="21">
        <v>0</v>
      </c>
      <c r="K520" s="21">
        <f t="shared" si="19"/>
        <v>0</v>
      </c>
    </row>
    <row r="521" spans="1:11" x14ac:dyDescent="0.35">
      <c r="A521" s="17" t="s">
        <v>267</v>
      </c>
      <c r="B521" s="17" t="s">
        <v>263</v>
      </c>
      <c r="C521" s="17">
        <v>837</v>
      </c>
      <c r="D521" s="18" t="s">
        <v>217</v>
      </c>
      <c r="E521" s="19" t="s">
        <v>646</v>
      </c>
      <c r="F521" s="20" t="s">
        <v>218</v>
      </c>
      <c r="G521" s="19"/>
      <c r="H521" s="21">
        <v>47137.5</v>
      </c>
      <c r="I521" s="21">
        <v>0</v>
      </c>
      <c r="J521" s="21">
        <v>0</v>
      </c>
      <c r="K521" s="21">
        <f t="shared" si="19"/>
        <v>47137.5</v>
      </c>
    </row>
    <row r="522" spans="1:11" x14ac:dyDescent="0.35">
      <c r="A522" s="17" t="s">
        <v>267</v>
      </c>
      <c r="B522" s="17" t="s">
        <v>263</v>
      </c>
      <c r="C522" s="17">
        <v>837</v>
      </c>
      <c r="D522" s="18" t="s">
        <v>219</v>
      </c>
      <c r="E522" s="19" t="s">
        <v>1191</v>
      </c>
      <c r="F522" s="20" t="s">
        <v>220</v>
      </c>
      <c r="G522" s="19"/>
      <c r="H522" s="21">
        <v>0</v>
      </c>
      <c r="I522" s="21">
        <v>0</v>
      </c>
      <c r="J522" s="21">
        <v>0</v>
      </c>
      <c r="K522" s="21">
        <f t="shared" si="19"/>
        <v>0</v>
      </c>
    </row>
    <row r="523" spans="1:11" x14ac:dyDescent="0.35">
      <c r="A523" s="17" t="s">
        <v>267</v>
      </c>
      <c r="B523" s="17" t="s">
        <v>263</v>
      </c>
      <c r="C523" s="17">
        <v>837</v>
      </c>
      <c r="D523" s="18" t="s">
        <v>221</v>
      </c>
      <c r="E523" s="19" t="s">
        <v>1192</v>
      </c>
      <c r="F523" s="20" t="s">
        <v>222</v>
      </c>
      <c r="G523" s="19"/>
      <c r="H523" s="21">
        <v>0</v>
      </c>
      <c r="I523" s="21">
        <v>0</v>
      </c>
      <c r="J523" s="21">
        <v>0</v>
      </c>
      <c r="K523" s="21">
        <f t="shared" si="19"/>
        <v>0</v>
      </c>
    </row>
    <row r="524" spans="1:11" x14ac:dyDescent="0.35">
      <c r="A524" s="17" t="s">
        <v>267</v>
      </c>
      <c r="B524" s="17" t="s">
        <v>263</v>
      </c>
      <c r="C524" s="17">
        <v>837</v>
      </c>
      <c r="D524" s="18" t="s">
        <v>223</v>
      </c>
      <c r="E524" s="19" t="s">
        <v>1193</v>
      </c>
      <c r="F524" s="20" t="s">
        <v>224</v>
      </c>
      <c r="G524" s="19"/>
      <c r="H524" s="21">
        <v>0</v>
      </c>
      <c r="I524" s="21">
        <v>0</v>
      </c>
      <c r="J524" s="21">
        <v>0</v>
      </c>
      <c r="K524" s="21">
        <f t="shared" si="19"/>
        <v>0</v>
      </c>
    </row>
    <row r="525" spans="1:11" x14ac:dyDescent="0.35">
      <c r="A525" s="17" t="s">
        <v>267</v>
      </c>
      <c r="B525" s="17" t="s">
        <v>263</v>
      </c>
      <c r="C525" s="17">
        <v>837</v>
      </c>
      <c r="D525" s="18" t="s">
        <v>225</v>
      </c>
      <c r="E525" s="19" t="s">
        <v>1194</v>
      </c>
      <c r="F525" s="20" t="s">
        <v>226</v>
      </c>
      <c r="G525" s="19"/>
      <c r="H525" s="21">
        <v>0</v>
      </c>
      <c r="I525" s="21">
        <v>0</v>
      </c>
      <c r="J525" s="21">
        <v>0</v>
      </c>
      <c r="K525" s="21">
        <f t="shared" si="19"/>
        <v>0</v>
      </c>
    </row>
    <row r="526" spans="1:11" x14ac:dyDescent="0.35">
      <c r="A526" s="17" t="s">
        <v>267</v>
      </c>
      <c r="B526" s="17" t="s">
        <v>263</v>
      </c>
      <c r="C526" s="17">
        <v>837</v>
      </c>
      <c r="D526" s="18" t="s">
        <v>227</v>
      </c>
      <c r="E526" s="19" t="s">
        <v>1195</v>
      </c>
      <c r="F526" s="20" t="s">
        <v>228</v>
      </c>
      <c r="G526" s="19"/>
      <c r="H526" s="21">
        <v>0</v>
      </c>
      <c r="I526" s="21">
        <v>0</v>
      </c>
      <c r="J526" s="21">
        <v>0</v>
      </c>
      <c r="K526" s="21">
        <f t="shared" si="19"/>
        <v>0</v>
      </c>
    </row>
    <row r="527" spans="1:11" x14ac:dyDescent="0.35">
      <c r="A527" s="17" t="s">
        <v>267</v>
      </c>
      <c r="B527" s="17" t="s">
        <v>263</v>
      </c>
      <c r="C527" s="17">
        <v>837</v>
      </c>
      <c r="D527" s="18" t="s">
        <v>229</v>
      </c>
      <c r="E527" s="19" t="s">
        <v>1196</v>
      </c>
      <c r="F527" s="20" t="s">
        <v>230</v>
      </c>
      <c r="G527" s="19"/>
      <c r="H527" s="21">
        <v>0</v>
      </c>
      <c r="I527" s="21">
        <v>0</v>
      </c>
      <c r="J527" s="21">
        <v>0</v>
      </c>
      <c r="K527" s="21">
        <f t="shared" si="19"/>
        <v>0</v>
      </c>
    </row>
    <row r="528" spans="1:11" x14ac:dyDescent="0.35">
      <c r="A528" s="17" t="s">
        <v>267</v>
      </c>
      <c r="B528" s="17" t="s">
        <v>263</v>
      </c>
      <c r="C528" s="17">
        <v>837</v>
      </c>
      <c r="D528" s="18" t="s">
        <v>231</v>
      </c>
      <c r="E528" s="19" t="s">
        <v>1197</v>
      </c>
      <c r="F528" s="20" t="s">
        <v>232</v>
      </c>
      <c r="G528" s="19"/>
      <c r="H528" s="21">
        <v>0</v>
      </c>
      <c r="I528" s="21">
        <v>0</v>
      </c>
      <c r="J528" s="21">
        <v>0</v>
      </c>
      <c r="K528" s="21">
        <f t="shared" si="19"/>
        <v>0</v>
      </c>
    </row>
    <row r="529" spans="1:11" x14ac:dyDescent="0.35">
      <c r="A529" s="17" t="s">
        <v>267</v>
      </c>
      <c r="B529" s="17" t="s">
        <v>263</v>
      </c>
      <c r="C529" s="17">
        <v>837</v>
      </c>
      <c r="D529" s="18" t="s">
        <v>253</v>
      </c>
      <c r="E529" s="19" t="s">
        <v>1198</v>
      </c>
      <c r="F529" s="20" t="s">
        <v>254</v>
      </c>
      <c r="G529" s="19"/>
      <c r="H529" s="21">
        <v>0</v>
      </c>
      <c r="I529" s="21">
        <v>0</v>
      </c>
      <c r="J529" s="21">
        <v>0</v>
      </c>
      <c r="K529" s="21">
        <f t="shared" si="19"/>
        <v>0</v>
      </c>
    </row>
    <row r="530" spans="1:11" x14ac:dyDescent="0.35">
      <c r="A530" s="17" t="s">
        <v>267</v>
      </c>
      <c r="B530" s="17" t="s">
        <v>263</v>
      </c>
      <c r="C530" s="17">
        <v>837</v>
      </c>
      <c r="D530" s="18" t="s">
        <v>233</v>
      </c>
      <c r="E530" s="19" t="s">
        <v>1199</v>
      </c>
      <c r="F530" s="20" t="s">
        <v>234</v>
      </c>
      <c r="G530" s="19"/>
      <c r="H530" s="21">
        <v>0</v>
      </c>
      <c r="I530" s="21">
        <v>0</v>
      </c>
      <c r="J530" s="21">
        <v>0</v>
      </c>
      <c r="K530" s="21">
        <f t="shared" si="19"/>
        <v>0</v>
      </c>
    </row>
    <row r="531" spans="1:11" x14ac:dyDescent="0.35">
      <c r="A531" s="17" t="s">
        <v>267</v>
      </c>
      <c r="B531" s="17" t="s">
        <v>263</v>
      </c>
      <c r="C531" s="17">
        <v>837</v>
      </c>
      <c r="D531" s="18" t="s">
        <v>235</v>
      </c>
      <c r="E531" s="19" t="s">
        <v>1200</v>
      </c>
      <c r="F531" s="20" t="s">
        <v>236</v>
      </c>
      <c r="G531" s="19"/>
      <c r="H531" s="21">
        <v>0</v>
      </c>
      <c r="I531" s="21">
        <v>0</v>
      </c>
      <c r="J531" s="21">
        <v>0</v>
      </c>
      <c r="K531" s="21">
        <f t="shared" si="19"/>
        <v>0</v>
      </c>
    </row>
    <row r="532" spans="1:11" x14ac:dyDescent="0.35">
      <c r="A532" s="17" t="s">
        <v>267</v>
      </c>
      <c r="B532" s="17" t="s">
        <v>263</v>
      </c>
      <c r="C532" s="17">
        <v>837</v>
      </c>
      <c r="D532" s="18" t="s">
        <v>261</v>
      </c>
      <c r="E532" s="19" t="s">
        <v>1201</v>
      </c>
      <c r="F532" s="20" t="s">
        <v>262</v>
      </c>
      <c r="G532" s="19"/>
      <c r="H532" s="21">
        <v>0</v>
      </c>
      <c r="I532" s="21">
        <v>0</v>
      </c>
      <c r="J532" s="21">
        <v>0</v>
      </c>
      <c r="K532" s="21">
        <f t="shared" si="19"/>
        <v>0</v>
      </c>
    </row>
    <row r="533" spans="1:11" x14ac:dyDescent="0.35">
      <c r="A533" s="17" t="s">
        <v>267</v>
      </c>
      <c r="B533" s="17" t="s">
        <v>263</v>
      </c>
      <c r="C533" s="17">
        <v>837</v>
      </c>
      <c r="D533" s="18" t="s">
        <v>237</v>
      </c>
      <c r="E533" s="19" t="s">
        <v>1202</v>
      </c>
      <c r="F533" s="20" t="s">
        <v>238</v>
      </c>
      <c r="G533" s="19"/>
      <c r="H533" s="21">
        <v>0</v>
      </c>
      <c r="I533" s="21">
        <v>0</v>
      </c>
      <c r="J533" s="21">
        <v>0</v>
      </c>
      <c r="K533" s="21">
        <f t="shared" si="19"/>
        <v>0</v>
      </c>
    </row>
    <row r="534" spans="1:11" x14ac:dyDescent="0.35">
      <c r="A534" s="17" t="s">
        <v>267</v>
      </c>
      <c r="B534" s="17" t="s">
        <v>263</v>
      </c>
      <c r="C534" s="17">
        <v>837</v>
      </c>
      <c r="D534" s="18" t="s">
        <v>255</v>
      </c>
      <c r="E534" s="19" t="s">
        <v>1203</v>
      </c>
      <c r="F534" s="20" t="s">
        <v>256</v>
      </c>
      <c r="G534" s="19"/>
      <c r="H534" s="21">
        <v>0</v>
      </c>
      <c r="I534" s="21">
        <v>0</v>
      </c>
      <c r="J534" s="21">
        <v>0</v>
      </c>
      <c r="K534" s="21">
        <f t="shared" si="19"/>
        <v>0</v>
      </c>
    </row>
    <row r="535" spans="1:11" x14ac:dyDescent="0.35">
      <c r="A535" s="17" t="s">
        <v>267</v>
      </c>
      <c r="B535" s="17" t="s">
        <v>263</v>
      </c>
      <c r="C535" s="17">
        <v>837</v>
      </c>
      <c r="D535" s="18" t="s">
        <v>239</v>
      </c>
      <c r="E535" s="19" t="s">
        <v>1204</v>
      </c>
      <c r="F535" s="20" t="s">
        <v>240</v>
      </c>
      <c r="G535" s="19"/>
      <c r="H535" s="21">
        <v>0</v>
      </c>
      <c r="I535" s="21">
        <v>0</v>
      </c>
      <c r="J535" s="21">
        <v>0</v>
      </c>
      <c r="K535" s="21">
        <f t="shared" si="19"/>
        <v>0</v>
      </c>
    </row>
    <row r="536" spans="1:11" x14ac:dyDescent="0.35">
      <c r="A536" s="22" t="s">
        <v>267</v>
      </c>
      <c r="B536" s="22" t="s">
        <v>263</v>
      </c>
      <c r="C536" s="22" t="s">
        <v>275</v>
      </c>
      <c r="D536" s="23" t="s">
        <v>147</v>
      </c>
      <c r="E536" s="24" t="s">
        <v>647</v>
      </c>
      <c r="F536" s="25" t="s">
        <v>148</v>
      </c>
      <c r="G536" s="24"/>
      <c r="H536" s="26">
        <v>0</v>
      </c>
      <c r="I536" s="26">
        <v>38071.754000000001</v>
      </c>
      <c r="J536" s="26">
        <v>36095.535190000002</v>
      </c>
      <c r="K536" s="26">
        <f t="shared" si="19"/>
        <v>74167.28919000001</v>
      </c>
    </row>
    <row r="537" spans="1:11" x14ac:dyDescent="0.35">
      <c r="A537" s="22" t="s">
        <v>267</v>
      </c>
      <c r="B537" s="22" t="s">
        <v>263</v>
      </c>
      <c r="C537" s="22" t="s">
        <v>275</v>
      </c>
      <c r="D537" s="23" t="s">
        <v>149</v>
      </c>
      <c r="E537" s="24" t="s">
        <v>648</v>
      </c>
      <c r="F537" s="25" t="s">
        <v>150</v>
      </c>
      <c r="G537" s="24"/>
      <c r="H537" s="26">
        <v>0</v>
      </c>
      <c r="I537" s="26">
        <v>9560.8330000000005</v>
      </c>
      <c r="J537" s="26">
        <v>18840.730315000001</v>
      </c>
      <c r="K537" s="26">
        <f t="shared" si="19"/>
        <v>28401.563314999999</v>
      </c>
    </row>
    <row r="538" spans="1:11" x14ac:dyDescent="0.35">
      <c r="A538" s="22" t="s">
        <v>267</v>
      </c>
      <c r="B538" s="22" t="s">
        <v>263</v>
      </c>
      <c r="C538" s="22" t="s">
        <v>275</v>
      </c>
      <c r="D538" s="23" t="s">
        <v>151</v>
      </c>
      <c r="E538" s="24" t="s">
        <v>649</v>
      </c>
      <c r="F538" s="25" t="s">
        <v>152</v>
      </c>
      <c r="G538" s="24"/>
      <c r="H538" s="26">
        <v>0</v>
      </c>
      <c r="I538" s="26">
        <v>0</v>
      </c>
      <c r="J538" s="26">
        <v>192693.62980999998</v>
      </c>
      <c r="K538" s="26">
        <f t="shared" si="19"/>
        <v>192693.62980999998</v>
      </c>
    </row>
    <row r="539" spans="1:11" x14ac:dyDescent="0.35">
      <c r="A539" s="22" t="s">
        <v>267</v>
      </c>
      <c r="B539" s="22" t="s">
        <v>263</v>
      </c>
      <c r="C539" s="22" t="s">
        <v>275</v>
      </c>
      <c r="D539" s="23" t="s">
        <v>153</v>
      </c>
      <c r="E539" s="24" t="s">
        <v>650</v>
      </c>
      <c r="F539" s="25" t="s">
        <v>154</v>
      </c>
      <c r="G539" s="24"/>
      <c r="H539" s="26">
        <v>0</v>
      </c>
      <c r="I539" s="26">
        <v>0</v>
      </c>
      <c r="J539" s="26">
        <v>12295.59749</v>
      </c>
      <c r="K539" s="26">
        <f t="shared" si="19"/>
        <v>12295.59749</v>
      </c>
    </row>
    <row r="540" spans="1:11" x14ac:dyDescent="0.35">
      <c r="A540" s="22" t="s">
        <v>267</v>
      </c>
      <c r="B540" s="22" t="s">
        <v>263</v>
      </c>
      <c r="C540" s="22" t="s">
        <v>275</v>
      </c>
      <c r="D540" s="23" t="s">
        <v>155</v>
      </c>
      <c r="E540" s="24" t="s">
        <v>651</v>
      </c>
      <c r="F540" s="25" t="s">
        <v>156</v>
      </c>
      <c r="G540" s="24"/>
      <c r="H540" s="26">
        <v>0</v>
      </c>
      <c r="I540" s="26">
        <v>0</v>
      </c>
      <c r="J540" s="26">
        <v>938.55629999999996</v>
      </c>
      <c r="K540" s="26">
        <f t="shared" si="19"/>
        <v>938.55629999999996</v>
      </c>
    </row>
    <row r="541" spans="1:11" x14ac:dyDescent="0.35">
      <c r="A541" s="22" t="s">
        <v>267</v>
      </c>
      <c r="B541" s="22" t="s">
        <v>263</v>
      </c>
      <c r="C541" s="22" t="s">
        <v>275</v>
      </c>
      <c r="D541" s="23" t="s">
        <v>157</v>
      </c>
      <c r="E541" s="24" t="s">
        <v>652</v>
      </c>
      <c r="F541" s="25" t="s">
        <v>158</v>
      </c>
      <c r="G541" s="24"/>
      <c r="H541" s="26">
        <v>0</v>
      </c>
      <c r="I541" s="26">
        <v>2807.5190000000002</v>
      </c>
      <c r="J541" s="26">
        <v>15899.206839999999</v>
      </c>
      <c r="K541" s="26">
        <f t="shared" si="19"/>
        <v>18706.725839999999</v>
      </c>
    </row>
    <row r="542" spans="1:11" x14ac:dyDescent="0.35">
      <c r="A542" s="22" t="s">
        <v>267</v>
      </c>
      <c r="B542" s="22" t="s">
        <v>263</v>
      </c>
      <c r="C542" s="22" t="s">
        <v>275</v>
      </c>
      <c r="D542" s="23" t="s">
        <v>159</v>
      </c>
      <c r="E542" s="24" t="s">
        <v>653</v>
      </c>
      <c r="F542" s="25" t="s">
        <v>160</v>
      </c>
      <c r="G542" s="24"/>
      <c r="H542" s="26">
        <v>0</v>
      </c>
      <c r="I542" s="26">
        <v>692.73599999999999</v>
      </c>
      <c r="J542" s="26">
        <v>3718.359755</v>
      </c>
      <c r="K542" s="26">
        <f t="shared" si="19"/>
        <v>4411.0957550000003</v>
      </c>
    </row>
    <row r="543" spans="1:11" x14ac:dyDescent="0.35">
      <c r="A543" s="22" t="s">
        <v>267</v>
      </c>
      <c r="B543" s="22" t="s">
        <v>263</v>
      </c>
      <c r="C543" s="22" t="s">
        <v>275</v>
      </c>
      <c r="D543" s="23" t="s">
        <v>161</v>
      </c>
      <c r="E543" s="24" t="s">
        <v>654</v>
      </c>
      <c r="F543" s="25" t="s">
        <v>162</v>
      </c>
      <c r="G543" s="24"/>
      <c r="H543" s="26">
        <v>0</v>
      </c>
      <c r="I543" s="26">
        <v>28.088000000000001</v>
      </c>
      <c r="J543" s="26">
        <v>244.56344000000001</v>
      </c>
      <c r="K543" s="26">
        <f t="shared" si="19"/>
        <v>272.65144000000004</v>
      </c>
    </row>
    <row r="544" spans="1:11" x14ac:dyDescent="0.35">
      <c r="A544" s="22" t="s">
        <v>267</v>
      </c>
      <c r="B544" s="22" t="s">
        <v>263</v>
      </c>
      <c r="C544" s="22" t="s">
        <v>275</v>
      </c>
      <c r="D544" s="23" t="s">
        <v>163</v>
      </c>
      <c r="E544" s="24" t="s">
        <v>655</v>
      </c>
      <c r="F544" s="25" t="s">
        <v>164</v>
      </c>
      <c r="G544" s="24"/>
      <c r="H544" s="26">
        <v>0</v>
      </c>
      <c r="I544" s="26">
        <v>15152.335000000001</v>
      </c>
      <c r="J544" s="26">
        <v>90630.215555000002</v>
      </c>
      <c r="K544" s="26">
        <f t="shared" si="19"/>
        <v>105782.55055500001</v>
      </c>
    </row>
    <row r="545" spans="1:11" x14ac:dyDescent="0.35">
      <c r="A545" s="22" t="s">
        <v>267</v>
      </c>
      <c r="B545" s="22" t="s">
        <v>263</v>
      </c>
      <c r="C545" s="22" t="s">
        <v>275</v>
      </c>
      <c r="D545" s="23" t="s">
        <v>165</v>
      </c>
      <c r="E545" s="24" t="s">
        <v>656</v>
      </c>
      <c r="F545" s="25" t="s">
        <v>166</v>
      </c>
      <c r="G545" s="24"/>
      <c r="H545" s="26">
        <v>0</v>
      </c>
      <c r="I545" s="26">
        <v>231.06799999999998</v>
      </c>
      <c r="J545" s="26">
        <v>612.44837499999994</v>
      </c>
      <c r="K545" s="26">
        <f t="shared" si="19"/>
        <v>843.51637499999993</v>
      </c>
    </row>
    <row r="546" spans="1:11" x14ac:dyDescent="0.35">
      <c r="A546" s="22" t="s">
        <v>267</v>
      </c>
      <c r="B546" s="22" t="s">
        <v>263</v>
      </c>
      <c r="C546" s="22" t="s">
        <v>275</v>
      </c>
      <c r="D546" s="23" t="s">
        <v>167</v>
      </c>
      <c r="E546" s="24" t="s">
        <v>657</v>
      </c>
      <c r="F546" s="25" t="s">
        <v>168</v>
      </c>
      <c r="G546" s="24"/>
      <c r="H546" s="26">
        <v>0</v>
      </c>
      <c r="I546" s="26">
        <v>52.27000000000001</v>
      </c>
      <c r="J546" s="26">
        <v>4687.6860799999995</v>
      </c>
      <c r="K546" s="26">
        <f t="shared" si="19"/>
        <v>4739.9560799999999</v>
      </c>
    </row>
    <row r="547" spans="1:11" x14ac:dyDescent="0.35">
      <c r="A547" s="22" t="s">
        <v>267</v>
      </c>
      <c r="B547" s="22" t="s">
        <v>263</v>
      </c>
      <c r="C547" s="22" t="s">
        <v>275</v>
      </c>
      <c r="D547" s="23" t="s">
        <v>169</v>
      </c>
      <c r="E547" s="24" t="s">
        <v>658</v>
      </c>
      <c r="F547" s="25" t="s">
        <v>170</v>
      </c>
      <c r="G547" s="24"/>
      <c r="H547" s="26">
        <v>0</v>
      </c>
      <c r="I547" s="26">
        <v>17.908000000000001</v>
      </c>
      <c r="J547" s="26">
        <v>91.362259999999992</v>
      </c>
      <c r="K547" s="26">
        <f t="shared" si="19"/>
        <v>109.27025999999999</v>
      </c>
    </row>
    <row r="548" spans="1:11" x14ac:dyDescent="0.35">
      <c r="A548" s="22" t="s">
        <v>267</v>
      </c>
      <c r="B548" s="22" t="s">
        <v>263</v>
      </c>
      <c r="C548" s="22" t="s">
        <v>275</v>
      </c>
      <c r="D548" s="23" t="s">
        <v>171</v>
      </c>
      <c r="E548" s="24" t="s">
        <v>659</v>
      </c>
      <c r="F548" s="25" t="s">
        <v>172</v>
      </c>
      <c r="G548" s="24"/>
      <c r="H548" s="26">
        <v>0</v>
      </c>
      <c r="I548" s="26">
        <v>15.136000000000003</v>
      </c>
      <c r="J548" s="26">
        <v>74.011079999999993</v>
      </c>
      <c r="K548" s="26">
        <f t="shared" si="19"/>
        <v>89.147079999999988</v>
      </c>
    </row>
    <row r="549" spans="1:11" x14ac:dyDescent="0.35">
      <c r="A549" s="22" t="s">
        <v>267</v>
      </c>
      <c r="B549" s="22" t="s">
        <v>263</v>
      </c>
      <c r="C549" s="22" t="s">
        <v>275</v>
      </c>
      <c r="D549" s="23" t="s">
        <v>173</v>
      </c>
      <c r="E549" s="24" t="s">
        <v>660</v>
      </c>
      <c r="F549" s="25" t="s">
        <v>174</v>
      </c>
      <c r="G549" s="24"/>
      <c r="H549" s="26">
        <v>0</v>
      </c>
      <c r="I549" s="26">
        <v>14469.107000000002</v>
      </c>
      <c r="J549" s="26">
        <v>123593.800055</v>
      </c>
      <c r="K549" s="26">
        <f t="shared" si="19"/>
        <v>138062.90705499999</v>
      </c>
    </row>
    <row r="550" spans="1:11" x14ac:dyDescent="0.35">
      <c r="A550" s="22" t="s">
        <v>267</v>
      </c>
      <c r="B550" s="22" t="s">
        <v>263</v>
      </c>
      <c r="C550" s="22" t="s">
        <v>275</v>
      </c>
      <c r="D550" s="23" t="s">
        <v>1303</v>
      </c>
      <c r="E550" s="24" t="s">
        <v>1314</v>
      </c>
      <c r="F550" s="25" t="s">
        <v>1308</v>
      </c>
      <c r="G550" s="24"/>
      <c r="H550" s="26">
        <v>0</v>
      </c>
      <c r="I550" s="26">
        <v>60.072000000000003</v>
      </c>
      <c r="J550" s="26">
        <v>524.22738499999991</v>
      </c>
      <c r="K550" s="26">
        <f t="shared" si="19"/>
        <v>584.29938499999992</v>
      </c>
    </row>
    <row r="551" spans="1:11" x14ac:dyDescent="0.35">
      <c r="A551" s="22" t="s">
        <v>267</v>
      </c>
      <c r="B551" s="22" t="s">
        <v>263</v>
      </c>
      <c r="C551" s="22" t="s">
        <v>275</v>
      </c>
      <c r="D551" s="23" t="s">
        <v>175</v>
      </c>
      <c r="E551" s="24" t="s">
        <v>661</v>
      </c>
      <c r="F551" s="25" t="s">
        <v>176</v>
      </c>
      <c r="G551" s="24"/>
      <c r="H551" s="26">
        <v>0</v>
      </c>
      <c r="I551" s="26">
        <v>2316.1689999999999</v>
      </c>
      <c r="J551" s="26">
        <v>0</v>
      </c>
      <c r="K551" s="26">
        <f t="shared" si="19"/>
        <v>2316.1689999999999</v>
      </c>
    </row>
    <row r="552" spans="1:11" x14ac:dyDescent="0.35">
      <c r="A552" s="22" t="s">
        <v>267</v>
      </c>
      <c r="B552" s="22" t="s">
        <v>263</v>
      </c>
      <c r="C552" s="22" t="s">
        <v>275</v>
      </c>
      <c r="D552" s="23" t="s">
        <v>177</v>
      </c>
      <c r="E552" s="24" t="s">
        <v>662</v>
      </c>
      <c r="F552" s="25" t="s">
        <v>178</v>
      </c>
      <c r="G552" s="24"/>
      <c r="H552" s="26">
        <v>0</v>
      </c>
      <c r="I552" s="26">
        <v>71.364999999999995</v>
      </c>
      <c r="J552" s="26">
        <v>7529.5876149999995</v>
      </c>
      <c r="K552" s="26">
        <f t="shared" si="19"/>
        <v>7600.9526149999992</v>
      </c>
    </row>
    <row r="553" spans="1:11" x14ac:dyDescent="0.35">
      <c r="A553" s="22" t="s">
        <v>267</v>
      </c>
      <c r="B553" s="22" t="s">
        <v>263</v>
      </c>
      <c r="C553" s="22" t="s">
        <v>275</v>
      </c>
      <c r="D553" s="23" t="s">
        <v>179</v>
      </c>
      <c r="E553" s="24" t="s">
        <v>663</v>
      </c>
      <c r="F553" s="25" t="s">
        <v>180</v>
      </c>
      <c r="G553" s="24"/>
      <c r="H553" s="26">
        <v>0</v>
      </c>
      <c r="I553" s="26">
        <v>3.7140000000000004</v>
      </c>
      <c r="J553" s="26">
        <v>5104.7340849999991</v>
      </c>
      <c r="K553" s="26">
        <f t="shared" si="19"/>
        <v>5108.4480849999991</v>
      </c>
    </row>
    <row r="554" spans="1:11" x14ac:dyDescent="0.35">
      <c r="A554" s="22" t="s">
        <v>267</v>
      </c>
      <c r="B554" s="22" t="s">
        <v>263</v>
      </c>
      <c r="C554" s="22" t="s">
        <v>275</v>
      </c>
      <c r="D554" s="23" t="s">
        <v>181</v>
      </c>
      <c r="E554" s="24" t="s">
        <v>664</v>
      </c>
      <c r="F554" s="25" t="s">
        <v>182</v>
      </c>
      <c r="G554" s="24"/>
      <c r="H554" s="26">
        <v>28.95</v>
      </c>
      <c r="I554" s="26">
        <v>851.36000000000013</v>
      </c>
      <c r="J554" s="26">
        <v>4447.5429899999999</v>
      </c>
      <c r="K554" s="26">
        <f t="shared" si="19"/>
        <v>5327.8529900000003</v>
      </c>
    </row>
    <row r="555" spans="1:11" x14ac:dyDescent="0.35">
      <c r="A555" s="22" t="s">
        <v>267</v>
      </c>
      <c r="B555" s="22" t="s">
        <v>263</v>
      </c>
      <c r="C555" s="22" t="s">
        <v>275</v>
      </c>
      <c r="D555" s="23" t="s">
        <v>241</v>
      </c>
      <c r="E555" s="24" t="s">
        <v>1205</v>
      </c>
      <c r="F555" s="25" t="s">
        <v>242</v>
      </c>
      <c r="G555" s="24"/>
      <c r="H555" s="26">
        <v>0</v>
      </c>
      <c r="I555" s="26">
        <v>0</v>
      </c>
      <c r="J555" s="26">
        <v>1569.0591399999998</v>
      </c>
      <c r="K555" s="26">
        <f t="shared" si="19"/>
        <v>1569.0591399999998</v>
      </c>
    </row>
    <row r="556" spans="1:11" x14ac:dyDescent="0.35">
      <c r="A556" s="22" t="s">
        <v>267</v>
      </c>
      <c r="B556" s="22" t="s">
        <v>263</v>
      </c>
      <c r="C556" s="22" t="s">
        <v>275</v>
      </c>
      <c r="D556" s="23" t="s">
        <v>243</v>
      </c>
      <c r="E556" s="24" t="s">
        <v>1206</v>
      </c>
      <c r="F556" s="25" t="s">
        <v>1132</v>
      </c>
      <c r="G556" s="24"/>
      <c r="H556" s="26">
        <v>0</v>
      </c>
      <c r="I556" s="26">
        <v>0</v>
      </c>
      <c r="J556" s="26">
        <v>0</v>
      </c>
      <c r="K556" s="26">
        <f t="shared" si="19"/>
        <v>0</v>
      </c>
    </row>
    <row r="557" spans="1:11" x14ac:dyDescent="0.35">
      <c r="A557" s="22" t="s">
        <v>267</v>
      </c>
      <c r="B557" s="22" t="s">
        <v>263</v>
      </c>
      <c r="C557" s="22" t="s">
        <v>275</v>
      </c>
      <c r="D557" s="23" t="s">
        <v>257</v>
      </c>
      <c r="E557" s="24" t="s">
        <v>665</v>
      </c>
      <c r="F557" s="25" t="s">
        <v>258</v>
      </c>
      <c r="G557" s="24"/>
      <c r="H557" s="26">
        <v>12874.5</v>
      </c>
      <c r="I557" s="26">
        <v>0</v>
      </c>
      <c r="J557" s="26">
        <v>3404.3027699999998</v>
      </c>
      <c r="K557" s="26">
        <f t="shared" si="19"/>
        <v>16278.80277</v>
      </c>
    </row>
    <row r="558" spans="1:11" x14ac:dyDescent="0.35">
      <c r="A558" s="22" t="s">
        <v>267</v>
      </c>
      <c r="B558" s="22" t="s">
        <v>263</v>
      </c>
      <c r="C558" s="22" t="s">
        <v>275</v>
      </c>
      <c r="D558" s="23" t="s">
        <v>183</v>
      </c>
      <c r="E558" s="24" t="s">
        <v>666</v>
      </c>
      <c r="F558" s="25" t="s">
        <v>184</v>
      </c>
      <c r="G558" s="24"/>
      <c r="H558" s="26">
        <v>0</v>
      </c>
      <c r="I558" s="26">
        <v>0</v>
      </c>
      <c r="J558" s="26">
        <v>44858.909369999994</v>
      </c>
      <c r="K558" s="26">
        <f t="shared" si="19"/>
        <v>44858.909369999994</v>
      </c>
    </row>
    <row r="559" spans="1:11" x14ac:dyDescent="0.35">
      <c r="A559" s="22" t="s">
        <v>267</v>
      </c>
      <c r="B559" s="22" t="s">
        <v>263</v>
      </c>
      <c r="C559" s="22" t="s">
        <v>275</v>
      </c>
      <c r="D559" s="23" t="s">
        <v>185</v>
      </c>
      <c r="E559" s="24" t="s">
        <v>667</v>
      </c>
      <c r="F559" s="25" t="s">
        <v>186</v>
      </c>
      <c r="G559" s="24"/>
      <c r="H559" s="26">
        <v>0</v>
      </c>
      <c r="I559" s="26">
        <v>90.415999999999997</v>
      </c>
      <c r="J559" s="26">
        <v>3544.0756999999999</v>
      </c>
      <c r="K559" s="26">
        <f t="shared" si="19"/>
        <v>3634.4917</v>
      </c>
    </row>
    <row r="560" spans="1:11" x14ac:dyDescent="0.35">
      <c r="A560" s="22" t="s">
        <v>267</v>
      </c>
      <c r="B560" s="22" t="s">
        <v>263</v>
      </c>
      <c r="C560" s="22" t="s">
        <v>275</v>
      </c>
      <c r="D560" s="23" t="s">
        <v>245</v>
      </c>
      <c r="E560" s="24" t="s">
        <v>1207</v>
      </c>
      <c r="F560" s="25" t="s">
        <v>246</v>
      </c>
      <c r="G560" s="24"/>
      <c r="H560" s="26">
        <v>0</v>
      </c>
      <c r="I560" s="26">
        <v>0</v>
      </c>
      <c r="J560" s="26">
        <v>0</v>
      </c>
      <c r="K560" s="26">
        <f t="shared" si="19"/>
        <v>0</v>
      </c>
    </row>
    <row r="561" spans="1:11" x14ac:dyDescent="0.35">
      <c r="A561" s="22" t="s">
        <v>267</v>
      </c>
      <c r="B561" s="22" t="s">
        <v>263</v>
      </c>
      <c r="C561" s="22" t="s">
        <v>275</v>
      </c>
      <c r="D561" s="23" t="s">
        <v>247</v>
      </c>
      <c r="E561" s="24" t="s">
        <v>1208</v>
      </c>
      <c r="F561" s="25" t="s">
        <v>248</v>
      </c>
      <c r="G561" s="24"/>
      <c r="H561" s="26">
        <v>0</v>
      </c>
      <c r="I561" s="26">
        <v>0</v>
      </c>
      <c r="J561" s="26">
        <v>0</v>
      </c>
      <c r="K561" s="26">
        <f t="shared" si="19"/>
        <v>0</v>
      </c>
    </row>
    <row r="562" spans="1:11" x14ac:dyDescent="0.35">
      <c r="A562" s="22" t="s">
        <v>267</v>
      </c>
      <c r="B562" s="22" t="s">
        <v>263</v>
      </c>
      <c r="C562" s="22" t="s">
        <v>275</v>
      </c>
      <c r="D562" s="23" t="s">
        <v>187</v>
      </c>
      <c r="E562" s="24" t="s">
        <v>668</v>
      </c>
      <c r="F562" s="25" t="s">
        <v>188</v>
      </c>
      <c r="G562" s="24"/>
      <c r="H562" s="26">
        <v>0</v>
      </c>
      <c r="I562" s="26">
        <v>0</v>
      </c>
      <c r="J562" s="26">
        <v>8737.60239</v>
      </c>
      <c r="K562" s="26">
        <f t="shared" si="19"/>
        <v>8737.60239</v>
      </c>
    </row>
    <row r="563" spans="1:11" x14ac:dyDescent="0.35">
      <c r="A563" s="22" t="s">
        <v>267</v>
      </c>
      <c r="B563" s="22" t="s">
        <v>263</v>
      </c>
      <c r="C563" s="22" t="s">
        <v>275</v>
      </c>
      <c r="D563" s="23" t="s">
        <v>189</v>
      </c>
      <c r="E563" s="24" t="s">
        <v>669</v>
      </c>
      <c r="F563" s="25" t="s">
        <v>190</v>
      </c>
      <c r="G563" s="24"/>
      <c r="H563" s="26">
        <v>38.29</v>
      </c>
      <c r="I563" s="26">
        <v>12.5</v>
      </c>
      <c r="J563" s="26">
        <v>6277.3891949999997</v>
      </c>
      <c r="K563" s="26">
        <f t="shared" si="19"/>
        <v>6328.1791949999997</v>
      </c>
    </row>
    <row r="564" spans="1:11" x14ac:dyDescent="0.35">
      <c r="A564" s="22" t="s">
        <v>267</v>
      </c>
      <c r="B564" s="22" t="s">
        <v>263</v>
      </c>
      <c r="C564" s="22" t="s">
        <v>275</v>
      </c>
      <c r="D564" s="23" t="s">
        <v>249</v>
      </c>
      <c r="E564" s="24" t="s">
        <v>1211</v>
      </c>
      <c r="F564" s="25" t="s">
        <v>250</v>
      </c>
      <c r="G564" s="24"/>
      <c r="H564" s="26">
        <v>0</v>
      </c>
      <c r="I564" s="26">
        <v>205.96199999999999</v>
      </c>
      <c r="J564" s="26">
        <v>1451.36706</v>
      </c>
      <c r="K564" s="26">
        <f t="shared" si="19"/>
        <v>1657.32906</v>
      </c>
    </row>
    <row r="565" spans="1:11" x14ac:dyDescent="0.35">
      <c r="A565" s="22" t="s">
        <v>267</v>
      </c>
      <c r="B565" s="22" t="s">
        <v>263</v>
      </c>
      <c r="C565" s="22" t="s">
        <v>275</v>
      </c>
      <c r="D565" s="23" t="s">
        <v>191</v>
      </c>
      <c r="E565" s="24" t="s">
        <v>670</v>
      </c>
      <c r="F565" s="25" t="s">
        <v>192</v>
      </c>
      <c r="G565" s="24"/>
      <c r="H565" s="26">
        <v>5566.37</v>
      </c>
      <c r="I565" s="26">
        <v>88.855000000000004</v>
      </c>
      <c r="J565" s="26">
        <v>779.52924499999995</v>
      </c>
      <c r="K565" s="26">
        <f t="shared" si="19"/>
        <v>6434.7542449999992</v>
      </c>
    </row>
    <row r="566" spans="1:11" x14ac:dyDescent="0.35">
      <c r="A566" s="22" t="s">
        <v>267</v>
      </c>
      <c r="B566" s="22" t="s">
        <v>263</v>
      </c>
      <c r="C566" s="22" t="s">
        <v>275</v>
      </c>
      <c r="D566" s="23" t="s">
        <v>251</v>
      </c>
      <c r="E566" s="24" t="s">
        <v>1209</v>
      </c>
      <c r="F566" s="25" t="s">
        <v>252</v>
      </c>
      <c r="G566" s="24"/>
      <c r="H566" s="26">
        <v>0</v>
      </c>
      <c r="I566" s="26">
        <v>0</v>
      </c>
      <c r="J566" s="26">
        <v>102.59600999999999</v>
      </c>
      <c r="K566" s="26">
        <f t="shared" si="19"/>
        <v>102.59600999999999</v>
      </c>
    </row>
    <row r="567" spans="1:11" x14ac:dyDescent="0.35">
      <c r="A567" s="22" t="s">
        <v>267</v>
      </c>
      <c r="B567" s="22" t="s">
        <v>263</v>
      </c>
      <c r="C567" s="22" t="s">
        <v>275</v>
      </c>
      <c r="D567" s="23" t="s">
        <v>193</v>
      </c>
      <c r="E567" s="24" t="s">
        <v>671</v>
      </c>
      <c r="F567" s="25" t="s">
        <v>194</v>
      </c>
      <c r="G567" s="24"/>
      <c r="H567" s="26">
        <v>6528.25</v>
      </c>
      <c r="I567" s="26">
        <v>0</v>
      </c>
      <c r="J567" s="26">
        <v>147.35127</v>
      </c>
      <c r="K567" s="26">
        <f t="shared" si="19"/>
        <v>6675.6012700000001</v>
      </c>
    </row>
    <row r="568" spans="1:11" x14ac:dyDescent="0.35">
      <c r="A568" s="22" t="s">
        <v>267</v>
      </c>
      <c r="B568" s="22" t="s">
        <v>263</v>
      </c>
      <c r="C568" s="22" t="s">
        <v>275</v>
      </c>
      <c r="D568" s="23" t="s">
        <v>195</v>
      </c>
      <c r="E568" s="24" t="s">
        <v>672</v>
      </c>
      <c r="F568" s="25" t="s">
        <v>196</v>
      </c>
      <c r="G568" s="24"/>
      <c r="H568" s="26">
        <v>0</v>
      </c>
      <c r="I568" s="26">
        <v>3174.8630000000003</v>
      </c>
      <c r="J568" s="26">
        <v>1884.930245</v>
      </c>
      <c r="K568" s="26">
        <f t="shared" si="19"/>
        <v>5059.7932450000008</v>
      </c>
    </row>
    <row r="569" spans="1:11" x14ac:dyDescent="0.35">
      <c r="A569" s="22" t="s">
        <v>267</v>
      </c>
      <c r="B569" s="22" t="s">
        <v>263</v>
      </c>
      <c r="C569" s="22" t="s">
        <v>275</v>
      </c>
      <c r="D569" s="23" t="s">
        <v>197</v>
      </c>
      <c r="E569" s="24" t="s">
        <v>673</v>
      </c>
      <c r="F569" s="25" t="s">
        <v>198</v>
      </c>
      <c r="G569" s="24"/>
      <c r="H569" s="26">
        <v>0</v>
      </c>
      <c r="I569" s="26">
        <v>0</v>
      </c>
      <c r="J569" s="26">
        <v>483.19754999999992</v>
      </c>
      <c r="K569" s="26">
        <f t="shared" si="19"/>
        <v>483.19754999999992</v>
      </c>
    </row>
    <row r="570" spans="1:11" x14ac:dyDescent="0.35">
      <c r="A570" s="22" t="s">
        <v>267</v>
      </c>
      <c r="B570" s="22" t="s">
        <v>263</v>
      </c>
      <c r="C570" s="22" t="s">
        <v>275</v>
      </c>
      <c r="D570" s="23" t="s">
        <v>199</v>
      </c>
      <c r="E570" s="24" t="s">
        <v>674</v>
      </c>
      <c r="F570" s="25" t="s">
        <v>200</v>
      </c>
      <c r="G570" s="24"/>
      <c r="H570" s="26">
        <v>0</v>
      </c>
      <c r="I570" s="26">
        <v>831.2</v>
      </c>
      <c r="J570" s="26">
        <v>725.24045000000001</v>
      </c>
      <c r="K570" s="26">
        <f t="shared" si="19"/>
        <v>1556.4404500000001</v>
      </c>
    </row>
    <row r="571" spans="1:11" x14ac:dyDescent="0.35">
      <c r="A571" s="22" t="s">
        <v>267</v>
      </c>
      <c r="B571" s="22" t="s">
        <v>263</v>
      </c>
      <c r="C571" s="22" t="s">
        <v>275</v>
      </c>
      <c r="D571" s="23" t="s">
        <v>201</v>
      </c>
      <c r="E571" s="24" t="s">
        <v>675</v>
      </c>
      <c r="F571" s="25" t="s">
        <v>202</v>
      </c>
      <c r="G571" s="24"/>
      <c r="H571" s="26">
        <v>0</v>
      </c>
      <c r="I571" s="26">
        <v>854.60699999999997</v>
      </c>
      <c r="J571" s="26">
        <v>3109.4351200000001</v>
      </c>
      <c r="K571" s="26">
        <f t="shared" ref="K571:K634" si="20">H571+I571+J571</f>
        <v>3964.0421200000001</v>
      </c>
    </row>
    <row r="572" spans="1:11" x14ac:dyDescent="0.35">
      <c r="A572" s="22" t="s">
        <v>267</v>
      </c>
      <c r="B572" s="22" t="s">
        <v>263</v>
      </c>
      <c r="C572" s="22" t="s">
        <v>275</v>
      </c>
      <c r="D572" s="23" t="s">
        <v>203</v>
      </c>
      <c r="E572" s="24" t="s">
        <v>676</v>
      </c>
      <c r="F572" s="25" t="s">
        <v>204</v>
      </c>
      <c r="G572" s="24"/>
      <c r="H572" s="26">
        <v>0</v>
      </c>
      <c r="I572" s="26">
        <v>159.21400000000003</v>
      </c>
      <c r="J572" s="26">
        <v>245.40675499999998</v>
      </c>
      <c r="K572" s="26">
        <f t="shared" si="20"/>
        <v>404.62075500000003</v>
      </c>
    </row>
    <row r="573" spans="1:11" x14ac:dyDescent="0.35">
      <c r="A573" s="22" t="s">
        <v>267</v>
      </c>
      <c r="B573" s="22" t="s">
        <v>263</v>
      </c>
      <c r="C573" s="22" t="s">
        <v>275</v>
      </c>
      <c r="D573" s="23" t="s">
        <v>205</v>
      </c>
      <c r="E573" s="24" t="s">
        <v>677</v>
      </c>
      <c r="F573" s="25" t="s">
        <v>206</v>
      </c>
      <c r="G573" s="24"/>
      <c r="H573" s="26">
        <v>247.2</v>
      </c>
      <c r="I573" s="26">
        <v>589.38400000000001</v>
      </c>
      <c r="J573" s="26">
        <v>1543.31034</v>
      </c>
      <c r="K573" s="26">
        <f t="shared" si="20"/>
        <v>2379.8943399999998</v>
      </c>
    </row>
    <row r="574" spans="1:11" x14ac:dyDescent="0.35">
      <c r="A574" s="22" t="s">
        <v>267</v>
      </c>
      <c r="B574" s="22" t="s">
        <v>263</v>
      </c>
      <c r="C574" s="22" t="s">
        <v>275</v>
      </c>
      <c r="D574" s="23" t="s">
        <v>207</v>
      </c>
      <c r="E574" s="24" t="s">
        <v>678</v>
      </c>
      <c r="F574" s="25" t="s">
        <v>208</v>
      </c>
      <c r="G574" s="24"/>
      <c r="H574" s="26">
        <v>0</v>
      </c>
      <c r="I574" s="26">
        <v>23.073</v>
      </c>
      <c r="J574" s="26">
        <v>553.64622499999996</v>
      </c>
      <c r="K574" s="26">
        <f t="shared" si="20"/>
        <v>576.71922499999994</v>
      </c>
    </row>
    <row r="575" spans="1:11" x14ac:dyDescent="0.35">
      <c r="A575" s="22" t="s">
        <v>267</v>
      </c>
      <c r="B575" s="22" t="s">
        <v>263</v>
      </c>
      <c r="C575" s="22" t="s">
        <v>275</v>
      </c>
      <c r="D575" s="23" t="s">
        <v>259</v>
      </c>
      <c r="E575" s="24" t="s">
        <v>1212</v>
      </c>
      <c r="F575" s="25" t="s">
        <v>260</v>
      </c>
      <c r="G575" s="24"/>
      <c r="H575" s="26">
        <v>0</v>
      </c>
      <c r="I575" s="26">
        <v>0</v>
      </c>
      <c r="J575" s="26">
        <v>0</v>
      </c>
      <c r="K575" s="26">
        <f t="shared" si="20"/>
        <v>0</v>
      </c>
    </row>
    <row r="576" spans="1:11" x14ac:dyDescent="0.35">
      <c r="A576" s="22" t="s">
        <v>267</v>
      </c>
      <c r="B576" s="22" t="s">
        <v>263</v>
      </c>
      <c r="C576" s="22" t="s">
        <v>275</v>
      </c>
      <c r="D576" s="23" t="s">
        <v>209</v>
      </c>
      <c r="E576" s="24" t="s">
        <v>679</v>
      </c>
      <c r="F576" s="25" t="s">
        <v>210</v>
      </c>
      <c r="G576" s="24"/>
      <c r="H576" s="26">
        <v>0</v>
      </c>
      <c r="I576" s="26">
        <v>0</v>
      </c>
      <c r="J576" s="26">
        <v>1854.875</v>
      </c>
      <c r="K576" s="26">
        <f t="shared" si="20"/>
        <v>1854.875</v>
      </c>
    </row>
    <row r="577" spans="1:11" x14ac:dyDescent="0.35">
      <c r="A577" s="22" t="s">
        <v>267</v>
      </c>
      <c r="B577" s="22" t="s">
        <v>263</v>
      </c>
      <c r="C577" s="22" t="s">
        <v>275</v>
      </c>
      <c r="D577" s="23" t="s">
        <v>211</v>
      </c>
      <c r="E577" s="24" t="s">
        <v>680</v>
      </c>
      <c r="F577" s="25" t="s">
        <v>212</v>
      </c>
      <c r="G577" s="24"/>
      <c r="H577" s="26">
        <v>0</v>
      </c>
      <c r="I577" s="26">
        <v>103.15899999999999</v>
      </c>
      <c r="J577" s="26">
        <v>253.94753999999998</v>
      </c>
      <c r="K577" s="26">
        <f t="shared" si="20"/>
        <v>357.10654</v>
      </c>
    </row>
    <row r="578" spans="1:11" x14ac:dyDescent="0.35">
      <c r="A578" s="22" t="s">
        <v>267</v>
      </c>
      <c r="B578" s="22" t="s">
        <v>263</v>
      </c>
      <c r="C578" s="22" t="s">
        <v>275</v>
      </c>
      <c r="D578" s="23" t="s">
        <v>213</v>
      </c>
      <c r="E578" s="24" t="s">
        <v>681</v>
      </c>
      <c r="F578" s="25" t="s">
        <v>214</v>
      </c>
      <c r="G578" s="24"/>
      <c r="H578" s="26">
        <v>0</v>
      </c>
      <c r="I578" s="26">
        <v>549</v>
      </c>
      <c r="J578" s="26">
        <v>573.70499999999993</v>
      </c>
      <c r="K578" s="26">
        <f t="shared" si="20"/>
        <v>1122.7049999999999</v>
      </c>
    </row>
    <row r="579" spans="1:11" x14ac:dyDescent="0.35">
      <c r="A579" s="22" t="s">
        <v>267</v>
      </c>
      <c r="B579" s="22" t="s">
        <v>263</v>
      </c>
      <c r="C579" s="22" t="s">
        <v>275</v>
      </c>
      <c r="D579" s="23" t="s">
        <v>215</v>
      </c>
      <c r="E579" s="24" t="s">
        <v>682</v>
      </c>
      <c r="F579" s="25" t="s">
        <v>216</v>
      </c>
      <c r="G579" s="24"/>
      <c r="H579" s="26">
        <v>775.6</v>
      </c>
      <c r="I579" s="26">
        <v>0</v>
      </c>
      <c r="J579" s="26">
        <v>212.39102499999998</v>
      </c>
      <c r="K579" s="26">
        <f t="shared" si="20"/>
        <v>987.99102500000004</v>
      </c>
    </row>
    <row r="580" spans="1:11" x14ac:dyDescent="0.35">
      <c r="A580" s="22" t="s">
        <v>267</v>
      </c>
      <c r="B580" s="22" t="s">
        <v>263</v>
      </c>
      <c r="C580" s="22" t="s">
        <v>275</v>
      </c>
      <c r="D580" s="23" t="s">
        <v>217</v>
      </c>
      <c r="E580" s="24" t="s">
        <v>683</v>
      </c>
      <c r="F580" s="25" t="s">
        <v>218</v>
      </c>
      <c r="G580" s="24"/>
      <c r="H580" s="26">
        <v>2480</v>
      </c>
      <c r="I580" s="26">
        <v>1497.7790000000002</v>
      </c>
      <c r="J580" s="26">
        <v>3144.2890049999996</v>
      </c>
      <c r="K580" s="26">
        <f t="shared" si="20"/>
        <v>7122.0680050000001</v>
      </c>
    </row>
    <row r="581" spans="1:11" x14ac:dyDescent="0.35">
      <c r="A581" s="22" t="s">
        <v>267</v>
      </c>
      <c r="B581" s="22" t="s">
        <v>263</v>
      </c>
      <c r="C581" s="22" t="s">
        <v>275</v>
      </c>
      <c r="D581" s="23" t="s">
        <v>219</v>
      </c>
      <c r="E581" s="24" t="s">
        <v>684</v>
      </c>
      <c r="F581" s="25" t="s">
        <v>220</v>
      </c>
      <c r="G581" s="24"/>
      <c r="H581" s="26">
        <v>0</v>
      </c>
      <c r="I581" s="26">
        <v>1687.242</v>
      </c>
      <c r="J581" s="26">
        <v>1.5674999999999999</v>
      </c>
      <c r="K581" s="26">
        <f t="shared" si="20"/>
        <v>1688.8095000000001</v>
      </c>
    </row>
    <row r="582" spans="1:11" x14ac:dyDescent="0.35">
      <c r="A582" s="22" t="s">
        <v>267</v>
      </c>
      <c r="B582" s="22" t="s">
        <v>263</v>
      </c>
      <c r="C582" s="22" t="s">
        <v>275</v>
      </c>
      <c r="D582" s="23" t="s">
        <v>221</v>
      </c>
      <c r="E582" s="24" t="s">
        <v>685</v>
      </c>
      <c r="F582" s="25" t="s">
        <v>222</v>
      </c>
      <c r="G582" s="24"/>
      <c r="H582" s="26">
        <v>0</v>
      </c>
      <c r="I582" s="26">
        <v>0</v>
      </c>
      <c r="J582" s="26">
        <v>5668.2148049999996</v>
      </c>
      <c r="K582" s="26">
        <f t="shared" si="20"/>
        <v>5668.2148049999996</v>
      </c>
    </row>
    <row r="583" spans="1:11" x14ac:dyDescent="0.35">
      <c r="A583" s="22" t="s">
        <v>267</v>
      </c>
      <c r="B583" s="22" t="s">
        <v>263</v>
      </c>
      <c r="C583" s="22" t="s">
        <v>275</v>
      </c>
      <c r="D583" s="23" t="s">
        <v>223</v>
      </c>
      <c r="E583" s="24" t="s">
        <v>686</v>
      </c>
      <c r="F583" s="25" t="s">
        <v>224</v>
      </c>
      <c r="G583" s="24"/>
      <c r="H583" s="26">
        <v>0</v>
      </c>
      <c r="I583" s="26">
        <v>0</v>
      </c>
      <c r="J583" s="26">
        <v>3392.3542400000001</v>
      </c>
      <c r="K583" s="26">
        <f t="shared" si="20"/>
        <v>3392.3542400000001</v>
      </c>
    </row>
    <row r="584" spans="1:11" x14ac:dyDescent="0.35">
      <c r="A584" s="22" t="s">
        <v>267</v>
      </c>
      <c r="B584" s="22" t="s">
        <v>263</v>
      </c>
      <c r="C584" s="22" t="s">
        <v>275</v>
      </c>
      <c r="D584" s="23" t="s">
        <v>225</v>
      </c>
      <c r="E584" s="24" t="s">
        <v>687</v>
      </c>
      <c r="F584" s="25" t="s">
        <v>226</v>
      </c>
      <c r="G584" s="24"/>
      <c r="H584" s="26">
        <v>0</v>
      </c>
      <c r="I584" s="26">
        <v>0</v>
      </c>
      <c r="J584" s="26">
        <v>0</v>
      </c>
      <c r="K584" s="26">
        <f t="shared" si="20"/>
        <v>0</v>
      </c>
    </row>
    <row r="585" spans="1:11" x14ac:dyDescent="0.35">
      <c r="A585" s="22" t="s">
        <v>267</v>
      </c>
      <c r="B585" s="22" t="s">
        <v>263</v>
      </c>
      <c r="C585" s="22" t="s">
        <v>275</v>
      </c>
      <c r="D585" s="23" t="s">
        <v>227</v>
      </c>
      <c r="E585" s="24" t="s">
        <v>688</v>
      </c>
      <c r="F585" s="25" t="s">
        <v>228</v>
      </c>
      <c r="G585" s="24"/>
      <c r="H585" s="26">
        <v>0</v>
      </c>
      <c r="I585" s="26">
        <v>65000</v>
      </c>
      <c r="J585" s="26">
        <v>0</v>
      </c>
      <c r="K585" s="26">
        <f t="shared" si="20"/>
        <v>65000</v>
      </c>
    </row>
    <row r="586" spans="1:11" x14ac:dyDescent="0.35">
      <c r="A586" s="22" t="s">
        <v>267</v>
      </c>
      <c r="B586" s="22" t="s">
        <v>263</v>
      </c>
      <c r="C586" s="22" t="s">
        <v>275</v>
      </c>
      <c r="D586" s="23" t="s">
        <v>229</v>
      </c>
      <c r="E586" s="24" t="s">
        <v>689</v>
      </c>
      <c r="F586" s="25" t="s">
        <v>230</v>
      </c>
      <c r="G586" s="24"/>
      <c r="H586" s="26">
        <v>0</v>
      </c>
      <c r="I586" s="26">
        <v>2500</v>
      </c>
      <c r="J586" s="26">
        <v>0</v>
      </c>
      <c r="K586" s="26">
        <f t="shared" si="20"/>
        <v>2500</v>
      </c>
    </row>
    <row r="587" spans="1:11" x14ac:dyDescent="0.35">
      <c r="A587" s="22" t="s">
        <v>267</v>
      </c>
      <c r="B587" s="22" t="s">
        <v>263</v>
      </c>
      <c r="C587" s="22" t="s">
        <v>275</v>
      </c>
      <c r="D587" s="23" t="s">
        <v>231</v>
      </c>
      <c r="E587" s="24" t="s">
        <v>690</v>
      </c>
      <c r="F587" s="25" t="s">
        <v>232</v>
      </c>
      <c r="G587" s="24"/>
      <c r="H587" s="26">
        <v>0</v>
      </c>
      <c r="I587" s="26">
        <v>31197.293000000001</v>
      </c>
      <c r="J587" s="26">
        <v>0</v>
      </c>
      <c r="K587" s="26">
        <f t="shared" si="20"/>
        <v>31197.293000000001</v>
      </c>
    </row>
    <row r="588" spans="1:11" x14ac:dyDescent="0.35">
      <c r="A588" s="22" t="s">
        <v>267</v>
      </c>
      <c r="B588" s="22" t="s">
        <v>263</v>
      </c>
      <c r="C588" s="22" t="s">
        <v>275</v>
      </c>
      <c r="D588" s="23" t="s">
        <v>253</v>
      </c>
      <c r="E588" s="24" t="s">
        <v>691</v>
      </c>
      <c r="F588" s="25" t="s">
        <v>254</v>
      </c>
      <c r="G588" s="24"/>
      <c r="H588" s="26">
        <v>89263.88</v>
      </c>
      <c r="I588" s="26">
        <v>0</v>
      </c>
      <c r="J588" s="26">
        <v>988.45818499999996</v>
      </c>
      <c r="K588" s="26">
        <f t="shared" si="20"/>
        <v>90252.338185000001</v>
      </c>
    </row>
    <row r="589" spans="1:11" x14ac:dyDescent="0.35">
      <c r="A589" s="22" t="s">
        <v>267</v>
      </c>
      <c r="B589" s="22" t="s">
        <v>263</v>
      </c>
      <c r="C589" s="22" t="s">
        <v>275</v>
      </c>
      <c r="D589" s="23" t="s">
        <v>233</v>
      </c>
      <c r="E589" s="24" t="s">
        <v>692</v>
      </c>
      <c r="F589" s="25" t="s">
        <v>234</v>
      </c>
      <c r="G589" s="24"/>
      <c r="H589" s="26">
        <v>0</v>
      </c>
      <c r="I589" s="26">
        <v>8590.7710000000006</v>
      </c>
      <c r="J589" s="26">
        <v>0</v>
      </c>
      <c r="K589" s="26">
        <f t="shared" si="20"/>
        <v>8590.7710000000006</v>
      </c>
    </row>
    <row r="590" spans="1:11" x14ac:dyDescent="0.35">
      <c r="A590" s="22" t="s">
        <v>267</v>
      </c>
      <c r="B590" s="22" t="s">
        <v>263</v>
      </c>
      <c r="C590" s="22" t="s">
        <v>275</v>
      </c>
      <c r="D590" s="23" t="s">
        <v>235</v>
      </c>
      <c r="E590" s="24" t="s">
        <v>693</v>
      </c>
      <c r="F590" s="25" t="s">
        <v>236</v>
      </c>
      <c r="G590" s="24"/>
      <c r="H590" s="26">
        <v>0</v>
      </c>
      <c r="I590" s="26">
        <v>2328</v>
      </c>
      <c r="J590" s="26">
        <v>0</v>
      </c>
      <c r="K590" s="26">
        <f t="shared" si="20"/>
        <v>2328</v>
      </c>
    </row>
    <row r="591" spans="1:11" x14ac:dyDescent="0.35">
      <c r="A591" s="22" t="s">
        <v>267</v>
      </c>
      <c r="B591" s="22" t="s">
        <v>263</v>
      </c>
      <c r="C591" s="22" t="s">
        <v>275</v>
      </c>
      <c r="D591" s="23" t="s">
        <v>261</v>
      </c>
      <c r="E591" s="24" t="s">
        <v>1210</v>
      </c>
      <c r="F591" s="25" t="s">
        <v>262</v>
      </c>
      <c r="G591" s="24"/>
      <c r="H591" s="26">
        <v>0</v>
      </c>
      <c r="I591" s="26">
        <v>3981.634</v>
      </c>
      <c r="J591" s="26">
        <v>7546.9722350000002</v>
      </c>
      <c r="K591" s="26">
        <f t="shared" si="20"/>
        <v>11528.606234999999</v>
      </c>
    </row>
    <row r="592" spans="1:11" x14ac:dyDescent="0.35">
      <c r="A592" s="22" t="s">
        <v>267</v>
      </c>
      <c r="B592" s="22" t="s">
        <v>263</v>
      </c>
      <c r="C592" s="22" t="s">
        <v>275</v>
      </c>
      <c r="D592" s="23" t="s">
        <v>237</v>
      </c>
      <c r="E592" s="24" t="s">
        <v>694</v>
      </c>
      <c r="F592" s="25" t="s">
        <v>238</v>
      </c>
      <c r="G592" s="24"/>
      <c r="H592" s="26">
        <v>0</v>
      </c>
      <c r="I592" s="26">
        <v>4429.2940000000008</v>
      </c>
      <c r="J592" s="26">
        <v>0</v>
      </c>
      <c r="K592" s="26">
        <f t="shared" si="20"/>
        <v>4429.2940000000008</v>
      </c>
    </row>
    <row r="593" spans="1:11" x14ac:dyDescent="0.35">
      <c r="A593" s="22" t="s">
        <v>267</v>
      </c>
      <c r="B593" s="22" t="s">
        <v>263</v>
      </c>
      <c r="C593" s="22" t="s">
        <v>275</v>
      </c>
      <c r="D593" s="23" t="s">
        <v>255</v>
      </c>
      <c r="E593" s="24" t="s">
        <v>695</v>
      </c>
      <c r="F593" s="25" t="s">
        <v>256</v>
      </c>
      <c r="G593" s="24"/>
      <c r="H593" s="26">
        <v>0</v>
      </c>
      <c r="I593" s="26">
        <v>0</v>
      </c>
      <c r="J593" s="26">
        <v>0</v>
      </c>
      <c r="K593" s="26">
        <f t="shared" si="20"/>
        <v>0</v>
      </c>
    </row>
    <row r="594" spans="1:11" x14ac:dyDescent="0.35">
      <c r="A594" s="22" t="s">
        <v>267</v>
      </c>
      <c r="B594" s="22" t="s">
        <v>263</v>
      </c>
      <c r="C594" s="22" t="s">
        <v>275</v>
      </c>
      <c r="D594" s="23" t="s">
        <v>239</v>
      </c>
      <c r="E594" s="24" t="s">
        <v>696</v>
      </c>
      <c r="F594" s="25" t="s">
        <v>240</v>
      </c>
      <c r="G594" s="24"/>
      <c r="H594" s="26">
        <v>343946.52</v>
      </c>
      <c r="I594" s="26">
        <v>4478.8630000000003</v>
      </c>
      <c r="J594" s="26">
        <v>33379.687824999994</v>
      </c>
      <c r="K594" s="26">
        <f t="shared" si="20"/>
        <v>381805.070825</v>
      </c>
    </row>
    <row r="595" spans="1:11" x14ac:dyDescent="0.35">
      <c r="A595" s="27" t="s">
        <v>267</v>
      </c>
      <c r="B595" s="27" t="s">
        <v>268</v>
      </c>
      <c r="C595" s="27" t="s">
        <v>264</v>
      </c>
      <c r="D595" s="28" t="s">
        <v>147</v>
      </c>
      <c r="E595" s="29" t="s">
        <v>702</v>
      </c>
      <c r="F595" s="30" t="s">
        <v>148</v>
      </c>
      <c r="G595" s="29"/>
      <c r="H595" s="31">
        <v>0</v>
      </c>
      <c r="I595" s="31">
        <v>1294.4396359999998</v>
      </c>
      <c r="J595" s="31">
        <v>449.03536600000001</v>
      </c>
      <c r="K595" s="31">
        <f t="shared" si="20"/>
        <v>1743.4750019999999</v>
      </c>
    </row>
    <row r="596" spans="1:11" x14ac:dyDescent="0.35">
      <c r="A596" s="27" t="s">
        <v>267</v>
      </c>
      <c r="B596" s="27" t="s">
        <v>268</v>
      </c>
      <c r="C596" s="27" t="s">
        <v>264</v>
      </c>
      <c r="D596" s="28" t="s">
        <v>149</v>
      </c>
      <c r="E596" s="29" t="s">
        <v>703</v>
      </c>
      <c r="F596" s="30" t="s">
        <v>150</v>
      </c>
      <c r="G596" s="29"/>
      <c r="H596" s="31">
        <v>0</v>
      </c>
      <c r="I596" s="31">
        <v>325.06832199999997</v>
      </c>
      <c r="J596" s="31">
        <v>234.38229100000001</v>
      </c>
      <c r="K596" s="31">
        <f t="shared" si="20"/>
        <v>559.45061299999998</v>
      </c>
    </row>
    <row r="597" spans="1:11" x14ac:dyDescent="0.35">
      <c r="A597" s="27" t="s">
        <v>267</v>
      </c>
      <c r="B597" s="27" t="s">
        <v>268</v>
      </c>
      <c r="C597" s="27" t="s">
        <v>264</v>
      </c>
      <c r="D597" s="28" t="s">
        <v>151</v>
      </c>
      <c r="E597" s="29" t="s">
        <v>704</v>
      </c>
      <c r="F597" s="30" t="s">
        <v>152</v>
      </c>
      <c r="G597" s="29"/>
      <c r="H597" s="31">
        <v>0</v>
      </c>
      <c r="I597" s="31">
        <v>0</v>
      </c>
      <c r="J597" s="31">
        <v>2397.145634</v>
      </c>
      <c r="K597" s="31">
        <f t="shared" si="20"/>
        <v>2397.145634</v>
      </c>
    </row>
    <row r="598" spans="1:11" x14ac:dyDescent="0.35">
      <c r="A598" s="27" t="s">
        <v>267</v>
      </c>
      <c r="B598" s="27" t="s">
        <v>268</v>
      </c>
      <c r="C598" s="27" t="s">
        <v>264</v>
      </c>
      <c r="D598" s="28" t="s">
        <v>153</v>
      </c>
      <c r="E598" s="29" t="s">
        <v>705</v>
      </c>
      <c r="F598" s="30" t="s">
        <v>154</v>
      </c>
      <c r="G598" s="29"/>
      <c r="H598" s="31">
        <v>0</v>
      </c>
      <c r="I598" s="31">
        <v>0</v>
      </c>
      <c r="J598" s="31">
        <v>152.959586</v>
      </c>
      <c r="K598" s="31">
        <f t="shared" si="20"/>
        <v>152.959586</v>
      </c>
    </row>
    <row r="599" spans="1:11" x14ac:dyDescent="0.35">
      <c r="A599" s="27" t="s">
        <v>267</v>
      </c>
      <c r="B599" s="27" t="s">
        <v>268</v>
      </c>
      <c r="C599" s="27" t="s">
        <v>264</v>
      </c>
      <c r="D599" s="28" t="s">
        <v>155</v>
      </c>
      <c r="E599" s="29" t="s">
        <v>706</v>
      </c>
      <c r="F599" s="30" t="s">
        <v>156</v>
      </c>
      <c r="G599" s="29"/>
      <c r="H599" s="31">
        <v>0</v>
      </c>
      <c r="I599" s="31">
        <v>0</v>
      </c>
      <c r="J599" s="31">
        <v>11.67582</v>
      </c>
      <c r="K599" s="31">
        <f t="shared" si="20"/>
        <v>11.67582</v>
      </c>
    </row>
    <row r="600" spans="1:11" x14ac:dyDescent="0.35">
      <c r="A600" s="27" t="s">
        <v>267</v>
      </c>
      <c r="B600" s="27" t="s">
        <v>268</v>
      </c>
      <c r="C600" s="27" t="s">
        <v>264</v>
      </c>
      <c r="D600" s="28" t="s">
        <v>157</v>
      </c>
      <c r="E600" s="29" t="s">
        <v>707</v>
      </c>
      <c r="F600" s="30" t="s">
        <v>158</v>
      </c>
      <c r="G600" s="29"/>
      <c r="H600" s="31">
        <v>0</v>
      </c>
      <c r="I600" s="31">
        <v>95.455645999999987</v>
      </c>
      <c r="J600" s="31">
        <v>197.78917599999997</v>
      </c>
      <c r="K600" s="31">
        <f t="shared" si="20"/>
        <v>293.24482199999994</v>
      </c>
    </row>
    <row r="601" spans="1:11" x14ac:dyDescent="0.35">
      <c r="A601" s="27" t="s">
        <v>267</v>
      </c>
      <c r="B601" s="27" t="s">
        <v>268</v>
      </c>
      <c r="C601" s="27" t="s">
        <v>264</v>
      </c>
      <c r="D601" s="28" t="s">
        <v>159</v>
      </c>
      <c r="E601" s="29" t="s">
        <v>708</v>
      </c>
      <c r="F601" s="30" t="s">
        <v>160</v>
      </c>
      <c r="G601" s="29"/>
      <c r="H601" s="31">
        <v>0</v>
      </c>
      <c r="I601" s="31">
        <v>23.553023999999997</v>
      </c>
      <c r="J601" s="31">
        <v>46.257106999999998</v>
      </c>
      <c r="K601" s="31">
        <f t="shared" si="20"/>
        <v>69.810130999999998</v>
      </c>
    </row>
    <row r="602" spans="1:11" x14ac:dyDescent="0.35">
      <c r="A602" s="27" t="s">
        <v>267</v>
      </c>
      <c r="B602" s="27" t="s">
        <v>268</v>
      </c>
      <c r="C602" s="27" t="s">
        <v>264</v>
      </c>
      <c r="D602" s="28" t="s">
        <v>161</v>
      </c>
      <c r="E602" s="29" t="s">
        <v>709</v>
      </c>
      <c r="F602" s="30" t="s">
        <v>162</v>
      </c>
      <c r="G602" s="29"/>
      <c r="H602" s="31">
        <v>0</v>
      </c>
      <c r="I602" s="31">
        <v>0.95499199999999995</v>
      </c>
      <c r="J602" s="31">
        <v>3.0424160000000002</v>
      </c>
      <c r="K602" s="31">
        <f t="shared" si="20"/>
        <v>3.9974080000000001</v>
      </c>
    </row>
    <row r="603" spans="1:11" x14ac:dyDescent="0.35">
      <c r="A603" s="27" t="s">
        <v>267</v>
      </c>
      <c r="B603" s="27" t="s">
        <v>268</v>
      </c>
      <c r="C603" s="27" t="s">
        <v>264</v>
      </c>
      <c r="D603" s="28" t="s">
        <v>163</v>
      </c>
      <c r="E603" s="29" t="s">
        <v>710</v>
      </c>
      <c r="F603" s="30" t="s">
        <v>164</v>
      </c>
      <c r="G603" s="29"/>
      <c r="H603" s="31">
        <v>0</v>
      </c>
      <c r="I603" s="31">
        <v>515.17939000000001</v>
      </c>
      <c r="J603" s="31">
        <v>1127.4572270000001</v>
      </c>
      <c r="K603" s="31">
        <f t="shared" si="20"/>
        <v>1642.6366170000001</v>
      </c>
    </row>
    <row r="604" spans="1:11" x14ac:dyDescent="0.35">
      <c r="A604" s="27" t="s">
        <v>267</v>
      </c>
      <c r="B604" s="27" t="s">
        <v>268</v>
      </c>
      <c r="C604" s="27" t="s">
        <v>264</v>
      </c>
      <c r="D604" s="28" t="s">
        <v>165</v>
      </c>
      <c r="E604" s="29" t="s">
        <v>711</v>
      </c>
      <c r="F604" s="30" t="s">
        <v>166</v>
      </c>
      <c r="G604" s="29"/>
      <c r="H604" s="31">
        <v>0</v>
      </c>
      <c r="I604" s="31">
        <v>7.8563119999999991</v>
      </c>
      <c r="J604" s="31">
        <v>7.6189749999999998</v>
      </c>
      <c r="K604" s="31">
        <f t="shared" si="20"/>
        <v>15.475286999999998</v>
      </c>
    </row>
    <row r="605" spans="1:11" x14ac:dyDescent="0.35">
      <c r="A605" s="27" t="s">
        <v>267</v>
      </c>
      <c r="B605" s="27" t="s">
        <v>268</v>
      </c>
      <c r="C605" s="27" t="s">
        <v>264</v>
      </c>
      <c r="D605" s="28" t="s">
        <v>167</v>
      </c>
      <c r="E605" s="29" t="s">
        <v>712</v>
      </c>
      <c r="F605" s="30" t="s">
        <v>168</v>
      </c>
      <c r="G605" s="29"/>
      <c r="H605" s="31">
        <v>0</v>
      </c>
      <c r="I605" s="31">
        <v>1.77718</v>
      </c>
      <c r="J605" s="31">
        <v>58.315711999999998</v>
      </c>
      <c r="K605" s="31">
        <f t="shared" si="20"/>
        <v>60.092891999999999</v>
      </c>
    </row>
    <row r="606" spans="1:11" x14ac:dyDescent="0.35">
      <c r="A606" s="27" t="s">
        <v>267</v>
      </c>
      <c r="B606" s="27" t="s">
        <v>268</v>
      </c>
      <c r="C606" s="27" t="s">
        <v>264</v>
      </c>
      <c r="D606" s="28" t="s">
        <v>169</v>
      </c>
      <c r="E606" s="29" t="s">
        <v>713</v>
      </c>
      <c r="F606" s="30" t="s">
        <v>170</v>
      </c>
      <c r="G606" s="29"/>
      <c r="H606" s="31">
        <v>0</v>
      </c>
      <c r="I606" s="31">
        <v>0.60887199999999997</v>
      </c>
      <c r="J606" s="31">
        <v>1.1365639999999999</v>
      </c>
      <c r="K606" s="31">
        <f t="shared" si="20"/>
        <v>1.7454359999999998</v>
      </c>
    </row>
    <row r="607" spans="1:11" x14ac:dyDescent="0.35">
      <c r="A607" s="27" t="s">
        <v>267</v>
      </c>
      <c r="B607" s="27" t="s">
        <v>268</v>
      </c>
      <c r="C607" s="27" t="s">
        <v>264</v>
      </c>
      <c r="D607" s="28" t="s">
        <v>171</v>
      </c>
      <c r="E607" s="29" t="s">
        <v>714</v>
      </c>
      <c r="F607" s="30" t="s">
        <v>172</v>
      </c>
      <c r="G607" s="29"/>
      <c r="H607" s="31">
        <v>0</v>
      </c>
      <c r="I607" s="31">
        <v>0.51462399999999997</v>
      </c>
      <c r="J607" s="31">
        <v>0.92071199999999997</v>
      </c>
      <c r="K607" s="31">
        <f t="shared" si="20"/>
        <v>1.4353359999999999</v>
      </c>
    </row>
    <row r="608" spans="1:11" x14ac:dyDescent="0.35">
      <c r="A608" s="27" t="s">
        <v>267</v>
      </c>
      <c r="B608" s="27" t="s">
        <v>268</v>
      </c>
      <c r="C608" s="27" t="s">
        <v>264</v>
      </c>
      <c r="D608" s="28" t="s">
        <v>173</v>
      </c>
      <c r="E608" s="29" t="s">
        <v>715</v>
      </c>
      <c r="F608" s="30" t="s">
        <v>174</v>
      </c>
      <c r="G608" s="29"/>
      <c r="H608" s="31">
        <v>0</v>
      </c>
      <c r="I608" s="31">
        <v>491.94963799999999</v>
      </c>
      <c r="J608" s="31">
        <v>1537.5305269999999</v>
      </c>
      <c r="K608" s="31">
        <f t="shared" si="20"/>
        <v>2029.4801649999999</v>
      </c>
    </row>
    <row r="609" spans="1:11" x14ac:dyDescent="0.35">
      <c r="A609" s="27" t="s">
        <v>267</v>
      </c>
      <c r="B609" s="27" t="s">
        <v>268</v>
      </c>
      <c r="C609" s="27" t="s">
        <v>264</v>
      </c>
      <c r="D609" s="28" t="s">
        <v>1303</v>
      </c>
      <c r="E609" s="29" t="s">
        <v>1316</v>
      </c>
      <c r="F609" s="30" t="s">
        <v>1308</v>
      </c>
      <c r="G609" s="29"/>
      <c r="H609" s="31">
        <v>0</v>
      </c>
      <c r="I609" s="31">
        <v>2.0424479999999998</v>
      </c>
      <c r="J609" s="31">
        <v>6.521488999999999</v>
      </c>
      <c r="K609" s="31">
        <f t="shared" si="20"/>
        <v>8.5639369999999992</v>
      </c>
    </row>
    <row r="610" spans="1:11" x14ac:dyDescent="0.35">
      <c r="A610" s="27" t="s">
        <v>267</v>
      </c>
      <c r="B610" s="27" t="s">
        <v>268</v>
      </c>
      <c r="C610" s="27" t="s">
        <v>264</v>
      </c>
      <c r="D610" s="28" t="s">
        <v>175</v>
      </c>
      <c r="E610" s="29" t="s">
        <v>716</v>
      </c>
      <c r="F610" s="30" t="s">
        <v>176</v>
      </c>
      <c r="G610" s="29"/>
      <c r="H610" s="31">
        <v>0</v>
      </c>
      <c r="I610" s="31">
        <v>78.749745999999988</v>
      </c>
      <c r="J610" s="31">
        <v>0</v>
      </c>
      <c r="K610" s="31">
        <f t="shared" si="20"/>
        <v>78.749745999999988</v>
      </c>
    </row>
    <row r="611" spans="1:11" x14ac:dyDescent="0.35">
      <c r="A611" s="27" t="s">
        <v>267</v>
      </c>
      <c r="B611" s="27" t="s">
        <v>268</v>
      </c>
      <c r="C611" s="27" t="s">
        <v>264</v>
      </c>
      <c r="D611" s="28" t="s">
        <v>177</v>
      </c>
      <c r="E611" s="29" t="s">
        <v>717</v>
      </c>
      <c r="F611" s="30" t="s">
        <v>178</v>
      </c>
      <c r="G611" s="29"/>
      <c r="H611" s="31">
        <v>0</v>
      </c>
      <c r="I611" s="31">
        <v>2.4264099999999997</v>
      </c>
      <c r="J611" s="31">
        <v>93.669511</v>
      </c>
      <c r="K611" s="31">
        <f t="shared" si="20"/>
        <v>96.095921000000004</v>
      </c>
    </row>
    <row r="612" spans="1:11" x14ac:dyDescent="0.35">
      <c r="A612" s="27" t="s">
        <v>267</v>
      </c>
      <c r="B612" s="27" t="s">
        <v>268</v>
      </c>
      <c r="C612" s="27" t="s">
        <v>264</v>
      </c>
      <c r="D612" s="28" t="s">
        <v>179</v>
      </c>
      <c r="E612" s="29" t="s">
        <v>718</v>
      </c>
      <c r="F612" s="30" t="s">
        <v>180</v>
      </c>
      <c r="G612" s="29"/>
      <c r="H612" s="31">
        <v>0</v>
      </c>
      <c r="I612" s="31">
        <v>0.126276</v>
      </c>
      <c r="J612" s="31">
        <v>63.503868999999995</v>
      </c>
      <c r="K612" s="31">
        <f t="shared" si="20"/>
        <v>63.630144999999992</v>
      </c>
    </row>
    <row r="613" spans="1:11" x14ac:dyDescent="0.35">
      <c r="A613" s="27" t="s">
        <v>267</v>
      </c>
      <c r="B613" s="27" t="s">
        <v>268</v>
      </c>
      <c r="C613" s="27" t="s">
        <v>264</v>
      </c>
      <c r="D613" s="28" t="s">
        <v>181</v>
      </c>
      <c r="E613" s="29" t="s">
        <v>719</v>
      </c>
      <c r="F613" s="30" t="s">
        <v>182</v>
      </c>
      <c r="G613" s="29"/>
      <c r="H613" s="31">
        <v>0</v>
      </c>
      <c r="I613" s="31">
        <v>28.94624</v>
      </c>
      <c r="J613" s="31">
        <v>55.328285999999999</v>
      </c>
      <c r="K613" s="31">
        <f t="shared" si="20"/>
        <v>84.274525999999994</v>
      </c>
    </row>
    <row r="614" spans="1:11" x14ac:dyDescent="0.35">
      <c r="A614" s="27" t="s">
        <v>267</v>
      </c>
      <c r="B614" s="27" t="s">
        <v>268</v>
      </c>
      <c r="C614" s="27" t="s">
        <v>264</v>
      </c>
      <c r="D614" s="28" t="s">
        <v>241</v>
      </c>
      <c r="E614" s="29" t="s">
        <v>1213</v>
      </c>
      <c r="F614" s="30" t="s">
        <v>242</v>
      </c>
      <c r="G614" s="29"/>
      <c r="H614" s="31">
        <v>0</v>
      </c>
      <c r="I614" s="31">
        <v>0</v>
      </c>
      <c r="J614" s="31">
        <v>19.519396</v>
      </c>
      <c r="K614" s="31">
        <f t="shared" si="20"/>
        <v>19.519396</v>
      </c>
    </row>
    <row r="615" spans="1:11" x14ac:dyDescent="0.35">
      <c r="A615" s="27" t="s">
        <v>267</v>
      </c>
      <c r="B615" s="27" t="s">
        <v>268</v>
      </c>
      <c r="C615" s="27" t="s">
        <v>264</v>
      </c>
      <c r="D615" s="28" t="s">
        <v>243</v>
      </c>
      <c r="E615" s="29" t="s">
        <v>1218</v>
      </c>
      <c r="F615" s="30" t="s">
        <v>1132</v>
      </c>
      <c r="G615" s="29"/>
      <c r="H615" s="31">
        <v>0</v>
      </c>
      <c r="I615" s="31">
        <v>0</v>
      </c>
      <c r="J615" s="31">
        <v>0</v>
      </c>
      <c r="K615" s="31">
        <f t="shared" si="20"/>
        <v>0</v>
      </c>
    </row>
    <row r="616" spans="1:11" x14ac:dyDescent="0.35">
      <c r="A616" s="27" t="s">
        <v>267</v>
      </c>
      <c r="B616" s="27" t="s">
        <v>268</v>
      </c>
      <c r="C616" s="27" t="s">
        <v>264</v>
      </c>
      <c r="D616" s="28" t="s">
        <v>257</v>
      </c>
      <c r="E616" s="29" t="s">
        <v>1219</v>
      </c>
      <c r="F616" s="30" t="s">
        <v>258</v>
      </c>
      <c r="G616" s="29"/>
      <c r="H616" s="31">
        <v>0</v>
      </c>
      <c r="I616" s="31">
        <v>0</v>
      </c>
      <c r="J616" s="31">
        <v>42.350178</v>
      </c>
      <c r="K616" s="31">
        <f t="shared" si="20"/>
        <v>42.350178</v>
      </c>
    </row>
    <row r="617" spans="1:11" x14ac:dyDescent="0.35">
      <c r="A617" s="27" t="s">
        <v>267</v>
      </c>
      <c r="B617" s="27" t="s">
        <v>268</v>
      </c>
      <c r="C617" s="27" t="s">
        <v>264</v>
      </c>
      <c r="D617" s="28" t="s">
        <v>183</v>
      </c>
      <c r="E617" s="29" t="s">
        <v>720</v>
      </c>
      <c r="F617" s="30" t="s">
        <v>184</v>
      </c>
      <c r="G617" s="29"/>
      <c r="H617" s="31">
        <v>0</v>
      </c>
      <c r="I617" s="31">
        <v>0</v>
      </c>
      <c r="J617" s="31">
        <v>558.05341799999997</v>
      </c>
      <c r="K617" s="31">
        <f t="shared" si="20"/>
        <v>558.05341799999997</v>
      </c>
    </row>
    <row r="618" spans="1:11" x14ac:dyDescent="0.35">
      <c r="A618" s="27" t="s">
        <v>267</v>
      </c>
      <c r="B618" s="27" t="s">
        <v>268</v>
      </c>
      <c r="C618" s="27" t="s">
        <v>264</v>
      </c>
      <c r="D618" s="28" t="s">
        <v>185</v>
      </c>
      <c r="E618" s="29" t="s">
        <v>721</v>
      </c>
      <c r="F618" s="30" t="s">
        <v>186</v>
      </c>
      <c r="G618" s="29"/>
      <c r="H618" s="31">
        <v>0</v>
      </c>
      <c r="I618" s="31">
        <v>3.0741439999999995</v>
      </c>
      <c r="J618" s="31">
        <v>44.088979999999999</v>
      </c>
      <c r="K618" s="31">
        <f t="shared" si="20"/>
        <v>47.163123999999996</v>
      </c>
    </row>
    <row r="619" spans="1:11" x14ac:dyDescent="0.35">
      <c r="A619" s="27" t="s">
        <v>267</v>
      </c>
      <c r="B619" s="27" t="s">
        <v>268</v>
      </c>
      <c r="C619" s="27" t="s">
        <v>264</v>
      </c>
      <c r="D619" s="28" t="s">
        <v>245</v>
      </c>
      <c r="E619" s="29" t="s">
        <v>1214</v>
      </c>
      <c r="F619" s="30" t="s">
        <v>246</v>
      </c>
      <c r="G619" s="29"/>
      <c r="H619" s="31">
        <v>0</v>
      </c>
      <c r="I619" s="31">
        <v>0</v>
      </c>
      <c r="J619" s="31">
        <v>0</v>
      </c>
      <c r="K619" s="31">
        <f t="shared" si="20"/>
        <v>0</v>
      </c>
    </row>
    <row r="620" spans="1:11" x14ac:dyDescent="0.35">
      <c r="A620" s="27" t="s">
        <v>267</v>
      </c>
      <c r="B620" s="27" t="s">
        <v>268</v>
      </c>
      <c r="C620" s="27" t="s">
        <v>264</v>
      </c>
      <c r="D620" s="28" t="s">
        <v>247</v>
      </c>
      <c r="E620" s="29" t="s">
        <v>1215</v>
      </c>
      <c r="F620" s="30" t="s">
        <v>248</v>
      </c>
      <c r="G620" s="29"/>
      <c r="H620" s="31">
        <v>0</v>
      </c>
      <c r="I620" s="31">
        <v>0</v>
      </c>
      <c r="J620" s="31">
        <v>0</v>
      </c>
      <c r="K620" s="31">
        <f t="shared" si="20"/>
        <v>0</v>
      </c>
    </row>
    <row r="621" spans="1:11" x14ac:dyDescent="0.35">
      <c r="A621" s="27" t="s">
        <v>267</v>
      </c>
      <c r="B621" s="27" t="s">
        <v>268</v>
      </c>
      <c r="C621" s="27" t="s">
        <v>264</v>
      </c>
      <c r="D621" s="28" t="s">
        <v>187</v>
      </c>
      <c r="E621" s="29" t="s">
        <v>722</v>
      </c>
      <c r="F621" s="30" t="s">
        <v>188</v>
      </c>
      <c r="G621" s="29"/>
      <c r="H621" s="31">
        <v>0</v>
      </c>
      <c r="I621" s="31">
        <v>0</v>
      </c>
      <c r="J621" s="31">
        <v>108.697446</v>
      </c>
      <c r="K621" s="31">
        <f t="shared" si="20"/>
        <v>108.697446</v>
      </c>
    </row>
    <row r="622" spans="1:11" x14ac:dyDescent="0.35">
      <c r="A622" s="27" t="s">
        <v>267</v>
      </c>
      <c r="B622" s="27" t="s">
        <v>268</v>
      </c>
      <c r="C622" s="27" t="s">
        <v>264</v>
      </c>
      <c r="D622" s="28" t="s">
        <v>189</v>
      </c>
      <c r="E622" s="29" t="s">
        <v>723</v>
      </c>
      <c r="F622" s="30" t="s">
        <v>190</v>
      </c>
      <c r="G622" s="29"/>
      <c r="H622" s="31">
        <v>0</v>
      </c>
      <c r="I622" s="31">
        <v>0.42499999999999999</v>
      </c>
      <c r="J622" s="31">
        <v>78.091922999999994</v>
      </c>
      <c r="K622" s="31">
        <f t="shared" si="20"/>
        <v>78.516922999999991</v>
      </c>
    </row>
    <row r="623" spans="1:11" x14ac:dyDescent="0.35">
      <c r="A623" s="27" t="s">
        <v>267</v>
      </c>
      <c r="B623" s="27" t="s">
        <v>268</v>
      </c>
      <c r="C623" s="27" t="s">
        <v>264</v>
      </c>
      <c r="D623" s="28" t="s">
        <v>249</v>
      </c>
      <c r="E623" s="29" t="s">
        <v>1216</v>
      </c>
      <c r="F623" s="30" t="s">
        <v>250</v>
      </c>
      <c r="G623" s="29"/>
      <c r="H623" s="31">
        <v>0</v>
      </c>
      <c r="I623" s="31">
        <v>7.0027079999999993</v>
      </c>
      <c r="J623" s="31">
        <v>18.055284</v>
      </c>
      <c r="K623" s="31">
        <f t="shared" si="20"/>
        <v>25.057991999999999</v>
      </c>
    </row>
    <row r="624" spans="1:11" x14ac:dyDescent="0.35">
      <c r="A624" s="27" t="s">
        <v>267</v>
      </c>
      <c r="B624" s="27" t="s">
        <v>268</v>
      </c>
      <c r="C624" s="27" t="s">
        <v>264</v>
      </c>
      <c r="D624" s="28" t="s">
        <v>191</v>
      </c>
      <c r="E624" s="29" t="s">
        <v>724</v>
      </c>
      <c r="F624" s="30" t="s">
        <v>192</v>
      </c>
      <c r="G624" s="29"/>
      <c r="H624" s="31">
        <v>98.41</v>
      </c>
      <c r="I624" s="31">
        <v>3.0210699999999995</v>
      </c>
      <c r="J624" s="31">
        <v>9.6974929999999997</v>
      </c>
      <c r="K624" s="31">
        <f t="shared" si="20"/>
        <v>111.12856299999999</v>
      </c>
    </row>
    <row r="625" spans="1:11" x14ac:dyDescent="0.35">
      <c r="A625" s="27" t="s">
        <v>267</v>
      </c>
      <c r="B625" s="27" t="s">
        <v>268</v>
      </c>
      <c r="C625" s="27" t="s">
        <v>264</v>
      </c>
      <c r="D625" s="28" t="s">
        <v>251</v>
      </c>
      <c r="E625" s="29" t="s">
        <v>1217</v>
      </c>
      <c r="F625" s="30" t="s">
        <v>252</v>
      </c>
      <c r="G625" s="29"/>
      <c r="H625" s="31">
        <v>0</v>
      </c>
      <c r="I625" s="31">
        <v>0</v>
      </c>
      <c r="J625" s="31">
        <v>1.2763139999999999</v>
      </c>
      <c r="K625" s="31">
        <f t="shared" si="20"/>
        <v>1.2763139999999999</v>
      </c>
    </row>
    <row r="626" spans="1:11" x14ac:dyDescent="0.35">
      <c r="A626" s="27" t="s">
        <v>267</v>
      </c>
      <c r="B626" s="27" t="s">
        <v>268</v>
      </c>
      <c r="C626" s="27" t="s">
        <v>264</v>
      </c>
      <c r="D626" s="28" t="s">
        <v>193</v>
      </c>
      <c r="E626" s="29" t="s">
        <v>725</v>
      </c>
      <c r="F626" s="30" t="s">
        <v>194</v>
      </c>
      <c r="G626" s="29"/>
      <c r="H626" s="31">
        <v>661.5</v>
      </c>
      <c r="I626" s="31">
        <v>0</v>
      </c>
      <c r="J626" s="31">
        <v>1.8330779999999998</v>
      </c>
      <c r="K626" s="31">
        <f t="shared" si="20"/>
        <v>663.333078</v>
      </c>
    </row>
    <row r="627" spans="1:11" x14ac:dyDescent="0.35">
      <c r="A627" s="27" t="s">
        <v>267</v>
      </c>
      <c r="B627" s="27" t="s">
        <v>268</v>
      </c>
      <c r="C627" s="27" t="s">
        <v>264</v>
      </c>
      <c r="D627" s="28" t="s">
        <v>195</v>
      </c>
      <c r="E627" s="29" t="s">
        <v>726</v>
      </c>
      <c r="F627" s="30" t="s">
        <v>196</v>
      </c>
      <c r="G627" s="29"/>
      <c r="H627" s="31">
        <v>0</v>
      </c>
      <c r="I627" s="31">
        <v>107.945342</v>
      </c>
      <c r="J627" s="31">
        <v>23.448892999999998</v>
      </c>
      <c r="K627" s="31">
        <f t="shared" si="20"/>
        <v>131.39423499999998</v>
      </c>
    </row>
    <row r="628" spans="1:11" x14ac:dyDescent="0.35">
      <c r="A628" s="27" t="s">
        <v>267</v>
      </c>
      <c r="B628" s="27" t="s">
        <v>268</v>
      </c>
      <c r="C628" s="27" t="s">
        <v>264</v>
      </c>
      <c r="D628" s="28" t="s">
        <v>197</v>
      </c>
      <c r="E628" s="29" t="s">
        <v>727</v>
      </c>
      <c r="F628" s="30" t="s">
        <v>198</v>
      </c>
      <c r="G628" s="29"/>
      <c r="H628" s="31">
        <v>0</v>
      </c>
      <c r="I628" s="31">
        <v>0</v>
      </c>
      <c r="J628" s="31">
        <v>6.0110699999999992</v>
      </c>
      <c r="K628" s="31">
        <f t="shared" si="20"/>
        <v>6.0110699999999992</v>
      </c>
    </row>
    <row r="629" spans="1:11" x14ac:dyDescent="0.35">
      <c r="A629" s="27" t="s">
        <v>267</v>
      </c>
      <c r="B629" s="27" t="s">
        <v>268</v>
      </c>
      <c r="C629" s="27" t="s">
        <v>264</v>
      </c>
      <c r="D629" s="28" t="s">
        <v>199</v>
      </c>
      <c r="E629" s="29" t="s">
        <v>728</v>
      </c>
      <c r="F629" s="30" t="s">
        <v>200</v>
      </c>
      <c r="G629" s="29"/>
      <c r="H629" s="31">
        <v>0</v>
      </c>
      <c r="I629" s="31">
        <v>28.2608</v>
      </c>
      <c r="J629" s="31">
        <v>9.0221300000000006</v>
      </c>
      <c r="K629" s="31">
        <f t="shared" si="20"/>
        <v>37.28293</v>
      </c>
    </row>
    <row r="630" spans="1:11" x14ac:dyDescent="0.35">
      <c r="A630" s="27" t="s">
        <v>267</v>
      </c>
      <c r="B630" s="27" t="s">
        <v>268</v>
      </c>
      <c r="C630" s="27" t="s">
        <v>264</v>
      </c>
      <c r="D630" s="28" t="s">
        <v>201</v>
      </c>
      <c r="E630" s="29" t="s">
        <v>729</v>
      </c>
      <c r="F630" s="30" t="s">
        <v>202</v>
      </c>
      <c r="G630" s="29"/>
      <c r="H630" s="31">
        <v>0</v>
      </c>
      <c r="I630" s="31">
        <v>29.056637999999996</v>
      </c>
      <c r="J630" s="31">
        <v>38.681967999999998</v>
      </c>
      <c r="K630" s="31">
        <f t="shared" si="20"/>
        <v>67.73860599999999</v>
      </c>
    </row>
    <row r="631" spans="1:11" x14ac:dyDescent="0.35">
      <c r="A631" s="27" t="s">
        <v>267</v>
      </c>
      <c r="B631" s="27" t="s">
        <v>268</v>
      </c>
      <c r="C631" s="27" t="s">
        <v>264</v>
      </c>
      <c r="D631" s="28" t="s">
        <v>203</v>
      </c>
      <c r="E631" s="29" t="s">
        <v>730</v>
      </c>
      <c r="F631" s="30" t="s">
        <v>204</v>
      </c>
      <c r="G631" s="29"/>
      <c r="H631" s="31">
        <v>0</v>
      </c>
      <c r="I631" s="31">
        <v>5.4132759999999998</v>
      </c>
      <c r="J631" s="31">
        <v>3.0529069999999998</v>
      </c>
      <c r="K631" s="31">
        <f t="shared" si="20"/>
        <v>8.4661829999999991</v>
      </c>
    </row>
    <row r="632" spans="1:11" x14ac:dyDescent="0.35">
      <c r="A632" s="27" t="s">
        <v>267</v>
      </c>
      <c r="B632" s="27" t="s">
        <v>268</v>
      </c>
      <c r="C632" s="27" t="s">
        <v>264</v>
      </c>
      <c r="D632" s="28" t="s">
        <v>205</v>
      </c>
      <c r="E632" s="29" t="s">
        <v>731</v>
      </c>
      <c r="F632" s="30" t="s">
        <v>206</v>
      </c>
      <c r="G632" s="29"/>
      <c r="H632" s="31">
        <v>544.26</v>
      </c>
      <c r="I632" s="31">
        <v>20.039055999999999</v>
      </c>
      <c r="J632" s="31">
        <v>19.199075999999998</v>
      </c>
      <c r="K632" s="31">
        <f t="shared" si="20"/>
        <v>583.49813199999994</v>
      </c>
    </row>
    <row r="633" spans="1:11" x14ac:dyDescent="0.35">
      <c r="A633" s="27" t="s">
        <v>267</v>
      </c>
      <c r="B633" s="27" t="s">
        <v>268</v>
      </c>
      <c r="C633" s="27" t="s">
        <v>264</v>
      </c>
      <c r="D633" s="28" t="s">
        <v>207</v>
      </c>
      <c r="E633" s="29" t="s">
        <v>732</v>
      </c>
      <c r="F633" s="30" t="s">
        <v>208</v>
      </c>
      <c r="G633" s="29"/>
      <c r="H633" s="31">
        <v>0</v>
      </c>
      <c r="I633" s="31">
        <v>0.7844819999999999</v>
      </c>
      <c r="J633" s="31">
        <v>6.8874649999999997</v>
      </c>
      <c r="K633" s="31">
        <f t="shared" si="20"/>
        <v>7.6719469999999994</v>
      </c>
    </row>
    <row r="634" spans="1:11" x14ac:dyDescent="0.35">
      <c r="A634" s="27" t="s">
        <v>267</v>
      </c>
      <c r="B634" s="27" t="s">
        <v>268</v>
      </c>
      <c r="C634" s="27" t="s">
        <v>264</v>
      </c>
      <c r="D634" s="28" t="s">
        <v>259</v>
      </c>
      <c r="E634" s="29" t="s">
        <v>1220</v>
      </c>
      <c r="F634" s="30" t="s">
        <v>260</v>
      </c>
      <c r="G634" s="29"/>
      <c r="H634" s="31">
        <v>0</v>
      </c>
      <c r="I634" s="31">
        <v>0</v>
      </c>
      <c r="J634" s="31">
        <v>0</v>
      </c>
      <c r="K634" s="31">
        <f t="shared" si="20"/>
        <v>0</v>
      </c>
    </row>
    <row r="635" spans="1:11" x14ac:dyDescent="0.35">
      <c r="A635" s="27" t="s">
        <v>267</v>
      </c>
      <c r="B635" s="27" t="s">
        <v>268</v>
      </c>
      <c r="C635" s="27" t="s">
        <v>264</v>
      </c>
      <c r="D635" s="28" t="s">
        <v>209</v>
      </c>
      <c r="E635" s="29" t="s">
        <v>733</v>
      </c>
      <c r="F635" s="30" t="s">
        <v>210</v>
      </c>
      <c r="G635" s="29"/>
      <c r="H635" s="31">
        <v>0</v>
      </c>
      <c r="I635" s="31">
        <v>0</v>
      </c>
      <c r="J635" s="31">
        <v>23.074999999999999</v>
      </c>
      <c r="K635" s="31">
        <f t="shared" ref="K635:K698" si="21">H635+I635+J635</f>
        <v>23.074999999999999</v>
      </c>
    </row>
    <row r="636" spans="1:11" x14ac:dyDescent="0.35">
      <c r="A636" s="27" t="s">
        <v>267</v>
      </c>
      <c r="B636" s="27" t="s">
        <v>268</v>
      </c>
      <c r="C636" s="27" t="s">
        <v>264</v>
      </c>
      <c r="D636" s="28" t="s">
        <v>211</v>
      </c>
      <c r="E636" s="29" t="s">
        <v>734</v>
      </c>
      <c r="F636" s="30" t="s">
        <v>212</v>
      </c>
      <c r="G636" s="29"/>
      <c r="H636" s="31">
        <v>0</v>
      </c>
      <c r="I636" s="31">
        <v>3.5074059999999996</v>
      </c>
      <c r="J636" s="31">
        <v>3.1591559999999999</v>
      </c>
      <c r="K636" s="31">
        <f t="shared" si="21"/>
        <v>6.666561999999999</v>
      </c>
    </row>
    <row r="637" spans="1:11" x14ac:dyDescent="0.35">
      <c r="A637" s="27" t="s">
        <v>267</v>
      </c>
      <c r="B637" s="27" t="s">
        <v>268</v>
      </c>
      <c r="C637" s="27" t="s">
        <v>264</v>
      </c>
      <c r="D637" s="28" t="s">
        <v>213</v>
      </c>
      <c r="E637" s="29" t="s">
        <v>735</v>
      </c>
      <c r="F637" s="30" t="s">
        <v>214</v>
      </c>
      <c r="G637" s="29"/>
      <c r="H637" s="31">
        <v>0</v>
      </c>
      <c r="I637" s="31">
        <v>18.666</v>
      </c>
      <c r="J637" s="31">
        <v>7.1369999999999996</v>
      </c>
      <c r="K637" s="31">
        <f t="shared" si="21"/>
        <v>25.803000000000001</v>
      </c>
    </row>
    <row r="638" spans="1:11" x14ac:dyDescent="0.35">
      <c r="A638" s="27" t="s">
        <v>267</v>
      </c>
      <c r="B638" s="27" t="s">
        <v>268</v>
      </c>
      <c r="C638" s="27" t="s">
        <v>264</v>
      </c>
      <c r="D638" s="28" t="s">
        <v>215</v>
      </c>
      <c r="E638" s="29" t="s">
        <v>736</v>
      </c>
      <c r="F638" s="30" t="s">
        <v>216</v>
      </c>
      <c r="G638" s="29"/>
      <c r="H638" s="31">
        <v>0</v>
      </c>
      <c r="I638" s="31">
        <v>0</v>
      </c>
      <c r="J638" s="31">
        <v>2.642185</v>
      </c>
      <c r="K638" s="31">
        <f t="shared" si="21"/>
        <v>2.642185</v>
      </c>
    </row>
    <row r="639" spans="1:11" x14ac:dyDescent="0.35">
      <c r="A639" s="27" t="s">
        <v>267</v>
      </c>
      <c r="B639" s="27" t="s">
        <v>268</v>
      </c>
      <c r="C639" s="27" t="s">
        <v>264</v>
      </c>
      <c r="D639" s="28" t="s">
        <v>217</v>
      </c>
      <c r="E639" s="29" t="s">
        <v>737</v>
      </c>
      <c r="F639" s="30" t="s">
        <v>218</v>
      </c>
      <c r="G639" s="29"/>
      <c r="H639" s="31">
        <v>3295</v>
      </c>
      <c r="I639" s="31">
        <v>50.924486000000002</v>
      </c>
      <c r="J639" s="31">
        <v>39.115556999999995</v>
      </c>
      <c r="K639" s="31">
        <f t="shared" si="21"/>
        <v>3385.040043</v>
      </c>
    </row>
    <row r="640" spans="1:11" x14ac:dyDescent="0.35">
      <c r="A640" s="27" t="s">
        <v>267</v>
      </c>
      <c r="B640" s="27" t="s">
        <v>268</v>
      </c>
      <c r="C640" s="27" t="s">
        <v>264</v>
      </c>
      <c r="D640" s="28" t="s">
        <v>219</v>
      </c>
      <c r="E640" s="29" t="s">
        <v>738</v>
      </c>
      <c r="F640" s="30" t="s">
        <v>220</v>
      </c>
      <c r="G640" s="29"/>
      <c r="H640" s="31">
        <v>0</v>
      </c>
      <c r="I640" s="31">
        <v>57.366227999999992</v>
      </c>
      <c r="J640" s="31">
        <v>1.95E-2</v>
      </c>
      <c r="K640" s="31">
        <f t="shared" si="21"/>
        <v>57.385727999999993</v>
      </c>
    </row>
    <row r="641" spans="1:11" x14ac:dyDescent="0.35">
      <c r="A641" s="27" t="s">
        <v>267</v>
      </c>
      <c r="B641" s="27" t="s">
        <v>268</v>
      </c>
      <c r="C641" s="27" t="s">
        <v>264</v>
      </c>
      <c r="D641" s="28" t="s">
        <v>221</v>
      </c>
      <c r="E641" s="29" t="s">
        <v>739</v>
      </c>
      <c r="F641" s="30" t="s">
        <v>222</v>
      </c>
      <c r="G641" s="29"/>
      <c r="H641" s="31">
        <v>0</v>
      </c>
      <c r="I641" s="31">
        <v>0</v>
      </c>
      <c r="J641" s="31">
        <v>70.513677000000001</v>
      </c>
      <c r="K641" s="31">
        <f t="shared" si="21"/>
        <v>70.513677000000001</v>
      </c>
    </row>
    <row r="642" spans="1:11" x14ac:dyDescent="0.35">
      <c r="A642" s="27" t="s">
        <v>267</v>
      </c>
      <c r="B642" s="27" t="s">
        <v>268</v>
      </c>
      <c r="C642" s="27" t="s">
        <v>264</v>
      </c>
      <c r="D642" s="28" t="s">
        <v>223</v>
      </c>
      <c r="E642" s="29" t="s">
        <v>740</v>
      </c>
      <c r="F642" s="30" t="s">
        <v>224</v>
      </c>
      <c r="G642" s="29"/>
      <c r="H642" s="31">
        <v>0</v>
      </c>
      <c r="I642" s="31">
        <v>0</v>
      </c>
      <c r="J642" s="31">
        <v>42.201535999999997</v>
      </c>
      <c r="K642" s="31">
        <f t="shared" si="21"/>
        <v>42.201535999999997</v>
      </c>
    </row>
    <row r="643" spans="1:11" x14ac:dyDescent="0.35">
      <c r="A643" s="27" t="s">
        <v>267</v>
      </c>
      <c r="B643" s="27" t="s">
        <v>268</v>
      </c>
      <c r="C643" s="27" t="s">
        <v>264</v>
      </c>
      <c r="D643" s="28" t="s">
        <v>225</v>
      </c>
      <c r="E643" s="29" t="s">
        <v>741</v>
      </c>
      <c r="F643" s="30" t="s">
        <v>226</v>
      </c>
      <c r="G643" s="29"/>
      <c r="H643" s="31">
        <v>0</v>
      </c>
      <c r="I643" s="31">
        <v>0</v>
      </c>
      <c r="J643" s="31">
        <v>0</v>
      </c>
      <c r="K643" s="31">
        <f t="shared" si="21"/>
        <v>0</v>
      </c>
    </row>
    <row r="644" spans="1:11" x14ac:dyDescent="0.35">
      <c r="A644" s="27" t="s">
        <v>267</v>
      </c>
      <c r="B644" s="27" t="s">
        <v>268</v>
      </c>
      <c r="C644" s="27" t="s">
        <v>264</v>
      </c>
      <c r="D644" s="28" t="s">
        <v>227</v>
      </c>
      <c r="E644" s="29" t="s">
        <v>742</v>
      </c>
      <c r="F644" s="30" t="s">
        <v>228</v>
      </c>
      <c r="G644" s="29"/>
      <c r="H644" s="31">
        <v>0</v>
      </c>
      <c r="I644" s="31">
        <v>2210</v>
      </c>
      <c r="J644" s="31">
        <v>0</v>
      </c>
      <c r="K644" s="31">
        <f t="shared" si="21"/>
        <v>2210</v>
      </c>
    </row>
    <row r="645" spans="1:11" x14ac:dyDescent="0.35">
      <c r="A645" s="27" t="s">
        <v>267</v>
      </c>
      <c r="B645" s="27" t="s">
        <v>268</v>
      </c>
      <c r="C645" s="27" t="s">
        <v>264</v>
      </c>
      <c r="D645" s="28" t="s">
        <v>229</v>
      </c>
      <c r="E645" s="29" t="s">
        <v>743</v>
      </c>
      <c r="F645" s="30" t="s">
        <v>230</v>
      </c>
      <c r="G645" s="29"/>
      <c r="H645" s="31">
        <v>0</v>
      </c>
      <c r="I645" s="31">
        <v>85</v>
      </c>
      <c r="J645" s="31">
        <v>0</v>
      </c>
      <c r="K645" s="31">
        <f t="shared" si="21"/>
        <v>85</v>
      </c>
    </row>
    <row r="646" spans="1:11" x14ac:dyDescent="0.35">
      <c r="A646" s="27" t="s">
        <v>267</v>
      </c>
      <c r="B646" s="27" t="s">
        <v>268</v>
      </c>
      <c r="C646" s="27" t="s">
        <v>264</v>
      </c>
      <c r="D646" s="28" t="s">
        <v>231</v>
      </c>
      <c r="E646" s="29" t="s">
        <v>744</v>
      </c>
      <c r="F646" s="30" t="s">
        <v>232</v>
      </c>
      <c r="G646" s="29"/>
      <c r="H646" s="31">
        <v>0</v>
      </c>
      <c r="I646" s="31">
        <v>1060.707962</v>
      </c>
      <c r="J646" s="31">
        <v>0</v>
      </c>
      <c r="K646" s="31">
        <f t="shared" si="21"/>
        <v>1060.707962</v>
      </c>
    </row>
    <row r="647" spans="1:11" x14ac:dyDescent="0.35">
      <c r="A647" s="27" t="s">
        <v>267</v>
      </c>
      <c r="B647" s="27" t="s">
        <v>268</v>
      </c>
      <c r="C647" s="27" t="s">
        <v>264</v>
      </c>
      <c r="D647" s="28" t="s">
        <v>253</v>
      </c>
      <c r="E647" s="29" t="s">
        <v>1221</v>
      </c>
      <c r="F647" s="30" t="s">
        <v>254</v>
      </c>
      <c r="G647" s="29"/>
      <c r="H647" s="31">
        <v>0</v>
      </c>
      <c r="I647" s="31">
        <v>0</v>
      </c>
      <c r="J647" s="31">
        <v>12.296609</v>
      </c>
      <c r="K647" s="31">
        <f t="shared" si="21"/>
        <v>12.296609</v>
      </c>
    </row>
    <row r="648" spans="1:11" x14ac:dyDescent="0.35">
      <c r="A648" s="27" t="s">
        <v>267</v>
      </c>
      <c r="B648" s="27" t="s">
        <v>268</v>
      </c>
      <c r="C648" s="27" t="s">
        <v>264</v>
      </c>
      <c r="D648" s="28" t="s">
        <v>233</v>
      </c>
      <c r="E648" s="29" t="s">
        <v>745</v>
      </c>
      <c r="F648" s="30" t="s">
        <v>234</v>
      </c>
      <c r="G648" s="29"/>
      <c r="H648" s="31">
        <v>0</v>
      </c>
      <c r="I648" s="31">
        <v>292.08621399999998</v>
      </c>
      <c r="J648" s="31">
        <v>0</v>
      </c>
      <c r="K648" s="31">
        <f t="shared" si="21"/>
        <v>292.08621399999998</v>
      </c>
    </row>
    <row r="649" spans="1:11" x14ac:dyDescent="0.35">
      <c r="A649" s="27" t="s">
        <v>267</v>
      </c>
      <c r="B649" s="27" t="s">
        <v>268</v>
      </c>
      <c r="C649" s="27" t="s">
        <v>264</v>
      </c>
      <c r="D649" s="28" t="s">
        <v>235</v>
      </c>
      <c r="E649" s="29" t="s">
        <v>746</v>
      </c>
      <c r="F649" s="30" t="s">
        <v>236</v>
      </c>
      <c r="G649" s="29"/>
      <c r="H649" s="31">
        <v>0</v>
      </c>
      <c r="I649" s="31">
        <v>79.152000000000001</v>
      </c>
      <c r="J649" s="31">
        <v>0</v>
      </c>
      <c r="K649" s="31">
        <f t="shared" si="21"/>
        <v>79.152000000000001</v>
      </c>
    </row>
    <row r="650" spans="1:11" x14ac:dyDescent="0.35">
      <c r="A650" s="27" t="s">
        <v>267</v>
      </c>
      <c r="B650" s="27" t="s">
        <v>268</v>
      </c>
      <c r="C650" s="27" t="s">
        <v>264</v>
      </c>
      <c r="D650" s="28" t="s">
        <v>261</v>
      </c>
      <c r="E650" s="29" t="s">
        <v>1222</v>
      </c>
      <c r="F650" s="30" t="s">
        <v>262</v>
      </c>
      <c r="G650" s="29"/>
      <c r="H650" s="31">
        <v>0</v>
      </c>
      <c r="I650" s="31">
        <v>135.37555599999999</v>
      </c>
      <c r="J650" s="31">
        <v>93.885778999999999</v>
      </c>
      <c r="K650" s="31">
        <f t="shared" si="21"/>
        <v>229.26133499999997</v>
      </c>
    </row>
    <row r="651" spans="1:11" x14ac:dyDescent="0.35">
      <c r="A651" s="27" t="s">
        <v>267</v>
      </c>
      <c r="B651" s="27" t="s">
        <v>268</v>
      </c>
      <c r="C651" s="27" t="s">
        <v>264</v>
      </c>
      <c r="D651" s="28" t="s">
        <v>237</v>
      </c>
      <c r="E651" s="29" t="s">
        <v>747</v>
      </c>
      <c r="F651" s="30" t="s">
        <v>238</v>
      </c>
      <c r="G651" s="29"/>
      <c r="H651" s="31">
        <v>0</v>
      </c>
      <c r="I651" s="31">
        <v>150.59599600000001</v>
      </c>
      <c r="J651" s="31">
        <v>0</v>
      </c>
      <c r="K651" s="31">
        <f t="shared" si="21"/>
        <v>150.59599600000001</v>
      </c>
    </row>
    <row r="652" spans="1:11" x14ac:dyDescent="0.35">
      <c r="A652" s="27" t="s">
        <v>267</v>
      </c>
      <c r="B652" s="27" t="s">
        <v>268</v>
      </c>
      <c r="C652" s="27" t="s">
        <v>264</v>
      </c>
      <c r="D652" s="28" t="s">
        <v>255</v>
      </c>
      <c r="E652" s="29" t="s">
        <v>1223</v>
      </c>
      <c r="F652" s="30" t="s">
        <v>256</v>
      </c>
      <c r="G652" s="29"/>
      <c r="H652" s="31">
        <v>0</v>
      </c>
      <c r="I652" s="31">
        <v>0</v>
      </c>
      <c r="J652" s="31">
        <v>0</v>
      </c>
      <c r="K652" s="31">
        <f t="shared" si="21"/>
        <v>0</v>
      </c>
    </row>
    <row r="653" spans="1:11" x14ac:dyDescent="0.35">
      <c r="A653" s="27" t="s">
        <v>267</v>
      </c>
      <c r="B653" s="27" t="s">
        <v>268</v>
      </c>
      <c r="C653" s="27" t="s">
        <v>264</v>
      </c>
      <c r="D653" s="28" t="s">
        <v>239</v>
      </c>
      <c r="E653" s="29" t="s">
        <v>748</v>
      </c>
      <c r="F653" s="30" t="s">
        <v>240</v>
      </c>
      <c r="G653" s="29"/>
      <c r="H653" s="31">
        <v>53533.2</v>
      </c>
      <c r="I653" s="31">
        <v>152.281342</v>
      </c>
      <c r="J653" s="31">
        <v>415.24970499999995</v>
      </c>
      <c r="K653" s="31">
        <f t="shared" si="21"/>
        <v>54100.731047000001</v>
      </c>
    </row>
    <row r="654" spans="1:11" x14ac:dyDescent="0.35">
      <c r="A654" s="32" t="s">
        <v>267</v>
      </c>
      <c r="B654" s="32" t="s">
        <v>268</v>
      </c>
      <c r="C654" s="32" t="s">
        <v>266</v>
      </c>
      <c r="D654" s="33" t="s">
        <v>147</v>
      </c>
      <c r="E654" s="34" t="s">
        <v>749</v>
      </c>
      <c r="F654" s="35" t="s">
        <v>148</v>
      </c>
      <c r="G654" s="34"/>
      <c r="H654" s="36">
        <v>15.76</v>
      </c>
      <c r="I654" s="36">
        <v>15266.773353999997</v>
      </c>
      <c r="J654" s="36">
        <v>5388.4243919999999</v>
      </c>
      <c r="K654" s="36">
        <f t="shared" si="21"/>
        <v>20670.957745999996</v>
      </c>
    </row>
    <row r="655" spans="1:11" x14ac:dyDescent="0.35">
      <c r="A655" s="32" t="s">
        <v>267</v>
      </c>
      <c r="B655" s="32" t="s">
        <v>268</v>
      </c>
      <c r="C655" s="32" t="s">
        <v>266</v>
      </c>
      <c r="D655" s="33" t="s">
        <v>149</v>
      </c>
      <c r="E655" s="34" t="s">
        <v>750</v>
      </c>
      <c r="F655" s="35" t="s">
        <v>150</v>
      </c>
      <c r="G655" s="34"/>
      <c r="H655" s="36">
        <v>0</v>
      </c>
      <c r="I655" s="36">
        <v>3833.8940329999996</v>
      </c>
      <c r="J655" s="36">
        <v>2812.5874920000001</v>
      </c>
      <c r="K655" s="36">
        <f t="shared" si="21"/>
        <v>6646.4815249999992</v>
      </c>
    </row>
    <row r="656" spans="1:11" x14ac:dyDescent="0.35">
      <c r="A656" s="32" t="s">
        <v>267</v>
      </c>
      <c r="B656" s="32" t="s">
        <v>268</v>
      </c>
      <c r="C656" s="32" t="s">
        <v>266</v>
      </c>
      <c r="D656" s="33" t="s">
        <v>151</v>
      </c>
      <c r="E656" s="34" t="s">
        <v>751</v>
      </c>
      <c r="F656" s="35" t="s">
        <v>152</v>
      </c>
      <c r="G656" s="34"/>
      <c r="H656" s="36">
        <v>294885.88</v>
      </c>
      <c r="I656" s="36">
        <v>0</v>
      </c>
      <c r="J656" s="36">
        <v>28765.747607999998</v>
      </c>
      <c r="K656" s="36">
        <f t="shared" si="21"/>
        <v>323651.62760800001</v>
      </c>
    </row>
    <row r="657" spans="1:11" x14ac:dyDescent="0.35">
      <c r="A657" s="32" t="s">
        <v>267</v>
      </c>
      <c r="B657" s="32" t="s">
        <v>268</v>
      </c>
      <c r="C657" s="32" t="s">
        <v>266</v>
      </c>
      <c r="D657" s="33" t="s">
        <v>153</v>
      </c>
      <c r="E657" s="34" t="s">
        <v>752</v>
      </c>
      <c r="F657" s="35" t="s">
        <v>154</v>
      </c>
      <c r="G657" s="34"/>
      <c r="H657" s="36">
        <v>57976.62</v>
      </c>
      <c r="I657" s="36">
        <v>0</v>
      </c>
      <c r="J657" s="36">
        <v>1835.515032</v>
      </c>
      <c r="K657" s="36">
        <f t="shared" si="21"/>
        <v>59812.135032000006</v>
      </c>
    </row>
    <row r="658" spans="1:11" x14ac:dyDescent="0.35">
      <c r="A658" s="32" t="s">
        <v>267</v>
      </c>
      <c r="B658" s="32" t="s">
        <v>268</v>
      </c>
      <c r="C658" s="32" t="s">
        <v>266</v>
      </c>
      <c r="D658" s="33" t="s">
        <v>155</v>
      </c>
      <c r="E658" s="34" t="s">
        <v>753</v>
      </c>
      <c r="F658" s="35" t="s">
        <v>156</v>
      </c>
      <c r="G658" s="34"/>
      <c r="H658" s="36">
        <v>0</v>
      </c>
      <c r="I658" s="36">
        <v>0</v>
      </c>
      <c r="J658" s="36">
        <v>140.10983999999999</v>
      </c>
      <c r="K658" s="36">
        <f t="shared" si="21"/>
        <v>140.10983999999999</v>
      </c>
    </row>
    <row r="659" spans="1:11" x14ac:dyDescent="0.35">
      <c r="A659" s="32" t="s">
        <v>267</v>
      </c>
      <c r="B659" s="32" t="s">
        <v>268</v>
      </c>
      <c r="C659" s="32" t="s">
        <v>266</v>
      </c>
      <c r="D659" s="33" t="s">
        <v>157</v>
      </c>
      <c r="E659" s="34" t="s">
        <v>754</v>
      </c>
      <c r="F659" s="35" t="s">
        <v>158</v>
      </c>
      <c r="G659" s="34"/>
      <c r="H659" s="36">
        <v>21489.24</v>
      </c>
      <c r="I659" s="36">
        <v>1125.8151189999999</v>
      </c>
      <c r="J659" s="36">
        <v>2373.4701119999995</v>
      </c>
      <c r="K659" s="36">
        <f t="shared" si="21"/>
        <v>24988.525231</v>
      </c>
    </row>
    <row r="660" spans="1:11" x14ac:dyDescent="0.35">
      <c r="A660" s="32" t="s">
        <v>267</v>
      </c>
      <c r="B660" s="32" t="s">
        <v>268</v>
      </c>
      <c r="C660" s="32" t="s">
        <v>266</v>
      </c>
      <c r="D660" s="33" t="s">
        <v>159</v>
      </c>
      <c r="E660" s="34" t="s">
        <v>755</v>
      </c>
      <c r="F660" s="35" t="s">
        <v>160</v>
      </c>
      <c r="G660" s="34"/>
      <c r="H660" s="36">
        <v>5025.74</v>
      </c>
      <c r="I660" s="36">
        <v>277.78713599999998</v>
      </c>
      <c r="J660" s="36">
        <v>555.085284</v>
      </c>
      <c r="K660" s="36">
        <f t="shared" si="21"/>
        <v>5858.6124199999995</v>
      </c>
    </row>
    <row r="661" spans="1:11" x14ac:dyDescent="0.35">
      <c r="A661" s="32" t="s">
        <v>267</v>
      </c>
      <c r="B661" s="32" t="s">
        <v>268</v>
      </c>
      <c r="C661" s="32" t="s">
        <v>266</v>
      </c>
      <c r="D661" s="33" t="s">
        <v>161</v>
      </c>
      <c r="E661" s="34" t="s">
        <v>756</v>
      </c>
      <c r="F661" s="35" t="s">
        <v>162</v>
      </c>
      <c r="G661" s="34"/>
      <c r="H661" s="36">
        <v>260</v>
      </c>
      <c r="I661" s="36">
        <v>11.263287999999999</v>
      </c>
      <c r="J661" s="36">
        <v>36.508991999999999</v>
      </c>
      <c r="K661" s="36">
        <f t="shared" si="21"/>
        <v>307.77227999999997</v>
      </c>
    </row>
    <row r="662" spans="1:11" x14ac:dyDescent="0.35">
      <c r="A662" s="32" t="s">
        <v>267</v>
      </c>
      <c r="B662" s="32" t="s">
        <v>268</v>
      </c>
      <c r="C662" s="32" t="s">
        <v>266</v>
      </c>
      <c r="D662" s="33" t="s">
        <v>163</v>
      </c>
      <c r="E662" s="34" t="s">
        <v>757</v>
      </c>
      <c r="F662" s="35" t="s">
        <v>164</v>
      </c>
      <c r="G662" s="34"/>
      <c r="H662" s="36">
        <v>59572.85</v>
      </c>
      <c r="I662" s="36">
        <v>6076.086335</v>
      </c>
      <c r="J662" s="36">
        <v>13529.486724</v>
      </c>
      <c r="K662" s="36">
        <f t="shared" si="21"/>
        <v>79178.423059000008</v>
      </c>
    </row>
    <row r="663" spans="1:11" x14ac:dyDescent="0.35">
      <c r="A663" s="32" t="s">
        <v>267</v>
      </c>
      <c r="B663" s="32" t="s">
        <v>268</v>
      </c>
      <c r="C663" s="32" t="s">
        <v>266</v>
      </c>
      <c r="D663" s="33" t="s">
        <v>165</v>
      </c>
      <c r="E663" s="34" t="s">
        <v>758</v>
      </c>
      <c r="F663" s="35" t="s">
        <v>166</v>
      </c>
      <c r="G663" s="34"/>
      <c r="H663" s="36">
        <v>621.4</v>
      </c>
      <c r="I663" s="36">
        <v>92.658267999999993</v>
      </c>
      <c r="J663" s="36">
        <v>91.427700000000002</v>
      </c>
      <c r="K663" s="36">
        <f t="shared" si="21"/>
        <v>805.48596799999996</v>
      </c>
    </row>
    <row r="664" spans="1:11" x14ac:dyDescent="0.35">
      <c r="A664" s="32" t="s">
        <v>267</v>
      </c>
      <c r="B664" s="32" t="s">
        <v>268</v>
      </c>
      <c r="C664" s="32" t="s">
        <v>266</v>
      </c>
      <c r="D664" s="33" t="s">
        <v>167</v>
      </c>
      <c r="E664" s="34" t="s">
        <v>759</v>
      </c>
      <c r="F664" s="35" t="s">
        <v>168</v>
      </c>
      <c r="G664" s="34"/>
      <c r="H664" s="36">
        <v>6316.86</v>
      </c>
      <c r="I664" s="36">
        <v>20.960270000000001</v>
      </c>
      <c r="J664" s="36">
        <v>699.78854399999989</v>
      </c>
      <c r="K664" s="36">
        <f t="shared" si="21"/>
        <v>7037.6088139999993</v>
      </c>
    </row>
    <row r="665" spans="1:11" x14ac:dyDescent="0.35">
      <c r="A665" s="32" t="s">
        <v>267</v>
      </c>
      <c r="B665" s="32" t="s">
        <v>268</v>
      </c>
      <c r="C665" s="32" t="s">
        <v>266</v>
      </c>
      <c r="D665" s="33" t="s">
        <v>169</v>
      </c>
      <c r="E665" s="34" t="s">
        <v>760</v>
      </c>
      <c r="F665" s="35" t="s">
        <v>170</v>
      </c>
      <c r="G665" s="34"/>
      <c r="H665" s="36">
        <v>100.64</v>
      </c>
      <c r="I665" s="36">
        <v>7.181108</v>
      </c>
      <c r="J665" s="36">
        <v>13.638767999999999</v>
      </c>
      <c r="K665" s="36">
        <f t="shared" si="21"/>
        <v>121.45987599999999</v>
      </c>
    </row>
    <row r="666" spans="1:11" x14ac:dyDescent="0.35">
      <c r="A666" s="32" t="s">
        <v>267</v>
      </c>
      <c r="B666" s="32" t="s">
        <v>268</v>
      </c>
      <c r="C666" s="32" t="s">
        <v>266</v>
      </c>
      <c r="D666" s="33" t="s">
        <v>171</v>
      </c>
      <c r="E666" s="34" t="s">
        <v>761</v>
      </c>
      <c r="F666" s="35" t="s">
        <v>172</v>
      </c>
      <c r="G666" s="34"/>
      <c r="H666" s="36">
        <v>0</v>
      </c>
      <c r="I666" s="36">
        <v>6.0695360000000003</v>
      </c>
      <c r="J666" s="36">
        <v>11.048544</v>
      </c>
      <c r="K666" s="36">
        <f t="shared" si="21"/>
        <v>17.118079999999999</v>
      </c>
    </row>
    <row r="667" spans="1:11" x14ac:dyDescent="0.35">
      <c r="A667" s="32" t="s">
        <v>267</v>
      </c>
      <c r="B667" s="32" t="s">
        <v>268</v>
      </c>
      <c r="C667" s="32" t="s">
        <v>266</v>
      </c>
      <c r="D667" s="33" t="s">
        <v>173</v>
      </c>
      <c r="E667" s="34" t="s">
        <v>762</v>
      </c>
      <c r="F667" s="35" t="s">
        <v>174</v>
      </c>
      <c r="G667" s="34"/>
      <c r="H667" s="36">
        <v>167009.21</v>
      </c>
      <c r="I667" s="36">
        <v>5802.1119069999995</v>
      </c>
      <c r="J667" s="36">
        <v>18450.366323999999</v>
      </c>
      <c r="K667" s="36">
        <f t="shared" si="21"/>
        <v>191261.68823100001</v>
      </c>
    </row>
    <row r="668" spans="1:11" x14ac:dyDescent="0.35">
      <c r="A668" s="32" t="s">
        <v>267</v>
      </c>
      <c r="B668" s="32" t="s">
        <v>268</v>
      </c>
      <c r="C668" s="32" t="s">
        <v>266</v>
      </c>
      <c r="D668" s="33" t="s">
        <v>1303</v>
      </c>
      <c r="E668" s="34" t="s">
        <v>1317</v>
      </c>
      <c r="F668" s="35" t="s">
        <v>1308</v>
      </c>
      <c r="G668" s="34"/>
      <c r="H668" s="36">
        <v>707.14</v>
      </c>
      <c r="I668" s="36">
        <v>24.088871999999999</v>
      </c>
      <c r="J668" s="36">
        <v>78.257867999999988</v>
      </c>
      <c r="K668" s="36">
        <f t="shared" si="21"/>
        <v>809.48674000000005</v>
      </c>
    </row>
    <row r="669" spans="1:11" x14ac:dyDescent="0.35">
      <c r="A669" s="32" t="s">
        <v>267</v>
      </c>
      <c r="B669" s="32" t="s">
        <v>268</v>
      </c>
      <c r="C669" s="32" t="s">
        <v>266</v>
      </c>
      <c r="D669" s="33" t="s">
        <v>175</v>
      </c>
      <c r="E669" s="34" t="s">
        <v>763</v>
      </c>
      <c r="F669" s="35" t="s">
        <v>176</v>
      </c>
      <c r="G669" s="34"/>
      <c r="H669" s="36">
        <v>0</v>
      </c>
      <c r="I669" s="36">
        <v>928.78376899999989</v>
      </c>
      <c r="J669" s="36">
        <v>0</v>
      </c>
      <c r="K669" s="36">
        <f t="shared" si="21"/>
        <v>928.78376899999989</v>
      </c>
    </row>
    <row r="670" spans="1:11" x14ac:dyDescent="0.35">
      <c r="A670" s="32" t="s">
        <v>267</v>
      </c>
      <c r="B670" s="32" t="s">
        <v>268</v>
      </c>
      <c r="C670" s="32" t="s">
        <v>266</v>
      </c>
      <c r="D670" s="33" t="s">
        <v>177</v>
      </c>
      <c r="E670" s="34" t="s">
        <v>764</v>
      </c>
      <c r="F670" s="35" t="s">
        <v>178</v>
      </c>
      <c r="G670" s="34"/>
      <c r="H670" s="36">
        <v>2161.75</v>
      </c>
      <c r="I670" s="36">
        <v>28.617364999999996</v>
      </c>
      <c r="J670" s="36">
        <v>1124.034132</v>
      </c>
      <c r="K670" s="36">
        <f t="shared" si="21"/>
        <v>3314.4014969999998</v>
      </c>
    </row>
    <row r="671" spans="1:11" x14ac:dyDescent="0.35">
      <c r="A671" s="32" t="s">
        <v>267</v>
      </c>
      <c r="B671" s="32" t="s">
        <v>268</v>
      </c>
      <c r="C671" s="32" t="s">
        <v>266</v>
      </c>
      <c r="D671" s="33" t="s">
        <v>179</v>
      </c>
      <c r="E671" s="34" t="s">
        <v>765</v>
      </c>
      <c r="F671" s="35" t="s">
        <v>180</v>
      </c>
      <c r="G671" s="34"/>
      <c r="H671" s="36">
        <v>14097.47</v>
      </c>
      <c r="I671" s="36">
        <v>1.4893139999999998</v>
      </c>
      <c r="J671" s="36">
        <v>762.04642799999988</v>
      </c>
      <c r="K671" s="36">
        <f t="shared" si="21"/>
        <v>14861.005741999999</v>
      </c>
    </row>
    <row r="672" spans="1:11" x14ac:dyDescent="0.35">
      <c r="A672" s="32" t="s">
        <v>267</v>
      </c>
      <c r="B672" s="32" t="s">
        <v>268</v>
      </c>
      <c r="C672" s="32" t="s">
        <v>266</v>
      </c>
      <c r="D672" s="33" t="s">
        <v>181</v>
      </c>
      <c r="E672" s="34" t="s">
        <v>766</v>
      </c>
      <c r="F672" s="35" t="s">
        <v>182</v>
      </c>
      <c r="G672" s="34"/>
      <c r="H672" s="36">
        <v>5091.22</v>
      </c>
      <c r="I672" s="36">
        <v>341.39535999999998</v>
      </c>
      <c r="J672" s="36">
        <v>663.93943200000001</v>
      </c>
      <c r="K672" s="36">
        <f t="shared" si="21"/>
        <v>6096.5547919999999</v>
      </c>
    </row>
    <row r="673" spans="1:11" x14ac:dyDescent="0.35">
      <c r="A673" s="32" t="s">
        <v>267</v>
      </c>
      <c r="B673" s="32" t="s">
        <v>268</v>
      </c>
      <c r="C673" s="32" t="s">
        <v>266</v>
      </c>
      <c r="D673" s="33" t="s">
        <v>241</v>
      </c>
      <c r="E673" s="34" t="s">
        <v>767</v>
      </c>
      <c r="F673" s="35" t="s">
        <v>242</v>
      </c>
      <c r="G673" s="34"/>
      <c r="H673" s="36">
        <v>1922.62</v>
      </c>
      <c r="I673" s="36">
        <v>0</v>
      </c>
      <c r="J673" s="36">
        <v>234.23275199999998</v>
      </c>
      <c r="K673" s="36">
        <f t="shared" si="21"/>
        <v>2156.8527519999998</v>
      </c>
    </row>
    <row r="674" spans="1:11" x14ac:dyDescent="0.35">
      <c r="A674" s="32" t="s">
        <v>267</v>
      </c>
      <c r="B674" s="32" t="s">
        <v>268</v>
      </c>
      <c r="C674" s="32" t="s">
        <v>266</v>
      </c>
      <c r="D674" s="33" t="s">
        <v>243</v>
      </c>
      <c r="E674" s="34" t="s">
        <v>768</v>
      </c>
      <c r="F674" s="35" t="s">
        <v>244</v>
      </c>
      <c r="G674" s="34"/>
      <c r="H674" s="36">
        <v>428491.56</v>
      </c>
      <c r="I674" s="36">
        <v>0</v>
      </c>
      <c r="J674" s="36">
        <v>0</v>
      </c>
      <c r="K674" s="36">
        <f t="shared" si="21"/>
        <v>428491.56</v>
      </c>
    </row>
    <row r="675" spans="1:11" x14ac:dyDescent="0.35">
      <c r="A675" s="32" t="s">
        <v>267</v>
      </c>
      <c r="B675" s="32" t="s">
        <v>268</v>
      </c>
      <c r="C675" s="32" t="s">
        <v>266</v>
      </c>
      <c r="D675" s="33" t="s">
        <v>257</v>
      </c>
      <c r="E675" s="34" t="s">
        <v>1226</v>
      </c>
      <c r="F675" s="35" t="s">
        <v>258</v>
      </c>
      <c r="G675" s="34"/>
      <c r="H675" s="36">
        <v>0</v>
      </c>
      <c r="I675" s="36">
        <v>0</v>
      </c>
      <c r="J675" s="36">
        <v>508.202136</v>
      </c>
      <c r="K675" s="36">
        <f t="shared" si="21"/>
        <v>508.202136</v>
      </c>
    </row>
    <row r="676" spans="1:11" x14ac:dyDescent="0.35">
      <c r="A676" s="32" t="s">
        <v>267</v>
      </c>
      <c r="B676" s="32" t="s">
        <v>268</v>
      </c>
      <c r="C676" s="32" t="s">
        <v>266</v>
      </c>
      <c r="D676" s="33" t="s">
        <v>183</v>
      </c>
      <c r="E676" s="34" t="s">
        <v>769</v>
      </c>
      <c r="F676" s="35" t="s">
        <v>184</v>
      </c>
      <c r="G676" s="34"/>
      <c r="H676" s="36">
        <v>92.15</v>
      </c>
      <c r="I676" s="36">
        <v>0</v>
      </c>
      <c r="J676" s="36">
        <v>6696.6410159999996</v>
      </c>
      <c r="K676" s="36">
        <f t="shared" si="21"/>
        <v>6788.7910159999992</v>
      </c>
    </row>
    <row r="677" spans="1:11" x14ac:dyDescent="0.35">
      <c r="A677" s="32" t="s">
        <v>267</v>
      </c>
      <c r="B677" s="32" t="s">
        <v>268</v>
      </c>
      <c r="C677" s="32" t="s">
        <v>266</v>
      </c>
      <c r="D677" s="33" t="s">
        <v>185</v>
      </c>
      <c r="E677" s="34" t="s">
        <v>770</v>
      </c>
      <c r="F677" s="35" t="s">
        <v>186</v>
      </c>
      <c r="G677" s="34"/>
      <c r="H677" s="36">
        <v>3645.11</v>
      </c>
      <c r="I677" s="36">
        <v>36.256815999999993</v>
      </c>
      <c r="J677" s="36">
        <v>529.06775999999991</v>
      </c>
      <c r="K677" s="36">
        <f t="shared" si="21"/>
        <v>4210.4345759999997</v>
      </c>
    </row>
    <row r="678" spans="1:11" x14ac:dyDescent="0.35">
      <c r="A678" s="32" t="s">
        <v>267</v>
      </c>
      <c r="B678" s="32" t="s">
        <v>268</v>
      </c>
      <c r="C678" s="32" t="s">
        <v>266</v>
      </c>
      <c r="D678" s="33" t="s">
        <v>245</v>
      </c>
      <c r="E678" s="34" t="s">
        <v>771</v>
      </c>
      <c r="F678" s="35" t="s">
        <v>246</v>
      </c>
      <c r="G678" s="34"/>
      <c r="H678" s="36">
        <v>24686.959999999999</v>
      </c>
      <c r="I678" s="36">
        <v>0</v>
      </c>
      <c r="J678" s="36">
        <v>0</v>
      </c>
      <c r="K678" s="36">
        <f t="shared" si="21"/>
        <v>24686.959999999999</v>
      </c>
    </row>
    <row r="679" spans="1:11" x14ac:dyDescent="0.35">
      <c r="A679" s="32" t="s">
        <v>267</v>
      </c>
      <c r="B679" s="32" t="s">
        <v>268</v>
      </c>
      <c r="C679" s="32" t="s">
        <v>266</v>
      </c>
      <c r="D679" s="33" t="s">
        <v>247</v>
      </c>
      <c r="E679" s="34" t="s">
        <v>772</v>
      </c>
      <c r="F679" s="35" t="s">
        <v>248</v>
      </c>
      <c r="G679" s="34"/>
      <c r="H679" s="36">
        <v>5624.25</v>
      </c>
      <c r="I679" s="36">
        <v>0</v>
      </c>
      <c r="J679" s="36">
        <v>0</v>
      </c>
      <c r="K679" s="36">
        <f t="shared" si="21"/>
        <v>5624.25</v>
      </c>
    </row>
    <row r="680" spans="1:11" x14ac:dyDescent="0.35">
      <c r="A680" s="32" t="s">
        <v>267</v>
      </c>
      <c r="B680" s="32" t="s">
        <v>268</v>
      </c>
      <c r="C680" s="32" t="s">
        <v>266</v>
      </c>
      <c r="D680" s="33" t="s">
        <v>187</v>
      </c>
      <c r="E680" s="34" t="s">
        <v>773</v>
      </c>
      <c r="F680" s="35" t="s">
        <v>188</v>
      </c>
      <c r="G680" s="34"/>
      <c r="H680" s="36">
        <v>0</v>
      </c>
      <c r="I680" s="36">
        <v>0</v>
      </c>
      <c r="J680" s="36">
        <v>1304.3693519999999</v>
      </c>
      <c r="K680" s="36">
        <f t="shared" si="21"/>
        <v>1304.3693519999999</v>
      </c>
    </row>
    <row r="681" spans="1:11" x14ac:dyDescent="0.35">
      <c r="A681" s="32" t="s">
        <v>267</v>
      </c>
      <c r="B681" s="32" t="s">
        <v>268</v>
      </c>
      <c r="C681" s="32" t="s">
        <v>266</v>
      </c>
      <c r="D681" s="33" t="s">
        <v>189</v>
      </c>
      <c r="E681" s="34" t="s">
        <v>774</v>
      </c>
      <c r="F681" s="35" t="s">
        <v>190</v>
      </c>
      <c r="G681" s="34"/>
      <c r="H681" s="36">
        <v>3074.34</v>
      </c>
      <c r="I681" s="36">
        <v>5.0124999999999993</v>
      </c>
      <c r="J681" s="36">
        <v>937.10307599999999</v>
      </c>
      <c r="K681" s="36">
        <f t="shared" si="21"/>
        <v>4016.4555759999998</v>
      </c>
    </row>
    <row r="682" spans="1:11" x14ac:dyDescent="0.35">
      <c r="A682" s="32" t="s">
        <v>267</v>
      </c>
      <c r="B682" s="32" t="s">
        <v>268</v>
      </c>
      <c r="C682" s="32" t="s">
        <v>266</v>
      </c>
      <c r="D682" s="33" t="s">
        <v>249</v>
      </c>
      <c r="E682" s="34" t="s">
        <v>775</v>
      </c>
      <c r="F682" s="35" t="s">
        <v>250</v>
      </c>
      <c r="G682" s="34"/>
      <c r="H682" s="36">
        <v>895</v>
      </c>
      <c r="I682" s="36">
        <v>82.590761999999984</v>
      </c>
      <c r="J682" s="36">
        <v>216.663408</v>
      </c>
      <c r="K682" s="36">
        <f t="shared" si="21"/>
        <v>1194.2541700000002</v>
      </c>
    </row>
    <row r="683" spans="1:11" x14ac:dyDescent="0.35">
      <c r="A683" s="32" t="s">
        <v>267</v>
      </c>
      <c r="B683" s="32" t="s">
        <v>268</v>
      </c>
      <c r="C683" s="32" t="s">
        <v>266</v>
      </c>
      <c r="D683" s="33" t="s">
        <v>191</v>
      </c>
      <c r="E683" s="34" t="s">
        <v>776</v>
      </c>
      <c r="F683" s="35" t="s">
        <v>192</v>
      </c>
      <c r="G683" s="34"/>
      <c r="H683" s="36">
        <v>10393.74</v>
      </c>
      <c r="I683" s="36">
        <v>35.630854999999997</v>
      </c>
      <c r="J683" s="36">
        <v>116.36991599999999</v>
      </c>
      <c r="K683" s="36">
        <f t="shared" si="21"/>
        <v>10545.740770999999</v>
      </c>
    </row>
    <row r="684" spans="1:11" x14ac:dyDescent="0.35">
      <c r="A684" s="32" t="s">
        <v>267</v>
      </c>
      <c r="B684" s="32" t="s">
        <v>268</v>
      </c>
      <c r="C684" s="32" t="s">
        <v>266</v>
      </c>
      <c r="D684" s="33" t="s">
        <v>251</v>
      </c>
      <c r="E684" s="34" t="s">
        <v>777</v>
      </c>
      <c r="F684" s="35" t="s">
        <v>252</v>
      </c>
      <c r="G684" s="34"/>
      <c r="H684" s="36">
        <v>4479.6099999999997</v>
      </c>
      <c r="I684" s="36">
        <v>0</v>
      </c>
      <c r="J684" s="36">
        <v>15.315767999999998</v>
      </c>
      <c r="K684" s="36">
        <f t="shared" si="21"/>
        <v>4494.9257680000001</v>
      </c>
    </row>
    <row r="685" spans="1:11" x14ac:dyDescent="0.35">
      <c r="A685" s="32" t="s">
        <v>267</v>
      </c>
      <c r="B685" s="32" t="s">
        <v>268</v>
      </c>
      <c r="C685" s="32" t="s">
        <v>266</v>
      </c>
      <c r="D685" s="33" t="s">
        <v>193</v>
      </c>
      <c r="E685" s="34" t="s">
        <v>778</v>
      </c>
      <c r="F685" s="35" t="s">
        <v>194</v>
      </c>
      <c r="G685" s="34"/>
      <c r="H685" s="36">
        <v>0</v>
      </c>
      <c r="I685" s="36">
        <v>0</v>
      </c>
      <c r="J685" s="36">
        <v>21.996935999999998</v>
      </c>
      <c r="K685" s="36">
        <f t="shared" si="21"/>
        <v>21.996935999999998</v>
      </c>
    </row>
    <row r="686" spans="1:11" x14ac:dyDescent="0.35">
      <c r="A686" s="32" t="s">
        <v>267</v>
      </c>
      <c r="B686" s="32" t="s">
        <v>268</v>
      </c>
      <c r="C686" s="32" t="s">
        <v>266</v>
      </c>
      <c r="D686" s="33" t="s">
        <v>195</v>
      </c>
      <c r="E686" s="34" t="s">
        <v>779</v>
      </c>
      <c r="F686" s="35" t="s">
        <v>196</v>
      </c>
      <c r="G686" s="34"/>
      <c r="H686" s="36">
        <v>4060.2</v>
      </c>
      <c r="I686" s="36">
        <v>1273.1200629999998</v>
      </c>
      <c r="J686" s="36">
        <v>281.38671599999998</v>
      </c>
      <c r="K686" s="36">
        <f t="shared" si="21"/>
        <v>5614.7067789999992</v>
      </c>
    </row>
    <row r="687" spans="1:11" x14ac:dyDescent="0.35">
      <c r="A687" s="32" t="s">
        <v>267</v>
      </c>
      <c r="B687" s="32" t="s">
        <v>268</v>
      </c>
      <c r="C687" s="32" t="s">
        <v>266</v>
      </c>
      <c r="D687" s="33" t="s">
        <v>197</v>
      </c>
      <c r="E687" s="34" t="s">
        <v>780</v>
      </c>
      <c r="F687" s="35" t="s">
        <v>198</v>
      </c>
      <c r="G687" s="34"/>
      <c r="H687" s="36">
        <v>530.54999999999995</v>
      </c>
      <c r="I687" s="36">
        <v>0</v>
      </c>
      <c r="J687" s="36">
        <v>72.132839999999987</v>
      </c>
      <c r="K687" s="36">
        <f t="shared" si="21"/>
        <v>602.68283999999994</v>
      </c>
    </row>
    <row r="688" spans="1:11" x14ac:dyDescent="0.35">
      <c r="A688" s="32" t="s">
        <v>267</v>
      </c>
      <c r="B688" s="32" t="s">
        <v>268</v>
      </c>
      <c r="C688" s="32" t="s">
        <v>266</v>
      </c>
      <c r="D688" s="33" t="s">
        <v>199</v>
      </c>
      <c r="E688" s="34" t="s">
        <v>781</v>
      </c>
      <c r="F688" s="35" t="s">
        <v>200</v>
      </c>
      <c r="G688" s="34"/>
      <c r="H688" s="36">
        <v>1707</v>
      </c>
      <c r="I688" s="36">
        <v>333.31119999999999</v>
      </c>
      <c r="J688" s="36">
        <v>108.26556000000001</v>
      </c>
      <c r="K688" s="36">
        <f t="shared" si="21"/>
        <v>2148.5767599999999</v>
      </c>
    </row>
    <row r="689" spans="1:11" x14ac:dyDescent="0.35">
      <c r="A689" s="32" t="s">
        <v>267</v>
      </c>
      <c r="B689" s="32" t="s">
        <v>268</v>
      </c>
      <c r="C689" s="32" t="s">
        <v>266</v>
      </c>
      <c r="D689" s="33" t="s">
        <v>201</v>
      </c>
      <c r="E689" s="34" t="s">
        <v>782</v>
      </c>
      <c r="F689" s="35" t="s">
        <v>202</v>
      </c>
      <c r="G689" s="34"/>
      <c r="H689" s="36">
        <v>1760.3</v>
      </c>
      <c r="I689" s="36">
        <v>342.69740699999994</v>
      </c>
      <c r="J689" s="36">
        <v>464.18361599999997</v>
      </c>
      <c r="K689" s="36">
        <f t="shared" si="21"/>
        <v>2567.1810229999996</v>
      </c>
    </row>
    <row r="690" spans="1:11" x14ac:dyDescent="0.35">
      <c r="A690" s="32" t="s">
        <v>267</v>
      </c>
      <c r="B690" s="32" t="s">
        <v>268</v>
      </c>
      <c r="C690" s="32" t="s">
        <v>266</v>
      </c>
      <c r="D690" s="33" t="s">
        <v>203</v>
      </c>
      <c r="E690" s="34" t="s">
        <v>783</v>
      </c>
      <c r="F690" s="35" t="s">
        <v>204</v>
      </c>
      <c r="G690" s="34"/>
      <c r="H690" s="36">
        <v>205.98</v>
      </c>
      <c r="I690" s="36">
        <v>63.844814</v>
      </c>
      <c r="J690" s="36">
        <v>36.634884</v>
      </c>
      <c r="K690" s="36">
        <f t="shared" si="21"/>
        <v>306.459698</v>
      </c>
    </row>
    <row r="691" spans="1:11" x14ac:dyDescent="0.35">
      <c r="A691" s="32" t="s">
        <v>267</v>
      </c>
      <c r="B691" s="32" t="s">
        <v>268</v>
      </c>
      <c r="C691" s="32" t="s">
        <v>266</v>
      </c>
      <c r="D691" s="33" t="s">
        <v>205</v>
      </c>
      <c r="E691" s="34" t="s">
        <v>784</v>
      </c>
      <c r="F691" s="35" t="s">
        <v>206</v>
      </c>
      <c r="G691" s="34"/>
      <c r="H691" s="36">
        <v>609716.12</v>
      </c>
      <c r="I691" s="36">
        <v>236.34298399999997</v>
      </c>
      <c r="J691" s="36">
        <v>230.388912</v>
      </c>
      <c r="K691" s="36">
        <f t="shared" si="21"/>
        <v>610182.85189599998</v>
      </c>
    </row>
    <row r="692" spans="1:11" x14ac:dyDescent="0.35">
      <c r="A692" s="32" t="s">
        <v>267</v>
      </c>
      <c r="B692" s="32" t="s">
        <v>268</v>
      </c>
      <c r="C692" s="32" t="s">
        <v>266</v>
      </c>
      <c r="D692" s="33" t="s">
        <v>207</v>
      </c>
      <c r="E692" s="34" t="s">
        <v>785</v>
      </c>
      <c r="F692" s="35" t="s">
        <v>208</v>
      </c>
      <c r="G692" s="34"/>
      <c r="H692" s="36">
        <v>0</v>
      </c>
      <c r="I692" s="36">
        <v>9.2522729999999989</v>
      </c>
      <c r="J692" s="36">
        <v>82.64958</v>
      </c>
      <c r="K692" s="36">
        <f t="shared" si="21"/>
        <v>91.901853000000003</v>
      </c>
    </row>
    <row r="693" spans="1:11" x14ac:dyDescent="0.35">
      <c r="A693" s="32" t="s">
        <v>267</v>
      </c>
      <c r="B693" s="32" t="s">
        <v>268</v>
      </c>
      <c r="C693" s="32" t="s">
        <v>266</v>
      </c>
      <c r="D693" s="33" t="s">
        <v>259</v>
      </c>
      <c r="E693" s="34" t="s">
        <v>1225</v>
      </c>
      <c r="F693" s="35" t="s">
        <v>260</v>
      </c>
      <c r="G693" s="34"/>
      <c r="H693" s="36">
        <v>0</v>
      </c>
      <c r="I693" s="36">
        <v>0</v>
      </c>
      <c r="J693" s="36">
        <v>0</v>
      </c>
      <c r="K693" s="36">
        <f t="shared" si="21"/>
        <v>0</v>
      </c>
    </row>
    <row r="694" spans="1:11" x14ac:dyDescent="0.35">
      <c r="A694" s="32" t="s">
        <v>267</v>
      </c>
      <c r="B694" s="32" t="s">
        <v>268</v>
      </c>
      <c r="C694" s="32" t="s">
        <v>266</v>
      </c>
      <c r="D694" s="33" t="s">
        <v>209</v>
      </c>
      <c r="E694" s="34" t="s">
        <v>786</v>
      </c>
      <c r="F694" s="35" t="s">
        <v>210</v>
      </c>
      <c r="G694" s="34"/>
      <c r="H694" s="36">
        <v>2250</v>
      </c>
      <c r="I694" s="36">
        <v>0</v>
      </c>
      <c r="J694" s="36">
        <v>276.89999999999998</v>
      </c>
      <c r="K694" s="36">
        <f t="shared" si="21"/>
        <v>2526.9</v>
      </c>
    </row>
    <row r="695" spans="1:11" x14ac:dyDescent="0.35">
      <c r="A695" s="32" t="s">
        <v>267</v>
      </c>
      <c r="B695" s="32" t="s">
        <v>268</v>
      </c>
      <c r="C695" s="32" t="s">
        <v>266</v>
      </c>
      <c r="D695" s="33" t="s">
        <v>211</v>
      </c>
      <c r="E695" s="34" t="s">
        <v>787</v>
      </c>
      <c r="F695" s="35" t="s">
        <v>212</v>
      </c>
      <c r="G695" s="34"/>
      <c r="H695" s="36">
        <v>126.09</v>
      </c>
      <c r="I695" s="36">
        <v>41.366758999999995</v>
      </c>
      <c r="J695" s="36">
        <v>37.909872</v>
      </c>
      <c r="K695" s="36">
        <f t="shared" si="21"/>
        <v>205.36663100000001</v>
      </c>
    </row>
    <row r="696" spans="1:11" x14ac:dyDescent="0.35">
      <c r="A696" s="32" t="s">
        <v>267</v>
      </c>
      <c r="B696" s="32" t="s">
        <v>268</v>
      </c>
      <c r="C696" s="32" t="s">
        <v>266</v>
      </c>
      <c r="D696" s="33" t="s">
        <v>213</v>
      </c>
      <c r="E696" s="34" t="s">
        <v>788</v>
      </c>
      <c r="F696" s="35" t="s">
        <v>214</v>
      </c>
      <c r="G696" s="34"/>
      <c r="H696" s="36">
        <v>0</v>
      </c>
      <c r="I696" s="36">
        <v>220.14899999999997</v>
      </c>
      <c r="J696" s="36">
        <v>85.643999999999991</v>
      </c>
      <c r="K696" s="36">
        <f t="shared" si="21"/>
        <v>305.79299999999995</v>
      </c>
    </row>
    <row r="697" spans="1:11" x14ac:dyDescent="0.35">
      <c r="A697" s="32" t="s">
        <v>267</v>
      </c>
      <c r="B697" s="32" t="s">
        <v>268</v>
      </c>
      <c r="C697" s="32" t="s">
        <v>266</v>
      </c>
      <c r="D697" s="33" t="s">
        <v>215</v>
      </c>
      <c r="E697" s="34" t="s">
        <v>789</v>
      </c>
      <c r="F697" s="35" t="s">
        <v>216</v>
      </c>
      <c r="G697" s="34"/>
      <c r="H697" s="36">
        <v>0</v>
      </c>
      <c r="I697" s="36">
        <v>0</v>
      </c>
      <c r="J697" s="36">
        <v>31.706219999999998</v>
      </c>
      <c r="K697" s="36">
        <f t="shared" si="21"/>
        <v>31.706219999999998</v>
      </c>
    </row>
    <row r="698" spans="1:11" x14ac:dyDescent="0.35">
      <c r="A698" s="32" t="s">
        <v>267</v>
      </c>
      <c r="B698" s="32" t="s">
        <v>268</v>
      </c>
      <c r="C698" s="32" t="s">
        <v>266</v>
      </c>
      <c r="D698" s="33" t="s">
        <v>217</v>
      </c>
      <c r="E698" s="34" t="s">
        <v>790</v>
      </c>
      <c r="F698" s="35" t="s">
        <v>218</v>
      </c>
      <c r="G698" s="34"/>
      <c r="H698" s="36">
        <v>34214.300000000003</v>
      </c>
      <c r="I698" s="36">
        <v>600.60937899999999</v>
      </c>
      <c r="J698" s="36">
        <v>469.38668399999995</v>
      </c>
      <c r="K698" s="36">
        <f t="shared" si="21"/>
        <v>35284.296063000002</v>
      </c>
    </row>
    <row r="699" spans="1:11" x14ac:dyDescent="0.35">
      <c r="A699" s="32" t="s">
        <v>267</v>
      </c>
      <c r="B699" s="32" t="s">
        <v>268</v>
      </c>
      <c r="C699" s="32" t="s">
        <v>266</v>
      </c>
      <c r="D699" s="33" t="s">
        <v>219</v>
      </c>
      <c r="E699" s="34" t="s">
        <v>791</v>
      </c>
      <c r="F699" s="35" t="s">
        <v>220</v>
      </c>
      <c r="G699" s="34"/>
      <c r="H699" s="36">
        <v>81760.800000000003</v>
      </c>
      <c r="I699" s="36">
        <v>676.58404199999984</v>
      </c>
      <c r="J699" s="36">
        <v>0.23399999999999999</v>
      </c>
      <c r="K699" s="36">
        <f t="shared" ref="K699:K762" si="22">H699+I699+J699</f>
        <v>82437.618042000002</v>
      </c>
    </row>
    <row r="700" spans="1:11" x14ac:dyDescent="0.35">
      <c r="A700" s="32" t="s">
        <v>267</v>
      </c>
      <c r="B700" s="32" t="s">
        <v>268</v>
      </c>
      <c r="C700" s="32" t="s">
        <v>266</v>
      </c>
      <c r="D700" s="33" t="s">
        <v>221</v>
      </c>
      <c r="E700" s="34" t="s">
        <v>792</v>
      </c>
      <c r="F700" s="35" t="s">
        <v>222</v>
      </c>
      <c r="G700" s="34"/>
      <c r="H700" s="36">
        <v>0</v>
      </c>
      <c r="I700" s="36">
        <v>0</v>
      </c>
      <c r="J700" s="36">
        <v>846.16412400000002</v>
      </c>
      <c r="K700" s="36">
        <f t="shared" si="22"/>
        <v>846.16412400000002</v>
      </c>
    </row>
    <row r="701" spans="1:11" x14ac:dyDescent="0.35">
      <c r="A701" s="32" t="s">
        <v>267</v>
      </c>
      <c r="B701" s="32" t="s">
        <v>268</v>
      </c>
      <c r="C701" s="32" t="s">
        <v>266</v>
      </c>
      <c r="D701" s="33" t="s">
        <v>223</v>
      </c>
      <c r="E701" s="34" t="s">
        <v>793</v>
      </c>
      <c r="F701" s="35" t="s">
        <v>224</v>
      </c>
      <c r="G701" s="34"/>
      <c r="H701" s="36">
        <v>2815.34</v>
      </c>
      <c r="I701" s="36">
        <v>0</v>
      </c>
      <c r="J701" s="36">
        <v>506.418432</v>
      </c>
      <c r="K701" s="36">
        <f t="shared" si="22"/>
        <v>3321.7584320000001</v>
      </c>
    </row>
    <row r="702" spans="1:11" x14ac:dyDescent="0.35">
      <c r="A702" s="32" t="s">
        <v>267</v>
      </c>
      <c r="B702" s="32" t="s">
        <v>268</v>
      </c>
      <c r="C702" s="32" t="s">
        <v>266</v>
      </c>
      <c r="D702" s="33" t="s">
        <v>225</v>
      </c>
      <c r="E702" s="34" t="s">
        <v>794</v>
      </c>
      <c r="F702" s="35" t="s">
        <v>226</v>
      </c>
      <c r="G702" s="34"/>
      <c r="H702" s="36">
        <v>0</v>
      </c>
      <c r="I702" s="36">
        <v>0</v>
      </c>
      <c r="J702" s="36">
        <v>0</v>
      </c>
      <c r="K702" s="36">
        <f t="shared" si="22"/>
        <v>0</v>
      </c>
    </row>
    <row r="703" spans="1:11" x14ac:dyDescent="0.35">
      <c r="A703" s="32" t="s">
        <v>267</v>
      </c>
      <c r="B703" s="32" t="s">
        <v>268</v>
      </c>
      <c r="C703" s="32" t="s">
        <v>266</v>
      </c>
      <c r="D703" s="33" t="s">
        <v>227</v>
      </c>
      <c r="E703" s="34" t="s">
        <v>795</v>
      </c>
      <c r="F703" s="35" t="s">
        <v>228</v>
      </c>
      <c r="G703" s="34"/>
      <c r="H703" s="36">
        <v>0</v>
      </c>
      <c r="I703" s="36">
        <v>26064.999999999996</v>
      </c>
      <c r="J703" s="36">
        <v>0</v>
      </c>
      <c r="K703" s="36">
        <f t="shared" si="22"/>
        <v>26064.999999999996</v>
      </c>
    </row>
    <row r="704" spans="1:11" x14ac:dyDescent="0.35">
      <c r="A704" s="32" t="s">
        <v>267</v>
      </c>
      <c r="B704" s="32" t="s">
        <v>268</v>
      </c>
      <c r="C704" s="32" t="s">
        <v>266</v>
      </c>
      <c r="D704" s="33" t="s">
        <v>229</v>
      </c>
      <c r="E704" s="34" t="s">
        <v>796</v>
      </c>
      <c r="F704" s="35" t="s">
        <v>230</v>
      </c>
      <c r="G704" s="34"/>
      <c r="H704" s="36">
        <v>0</v>
      </c>
      <c r="I704" s="36">
        <v>1002.4999999999999</v>
      </c>
      <c r="J704" s="36">
        <v>0</v>
      </c>
      <c r="K704" s="36">
        <f t="shared" si="22"/>
        <v>1002.4999999999999</v>
      </c>
    </row>
    <row r="705" spans="1:11" x14ac:dyDescent="0.35">
      <c r="A705" s="32" t="s">
        <v>267</v>
      </c>
      <c r="B705" s="32" t="s">
        <v>268</v>
      </c>
      <c r="C705" s="32" t="s">
        <v>266</v>
      </c>
      <c r="D705" s="33" t="s">
        <v>231</v>
      </c>
      <c r="E705" s="34" t="s">
        <v>797</v>
      </c>
      <c r="F705" s="35" t="s">
        <v>232</v>
      </c>
      <c r="G705" s="34"/>
      <c r="H705" s="36">
        <v>0</v>
      </c>
      <c r="I705" s="36">
        <v>12510.114492999999</v>
      </c>
      <c r="J705" s="36">
        <v>0</v>
      </c>
      <c r="K705" s="36">
        <f t="shared" si="22"/>
        <v>12510.114492999999</v>
      </c>
    </row>
    <row r="706" spans="1:11" x14ac:dyDescent="0.35">
      <c r="A706" s="32" t="s">
        <v>267</v>
      </c>
      <c r="B706" s="32" t="s">
        <v>268</v>
      </c>
      <c r="C706" s="32" t="s">
        <v>266</v>
      </c>
      <c r="D706" s="33" t="s">
        <v>253</v>
      </c>
      <c r="E706" s="34" t="s">
        <v>798</v>
      </c>
      <c r="F706" s="35" t="s">
        <v>254</v>
      </c>
      <c r="G706" s="34"/>
      <c r="H706" s="36">
        <v>46668.68</v>
      </c>
      <c r="I706" s="36">
        <v>0</v>
      </c>
      <c r="J706" s="36">
        <v>147.55930799999999</v>
      </c>
      <c r="K706" s="36">
        <f t="shared" si="22"/>
        <v>46816.239308000004</v>
      </c>
    </row>
    <row r="707" spans="1:11" x14ac:dyDescent="0.35">
      <c r="A707" s="32" t="s">
        <v>267</v>
      </c>
      <c r="B707" s="32" t="s">
        <v>268</v>
      </c>
      <c r="C707" s="32" t="s">
        <v>266</v>
      </c>
      <c r="D707" s="33" t="s">
        <v>233</v>
      </c>
      <c r="E707" s="34" t="s">
        <v>799</v>
      </c>
      <c r="F707" s="35" t="s">
        <v>234</v>
      </c>
      <c r="G707" s="34"/>
      <c r="H707" s="36">
        <v>0</v>
      </c>
      <c r="I707" s="36">
        <v>3444.899171</v>
      </c>
      <c r="J707" s="36">
        <v>0</v>
      </c>
      <c r="K707" s="36">
        <f t="shared" si="22"/>
        <v>3444.899171</v>
      </c>
    </row>
    <row r="708" spans="1:11" x14ac:dyDescent="0.35">
      <c r="A708" s="32" t="s">
        <v>267</v>
      </c>
      <c r="B708" s="32" t="s">
        <v>268</v>
      </c>
      <c r="C708" s="32" t="s">
        <v>266</v>
      </c>
      <c r="D708" s="33" t="s">
        <v>235</v>
      </c>
      <c r="E708" s="34" t="s">
        <v>800</v>
      </c>
      <c r="F708" s="35" t="s">
        <v>236</v>
      </c>
      <c r="G708" s="34"/>
      <c r="H708" s="36">
        <v>0</v>
      </c>
      <c r="I708" s="36">
        <v>933.52799999999991</v>
      </c>
      <c r="J708" s="36">
        <v>0</v>
      </c>
      <c r="K708" s="36">
        <f t="shared" si="22"/>
        <v>933.52799999999991</v>
      </c>
    </row>
    <row r="709" spans="1:11" x14ac:dyDescent="0.35">
      <c r="A709" s="32" t="s">
        <v>267</v>
      </c>
      <c r="B709" s="32" t="s">
        <v>268</v>
      </c>
      <c r="C709" s="32" t="s">
        <v>266</v>
      </c>
      <c r="D709" s="33" t="s">
        <v>261</v>
      </c>
      <c r="E709" s="34" t="s">
        <v>1224</v>
      </c>
      <c r="F709" s="35" t="s">
        <v>262</v>
      </c>
      <c r="G709" s="34"/>
      <c r="H709" s="36">
        <v>0</v>
      </c>
      <c r="I709" s="36">
        <v>1596.6352339999996</v>
      </c>
      <c r="J709" s="36">
        <v>1126.6293479999999</v>
      </c>
      <c r="K709" s="36">
        <f t="shared" si="22"/>
        <v>2723.2645819999998</v>
      </c>
    </row>
    <row r="710" spans="1:11" x14ac:dyDescent="0.35">
      <c r="A710" s="32" t="s">
        <v>267</v>
      </c>
      <c r="B710" s="32" t="s">
        <v>268</v>
      </c>
      <c r="C710" s="32" t="s">
        <v>266</v>
      </c>
      <c r="D710" s="33" t="s">
        <v>237</v>
      </c>
      <c r="E710" s="34" t="s">
        <v>801</v>
      </c>
      <c r="F710" s="35" t="s">
        <v>238</v>
      </c>
      <c r="G710" s="34"/>
      <c r="H710" s="36">
        <v>0</v>
      </c>
      <c r="I710" s="36">
        <v>1776.146894</v>
      </c>
      <c r="J710" s="36">
        <v>0</v>
      </c>
      <c r="K710" s="36">
        <f t="shared" si="22"/>
        <v>1776.146894</v>
      </c>
    </row>
    <row r="711" spans="1:11" x14ac:dyDescent="0.35">
      <c r="A711" s="32" t="s">
        <v>267</v>
      </c>
      <c r="B711" s="32" t="s">
        <v>268</v>
      </c>
      <c r="C711" s="32" t="s">
        <v>266</v>
      </c>
      <c r="D711" s="33" t="s">
        <v>255</v>
      </c>
      <c r="E711" s="34" t="s">
        <v>802</v>
      </c>
      <c r="F711" s="35" t="s">
        <v>256</v>
      </c>
      <c r="G711" s="34"/>
      <c r="H711" s="36">
        <v>0</v>
      </c>
      <c r="I711" s="36">
        <v>0</v>
      </c>
      <c r="J711" s="36">
        <v>0</v>
      </c>
      <c r="K711" s="36">
        <f t="shared" si="22"/>
        <v>0</v>
      </c>
    </row>
    <row r="712" spans="1:11" x14ac:dyDescent="0.35">
      <c r="A712" s="32" t="s">
        <v>267</v>
      </c>
      <c r="B712" s="32" t="s">
        <v>268</v>
      </c>
      <c r="C712" s="32" t="s">
        <v>266</v>
      </c>
      <c r="D712" s="33" t="s">
        <v>239</v>
      </c>
      <c r="E712" s="34" t="s">
        <v>803</v>
      </c>
      <c r="F712" s="35" t="s">
        <v>240</v>
      </c>
      <c r="G712" s="34"/>
      <c r="H712" s="36">
        <v>78840.73</v>
      </c>
      <c r="I712" s="36">
        <v>1796.0240629999998</v>
      </c>
      <c r="J712" s="36">
        <v>4982.9964599999994</v>
      </c>
      <c r="K712" s="36">
        <f t="shared" si="22"/>
        <v>85619.750522999995</v>
      </c>
    </row>
    <row r="713" spans="1:11" x14ac:dyDescent="0.35">
      <c r="A713" s="37" t="s">
        <v>267</v>
      </c>
      <c r="B713" s="37" t="s">
        <v>268</v>
      </c>
      <c r="C713" s="37">
        <v>812</v>
      </c>
      <c r="D713" s="38" t="s">
        <v>147</v>
      </c>
      <c r="E713" s="39" t="s">
        <v>804</v>
      </c>
      <c r="F713" s="40" t="s">
        <v>148</v>
      </c>
      <c r="G713" s="39"/>
      <c r="H713" s="41">
        <v>0</v>
      </c>
      <c r="I713" s="41">
        <v>21510.541010000001</v>
      </c>
      <c r="J713" s="41">
        <v>7599.0600399999994</v>
      </c>
      <c r="K713" s="41">
        <f t="shared" si="22"/>
        <v>29109.601050000001</v>
      </c>
    </row>
    <row r="714" spans="1:11" x14ac:dyDescent="0.35">
      <c r="A714" s="37" t="s">
        <v>267</v>
      </c>
      <c r="B714" s="37" t="s">
        <v>268</v>
      </c>
      <c r="C714" s="37">
        <v>812</v>
      </c>
      <c r="D714" s="38" t="s">
        <v>149</v>
      </c>
      <c r="E714" s="39" t="s">
        <v>805</v>
      </c>
      <c r="F714" s="40" t="s">
        <v>150</v>
      </c>
      <c r="G714" s="39"/>
      <c r="H714" s="41">
        <v>0</v>
      </c>
      <c r="I714" s="41">
        <v>5401.870645</v>
      </c>
      <c r="J714" s="41">
        <v>3966.4695400000001</v>
      </c>
      <c r="K714" s="41">
        <f t="shared" si="22"/>
        <v>9368.3401850000009</v>
      </c>
    </row>
    <row r="715" spans="1:11" x14ac:dyDescent="0.35">
      <c r="A715" s="37" t="s">
        <v>267</v>
      </c>
      <c r="B715" s="37" t="s">
        <v>268</v>
      </c>
      <c r="C715" s="37">
        <v>812</v>
      </c>
      <c r="D715" s="38" t="s">
        <v>151</v>
      </c>
      <c r="E715" s="39" t="s">
        <v>806</v>
      </c>
      <c r="F715" s="40" t="s">
        <v>152</v>
      </c>
      <c r="G715" s="39"/>
      <c r="H715" s="41">
        <v>0</v>
      </c>
      <c r="I715" s="41">
        <v>0</v>
      </c>
      <c r="J715" s="41">
        <v>40567.079959999995</v>
      </c>
      <c r="K715" s="41">
        <f t="shared" si="22"/>
        <v>40567.079959999995</v>
      </c>
    </row>
    <row r="716" spans="1:11" x14ac:dyDescent="0.35">
      <c r="A716" s="37" t="s">
        <v>267</v>
      </c>
      <c r="B716" s="37" t="s">
        <v>268</v>
      </c>
      <c r="C716" s="37">
        <v>812</v>
      </c>
      <c r="D716" s="38" t="s">
        <v>153</v>
      </c>
      <c r="E716" s="39" t="s">
        <v>807</v>
      </c>
      <c r="F716" s="40" t="s">
        <v>154</v>
      </c>
      <c r="G716" s="39"/>
      <c r="H716" s="41">
        <v>0</v>
      </c>
      <c r="I716" s="41">
        <v>0</v>
      </c>
      <c r="J716" s="41">
        <v>2588.54684</v>
      </c>
      <c r="K716" s="41">
        <f t="shared" si="22"/>
        <v>2588.54684</v>
      </c>
    </row>
    <row r="717" spans="1:11" x14ac:dyDescent="0.35">
      <c r="A717" s="37" t="s">
        <v>267</v>
      </c>
      <c r="B717" s="37" t="s">
        <v>268</v>
      </c>
      <c r="C717" s="37">
        <v>812</v>
      </c>
      <c r="D717" s="38" t="s">
        <v>155</v>
      </c>
      <c r="E717" s="39" t="s">
        <v>808</v>
      </c>
      <c r="F717" s="40" t="s">
        <v>156</v>
      </c>
      <c r="G717" s="39"/>
      <c r="H717" s="41">
        <v>0</v>
      </c>
      <c r="I717" s="41">
        <v>0</v>
      </c>
      <c r="J717" s="41">
        <v>197.59079999999997</v>
      </c>
      <c r="K717" s="41">
        <f t="shared" si="22"/>
        <v>197.59079999999997</v>
      </c>
    </row>
    <row r="718" spans="1:11" x14ac:dyDescent="0.35">
      <c r="A718" s="37" t="s">
        <v>267</v>
      </c>
      <c r="B718" s="37" t="s">
        <v>268</v>
      </c>
      <c r="C718" s="37">
        <v>812</v>
      </c>
      <c r="D718" s="38" t="s">
        <v>157</v>
      </c>
      <c r="E718" s="39" t="s">
        <v>809</v>
      </c>
      <c r="F718" s="40" t="s">
        <v>158</v>
      </c>
      <c r="G718" s="39"/>
      <c r="H718" s="41">
        <v>0</v>
      </c>
      <c r="I718" s="41">
        <v>1586.248235</v>
      </c>
      <c r="J718" s="41">
        <v>3347.2014399999994</v>
      </c>
      <c r="K718" s="41">
        <f t="shared" si="22"/>
        <v>4933.4496749999998</v>
      </c>
    </row>
    <row r="719" spans="1:11" x14ac:dyDescent="0.35">
      <c r="A719" s="37" t="s">
        <v>267</v>
      </c>
      <c r="B719" s="37" t="s">
        <v>268</v>
      </c>
      <c r="C719" s="37">
        <v>812</v>
      </c>
      <c r="D719" s="38" t="s">
        <v>159</v>
      </c>
      <c r="E719" s="39" t="s">
        <v>810</v>
      </c>
      <c r="F719" s="40" t="s">
        <v>160</v>
      </c>
      <c r="G719" s="39"/>
      <c r="H719" s="41">
        <v>0</v>
      </c>
      <c r="I719" s="41">
        <v>391.39584000000002</v>
      </c>
      <c r="J719" s="41">
        <v>782.81257999999991</v>
      </c>
      <c r="K719" s="41">
        <f t="shared" si="22"/>
        <v>1174.2084199999999</v>
      </c>
    </row>
    <row r="720" spans="1:11" x14ac:dyDescent="0.35">
      <c r="A720" s="37" t="s">
        <v>267</v>
      </c>
      <c r="B720" s="37" t="s">
        <v>268</v>
      </c>
      <c r="C720" s="37">
        <v>812</v>
      </c>
      <c r="D720" s="38" t="s">
        <v>161</v>
      </c>
      <c r="E720" s="39" t="s">
        <v>811</v>
      </c>
      <c r="F720" s="40" t="s">
        <v>162</v>
      </c>
      <c r="G720" s="39"/>
      <c r="H720" s="41">
        <v>0</v>
      </c>
      <c r="I720" s="41">
        <v>15.869720000000001</v>
      </c>
      <c r="J720" s="41">
        <v>51.48704</v>
      </c>
      <c r="K720" s="41">
        <f t="shared" si="22"/>
        <v>67.356760000000008</v>
      </c>
    </row>
    <row r="721" spans="1:11" x14ac:dyDescent="0.35">
      <c r="A721" s="37" t="s">
        <v>267</v>
      </c>
      <c r="B721" s="37" t="s">
        <v>268</v>
      </c>
      <c r="C721" s="37">
        <v>812</v>
      </c>
      <c r="D721" s="38" t="s">
        <v>163</v>
      </c>
      <c r="E721" s="39" t="s">
        <v>812</v>
      </c>
      <c r="F721" s="40" t="s">
        <v>164</v>
      </c>
      <c r="G721" s="39"/>
      <c r="H721" s="41">
        <v>0</v>
      </c>
      <c r="I721" s="41">
        <v>8561.0692749999998</v>
      </c>
      <c r="J721" s="41">
        <v>19080.04538</v>
      </c>
      <c r="K721" s="41">
        <f t="shared" si="22"/>
        <v>27641.114654999998</v>
      </c>
    </row>
    <row r="722" spans="1:11" x14ac:dyDescent="0.35">
      <c r="A722" s="37" t="s">
        <v>267</v>
      </c>
      <c r="B722" s="37" t="s">
        <v>268</v>
      </c>
      <c r="C722" s="37">
        <v>812</v>
      </c>
      <c r="D722" s="38" t="s">
        <v>165</v>
      </c>
      <c r="E722" s="39" t="s">
        <v>813</v>
      </c>
      <c r="F722" s="40" t="s">
        <v>166</v>
      </c>
      <c r="G722" s="39"/>
      <c r="H722" s="41">
        <v>0</v>
      </c>
      <c r="I722" s="41">
        <v>130.55341999999999</v>
      </c>
      <c r="J722" s="41">
        <v>128.9365</v>
      </c>
      <c r="K722" s="41">
        <f t="shared" si="22"/>
        <v>259.48991999999998</v>
      </c>
    </row>
    <row r="723" spans="1:11" x14ac:dyDescent="0.35">
      <c r="A723" s="37" t="s">
        <v>267</v>
      </c>
      <c r="B723" s="37" t="s">
        <v>268</v>
      </c>
      <c r="C723" s="37">
        <v>812</v>
      </c>
      <c r="D723" s="38" t="s">
        <v>167</v>
      </c>
      <c r="E723" s="39" t="s">
        <v>814</v>
      </c>
      <c r="F723" s="40" t="s">
        <v>168</v>
      </c>
      <c r="G723" s="39"/>
      <c r="H723" s="41">
        <v>0</v>
      </c>
      <c r="I723" s="41">
        <v>29.532550000000004</v>
      </c>
      <c r="J723" s="41">
        <v>986.88127999999995</v>
      </c>
      <c r="K723" s="41">
        <f t="shared" si="22"/>
        <v>1016.41383</v>
      </c>
    </row>
    <row r="724" spans="1:11" x14ac:dyDescent="0.35">
      <c r="A724" s="37" t="s">
        <v>267</v>
      </c>
      <c r="B724" s="37" t="s">
        <v>268</v>
      </c>
      <c r="C724" s="37">
        <v>812</v>
      </c>
      <c r="D724" s="38" t="s">
        <v>169</v>
      </c>
      <c r="E724" s="39" t="s">
        <v>815</v>
      </c>
      <c r="F724" s="40" t="s">
        <v>170</v>
      </c>
      <c r="G724" s="39"/>
      <c r="H724" s="41">
        <v>0</v>
      </c>
      <c r="I724" s="41">
        <v>10.118020000000001</v>
      </c>
      <c r="J724" s="41">
        <v>19.234159999999999</v>
      </c>
      <c r="K724" s="41">
        <f t="shared" si="22"/>
        <v>29.352180000000001</v>
      </c>
    </row>
    <row r="725" spans="1:11" x14ac:dyDescent="0.35">
      <c r="A725" s="37" t="s">
        <v>267</v>
      </c>
      <c r="B725" s="37" t="s">
        <v>268</v>
      </c>
      <c r="C725" s="37">
        <v>812</v>
      </c>
      <c r="D725" s="38" t="s">
        <v>171</v>
      </c>
      <c r="E725" s="39" t="s">
        <v>816</v>
      </c>
      <c r="F725" s="40" t="s">
        <v>172</v>
      </c>
      <c r="G725" s="39"/>
      <c r="H725" s="41">
        <v>0</v>
      </c>
      <c r="I725" s="41">
        <v>8.5518400000000003</v>
      </c>
      <c r="J725" s="41">
        <v>15.58128</v>
      </c>
      <c r="K725" s="41">
        <f t="shared" si="22"/>
        <v>24.133119999999998</v>
      </c>
    </row>
    <row r="726" spans="1:11" x14ac:dyDescent="0.35">
      <c r="A726" s="37" t="s">
        <v>267</v>
      </c>
      <c r="B726" s="37" t="s">
        <v>268</v>
      </c>
      <c r="C726" s="37">
        <v>812</v>
      </c>
      <c r="D726" s="38" t="s">
        <v>173</v>
      </c>
      <c r="E726" s="39" t="s">
        <v>817</v>
      </c>
      <c r="F726" s="40" t="s">
        <v>174</v>
      </c>
      <c r="G726" s="39"/>
      <c r="H726" s="41">
        <v>0</v>
      </c>
      <c r="I726" s="41">
        <v>8175.0454550000004</v>
      </c>
      <c r="J726" s="41">
        <v>26019.747380000001</v>
      </c>
      <c r="K726" s="41">
        <f t="shared" si="22"/>
        <v>34194.792835</v>
      </c>
    </row>
    <row r="727" spans="1:11" x14ac:dyDescent="0.35">
      <c r="A727" s="37" t="s">
        <v>267</v>
      </c>
      <c r="B727" s="37" t="s">
        <v>268</v>
      </c>
      <c r="C727" s="37" t="s">
        <v>271</v>
      </c>
      <c r="D727" s="38" t="s">
        <v>1303</v>
      </c>
      <c r="E727" s="39" t="s">
        <v>1318</v>
      </c>
      <c r="F727" s="40" t="s">
        <v>1308</v>
      </c>
      <c r="G727" s="39"/>
      <c r="H727" s="41">
        <v>0</v>
      </c>
      <c r="I727" s="41">
        <v>33.94068</v>
      </c>
      <c r="J727" s="41">
        <v>110.36365999999998</v>
      </c>
      <c r="K727" s="41">
        <f t="shared" si="22"/>
        <v>144.30433999999997</v>
      </c>
    </row>
    <row r="728" spans="1:11" x14ac:dyDescent="0.35">
      <c r="A728" s="37" t="s">
        <v>267</v>
      </c>
      <c r="B728" s="37" t="s">
        <v>268</v>
      </c>
      <c r="C728" s="37">
        <v>812</v>
      </c>
      <c r="D728" s="38" t="s">
        <v>175</v>
      </c>
      <c r="E728" s="39" t="s">
        <v>818</v>
      </c>
      <c r="F728" s="40" t="s">
        <v>176</v>
      </c>
      <c r="G728" s="39"/>
      <c r="H728" s="41">
        <v>0</v>
      </c>
      <c r="I728" s="41">
        <v>1308.635485</v>
      </c>
      <c r="J728" s="41">
        <v>0</v>
      </c>
      <c r="K728" s="41">
        <f t="shared" si="22"/>
        <v>1308.635485</v>
      </c>
    </row>
    <row r="729" spans="1:11" x14ac:dyDescent="0.35">
      <c r="A729" s="37" t="s">
        <v>267</v>
      </c>
      <c r="B729" s="37" t="s">
        <v>268</v>
      </c>
      <c r="C729" s="37">
        <v>812</v>
      </c>
      <c r="D729" s="38" t="s">
        <v>177</v>
      </c>
      <c r="E729" s="39" t="s">
        <v>819</v>
      </c>
      <c r="F729" s="40" t="s">
        <v>178</v>
      </c>
      <c r="G729" s="39"/>
      <c r="H729" s="41">
        <v>0</v>
      </c>
      <c r="I729" s="41">
        <v>40.321224999999998</v>
      </c>
      <c r="J729" s="41">
        <v>1585.17634</v>
      </c>
      <c r="K729" s="41">
        <f t="shared" si="22"/>
        <v>1625.4975649999999</v>
      </c>
    </row>
    <row r="730" spans="1:11" x14ac:dyDescent="0.35">
      <c r="A730" s="37" t="s">
        <v>267</v>
      </c>
      <c r="B730" s="37" t="s">
        <v>268</v>
      </c>
      <c r="C730" s="37">
        <v>812</v>
      </c>
      <c r="D730" s="38" t="s">
        <v>179</v>
      </c>
      <c r="E730" s="39" t="s">
        <v>820</v>
      </c>
      <c r="F730" s="40" t="s">
        <v>180</v>
      </c>
      <c r="G730" s="39"/>
      <c r="H730" s="41">
        <v>0</v>
      </c>
      <c r="I730" s="41">
        <v>2.0984099999999999</v>
      </c>
      <c r="J730" s="41">
        <v>1074.6808599999999</v>
      </c>
      <c r="K730" s="41">
        <f t="shared" si="22"/>
        <v>1076.77927</v>
      </c>
    </row>
    <row r="731" spans="1:11" x14ac:dyDescent="0.35">
      <c r="A731" s="37" t="s">
        <v>267</v>
      </c>
      <c r="B731" s="37" t="s">
        <v>268</v>
      </c>
      <c r="C731" s="37">
        <v>812</v>
      </c>
      <c r="D731" s="38" t="s">
        <v>181</v>
      </c>
      <c r="E731" s="39" t="s">
        <v>821</v>
      </c>
      <c r="F731" s="40" t="s">
        <v>182</v>
      </c>
      <c r="G731" s="39"/>
      <c r="H731" s="41">
        <v>391.48</v>
      </c>
      <c r="I731" s="41">
        <v>481.01840000000004</v>
      </c>
      <c r="J731" s="41">
        <v>936.32483999999999</v>
      </c>
      <c r="K731" s="41">
        <f t="shared" si="22"/>
        <v>1808.8232400000002</v>
      </c>
    </row>
    <row r="732" spans="1:11" x14ac:dyDescent="0.35">
      <c r="A732" s="37" t="s">
        <v>267</v>
      </c>
      <c r="B732" s="37" t="s">
        <v>268</v>
      </c>
      <c r="C732" s="37">
        <v>812</v>
      </c>
      <c r="D732" s="38" t="s">
        <v>241</v>
      </c>
      <c r="E732" s="39" t="s">
        <v>1227</v>
      </c>
      <c r="F732" s="40" t="s">
        <v>242</v>
      </c>
      <c r="G732" s="39"/>
      <c r="H732" s="41">
        <v>0</v>
      </c>
      <c r="I732" s="41">
        <v>0</v>
      </c>
      <c r="J732" s="41">
        <v>330.32823999999999</v>
      </c>
      <c r="K732" s="41">
        <f t="shared" si="22"/>
        <v>330.32823999999999</v>
      </c>
    </row>
    <row r="733" spans="1:11" x14ac:dyDescent="0.35">
      <c r="A733" s="37" t="s">
        <v>267</v>
      </c>
      <c r="B733" s="37" t="s">
        <v>268</v>
      </c>
      <c r="C733" s="37">
        <v>812</v>
      </c>
      <c r="D733" s="38" t="s">
        <v>243</v>
      </c>
      <c r="E733" s="39" t="s">
        <v>1228</v>
      </c>
      <c r="F733" s="40" t="s">
        <v>244</v>
      </c>
      <c r="G733" s="39"/>
      <c r="H733" s="41">
        <v>0</v>
      </c>
      <c r="I733" s="41">
        <v>0</v>
      </c>
      <c r="J733" s="41">
        <v>0</v>
      </c>
      <c r="K733" s="41">
        <f t="shared" si="22"/>
        <v>0</v>
      </c>
    </row>
    <row r="734" spans="1:11" x14ac:dyDescent="0.35">
      <c r="A734" s="37" t="s">
        <v>267</v>
      </c>
      <c r="B734" s="37" t="s">
        <v>268</v>
      </c>
      <c r="C734" s="37">
        <v>812</v>
      </c>
      <c r="D734" s="38" t="s">
        <v>257</v>
      </c>
      <c r="E734" s="39" t="s">
        <v>1229</v>
      </c>
      <c r="F734" s="40" t="s">
        <v>258</v>
      </c>
      <c r="G734" s="39"/>
      <c r="H734" s="41">
        <v>109.2</v>
      </c>
      <c r="I734" s="41">
        <v>0</v>
      </c>
      <c r="J734" s="41">
        <v>716.69532000000004</v>
      </c>
      <c r="K734" s="41">
        <f t="shared" si="22"/>
        <v>825.89532000000008</v>
      </c>
    </row>
    <row r="735" spans="1:11" x14ac:dyDescent="0.35">
      <c r="A735" s="37" t="s">
        <v>267</v>
      </c>
      <c r="B735" s="37" t="s">
        <v>268</v>
      </c>
      <c r="C735" s="37">
        <v>812</v>
      </c>
      <c r="D735" s="38" t="s">
        <v>183</v>
      </c>
      <c r="E735" s="39" t="s">
        <v>822</v>
      </c>
      <c r="F735" s="40" t="s">
        <v>184</v>
      </c>
      <c r="G735" s="39"/>
      <c r="H735" s="41">
        <v>0</v>
      </c>
      <c r="I735" s="41">
        <v>0</v>
      </c>
      <c r="J735" s="41">
        <v>9443.98092</v>
      </c>
      <c r="K735" s="41">
        <f t="shared" si="22"/>
        <v>9443.98092</v>
      </c>
    </row>
    <row r="736" spans="1:11" x14ac:dyDescent="0.35">
      <c r="A736" s="37" t="s">
        <v>267</v>
      </c>
      <c r="B736" s="37" t="s">
        <v>268</v>
      </c>
      <c r="C736" s="37">
        <v>812</v>
      </c>
      <c r="D736" s="38" t="s">
        <v>185</v>
      </c>
      <c r="E736" s="39" t="s">
        <v>823</v>
      </c>
      <c r="F736" s="40" t="s">
        <v>186</v>
      </c>
      <c r="G736" s="39"/>
      <c r="H736" s="41">
        <v>0</v>
      </c>
      <c r="I736" s="41">
        <v>51.085039999999999</v>
      </c>
      <c r="J736" s="41">
        <v>746.12119999999993</v>
      </c>
      <c r="K736" s="41">
        <f t="shared" si="22"/>
        <v>797.20623999999998</v>
      </c>
    </row>
    <row r="737" spans="1:11" x14ac:dyDescent="0.35">
      <c r="A737" s="37" t="s">
        <v>267</v>
      </c>
      <c r="B737" s="37" t="s">
        <v>268</v>
      </c>
      <c r="C737" s="37">
        <v>812</v>
      </c>
      <c r="D737" s="38" t="s">
        <v>245</v>
      </c>
      <c r="E737" s="39" t="s">
        <v>1230</v>
      </c>
      <c r="F737" s="40" t="s">
        <v>246</v>
      </c>
      <c r="G737" s="39"/>
      <c r="H737" s="41">
        <v>0</v>
      </c>
      <c r="I737" s="41">
        <v>0</v>
      </c>
      <c r="J737" s="41">
        <v>0</v>
      </c>
      <c r="K737" s="41">
        <f t="shared" si="22"/>
        <v>0</v>
      </c>
    </row>
    <row r="738" spans="1:11" x14ac:dyDescent="0.35">
      <c r="A738" s="37" t="s">
        <v>267</v>
      </c>
      <c r="B738" s="37" t="s">
        <v>268</v>
      </c>
      <c r="C738" s="37">
        <v>812</v>
      </c>
      <c r="D738" s="38" t="s">
        <v>247</v>
      </c>
      <c r="E738" s="39" t="s">
        <v>1231</v>
      </c>
      <c r="F738" s="40" t="s">
        <v>248</v>
      </c>
      <c r="G738" s="39"/>
      <c r="H738" s="41">
        <v>0</v>
      </c>
      <c r="I738" s="41">
        <v>0</v>
      </c>
      <c r="J738" s="41">
        <v>0</v>
      </c>
      <c r="K738" s="41">
        <f t="shared" si="22"/>
        <v>0</v>
      </c>
    </row>
    <row r="739" spans="1:11" x14ac:dyDescent="0.35">
      <c r="A739" s="37" t="s">
        <v>267</v>
      </c>
      <c r="B739" s="37" t="s">
        <v>268</v>
      </c>
      <c r="C739" s="37">
        <v>812</v>
      </c>
      <c r="D739" s="38" t="s">
        <v>187</v>
      </c>
      <c r="E739" s="39" t="s">
        <v>824</v>
      </c>
      <c r="F739" s="40" t="s">
        <v>188</v>
      </c>
      <c r="G739" s="39"/>
      <c r="H739" s="41">
        <v>0</v>
      </c>
      <c r="I739" s="41">
        <v>0</v>
      </c>
      <c r="J739" s="41">
        <v>1839.49524</v>
      </c>
      <c r="K739" s="41">
        <f t="shared" si="22"/>
        <v>1839.49524</v>
      </c>
    </row>
    <row r="740" spans="1:11" x14ac:dyDescent="0.35">
      <c r="A740" s="37" t="s">
        <v>267</v>
      </c>
      <c r="B740" s="37" t="s">
        <v>268</v>
      </c>
      <c r="C740" s="37">
        <v>812</v>
      </c>
      <c r="D740" s="38" t="s">
        <v>189</v>
      </c>
      <c r="E740" s="39" t="s">
        <v>825</v>
      </c>
      <c r="F740" s="40" t="s">
        <v>190</v>
      </c>
      <c r="G740" s="39"/>
      <c r="H740" s="41">
        <v>0</v>
      </c>
      <c r="I740" s="41">
        <v>7.0625</v>
      </c>
      <c r="J740" s="41">
        <v>1321.5556199999999</v>
      </c>
      <c r="K740" s="41">
        <f t="shared" si="22"/>
        <v>1328.6181199999999</v>
      </c>
    </row>
    <row r="741" spans="1:11" x14ac:dyDescent="0.35">
      <c r="A741" s="37" t="s">
        <v>267</v>
      </c>
      <c r="B741" s="37" t="s">
        <v>268</v>
      </c>
      <c r="C741" s="37">
        <v>812</v>
      </c>
      <c r="D741" s="38" t="s">
        <v>249</v>
      </c>
      <c r="E741" s="39" t="s">
        <v>1232</v>
      </c>
      <c r="F741" s="40" t="s">
        <v>250</v>
      </c>
      <c r="G741" s="39"/>
      <c r="H741" s="41">
        <v>0</v>
      </c>
      <c r="I741" s="41">
        <v>116.36852999999999</v>
      </c>
      <c r="J741" s="41">
        <v>305.55095999999998</v>
      </c>
      <c r="K741" s="41">
        <f t="shared" si="22"/>
        <v>421.91949</v>
      </c>
    </row>
    <row r="742" spans="1:11" x14ac:dyDescent="0.35">
      <c r="A742" s="37" t="s">
        <v>267</v>
      </c>
      <c r="B742" s="37" t="s">
        <v>268</v>
      </c>
      <c r="C742" s="37">
        <v>812</v>
      </c>
      <c r="D742" s="38" t="s">
        <v>191</v>
      </c>
      <c r="E742" s="39" t="s">
        <v>826</v>
      </c>
      <c r="F742" s="40" t="s">
        <v>192</v>
      </c>
      <c r="G742" s="39"/>
      <c r="H742" s="41">
        <v>59.96</v>
      </c>
      <c r="I742" s="41">
        <v>50.203074999999998</v>
      </c>
      <c r="J742" s="41">
        <v>164.11141999999998</v>
      </c>
      <c r="K742" s="41">
        <f t="shared" si="22"/>
        <v>274.274495</v>
      </c>
    </row>
    <row r="743" spans="1:11" x14ac:dyDescent="0.35">
      <c r="A743" s="37" t="s">
        <v>267</v>
      </c>
      <c r="B743" s="37" t="s">
        <v>268</v>
      </c>
      <c r="C743" s="37">
        <v>812</v>
      </c>
      <c r="D743" s="38" t="s">
        <v>251</v>
      </c>
      <c r="E743" s="39" t="s">
        <v>1233</v>
      </c>
      <c r="F743" s="40" t="s">
        <v>252</v>
      </c>
      <c r="G743" s="39"/>
      <c r="H743" s="41">
        <v>0</v>
      </c>
      <c r="I743" s="41">
        <v>0</v>
      </c>
      <c r="J743" s="41">
        <v>21.599159999999998</v>
      </c>
      <c r="K743" s="41">
        <f t="shared" si="22"/>
        <v>21.599159999999998</v>
      </c>
    </row>
    <row r="744" spans="1:11" x14ac:dyDescent="0.35">
      <c r="A744" s="37" t="s">
        <v>267</v>
      </c>
      <c r="B744" s="37" t="s">
        <v>268</v>
      </c>
      <c r="C744" s="37">
        <v>812</v>
      </c>
      <c r="D744" s="38" t="s">
        <v>193</v>
      </c>
      <c r="E744" s="39" t="s">
        <v>827</v>
      </c>
      <c r="F744" s="40" t="s">
        <v>194</v>
      </c>
      <c r="G744" s="39"/>
      <c r="H744" s="41">
        <v>0</v>
      </c>
      <c r="I744" s="41">
        <v>0</v>
      </c>
      <c r="J744" s="41">
        <v>31.021319999999996</v>
      </c>
      <c r="K744" s="41">
        <f t="shared" si="22"/>
        <v>31.021319999999996</v>
      </c>
    </row>
    <row r="745" spans="1:11" x14ac:dyDescent="0.35">
      <c r="A745" s="37" t="s">
        <v>267</v>
      </c>
      <c r="B745" s="37" t="s">
        <v>268</v>
      </c>
      <c r="C745" s="37">
        <v>812</v>
      </c>
      <c r="D745" s="38" t="s">
        <v>195</v>
      </c>
      <c r="E745" s="39" t="s">
        <v>828</v>
      </c>
      <c r="F745" s="40" t="s">
        <v>196</v>
      </c>
      <c r="G745" s="39"/>
      <c r="H745" s="41">
        <v>0</v>
      </c>
      <c r="I745" s="41">
        <v>1793.797595</v>
      </c>
      <c r="J745" s="41">
        <v>396.82742000000002</v>
      </c>
      <c r="K745" s="41">
        <f t="shared" si="22"/>
        <v>2190.6250150000001</v>
      </c>
    </row>
    <row r="746" spans="1:11" x14ac:dyDescent="0.35">
      <c r="A746" s="37" t="s">
        <v>267</v>
      </c>
      <c r="B746" s="37" t="s">
        <v>268</v>
      </c>
      <c r="C746" s="37">
        <v>812</v>
      </c>
      <c r="D746" s="38" t="s">
        <v>197</v>
      </c>
      <c r="E746" s="39" t="s">
        <v>829</v>
      </c>
      <c r="F746" s="40" t="s">
        <v>198</v>
      </c>
      <c r="G746" s="39"/>
      <c r="H746" s="41">
        <v>0</v>
      </c>
      <c r="I746" s="41">
        <v>0</v>
      </c>
      <c r="J746" s="41">
        <v>101.72579999999999</v>
      </c>
      <c r="K746" s="41">
        <f t="shared" si="22"/>
        <v>101.72579999999999</v>
      </c>
    </row>
    <row r="747" spans="1:11" x14ac:dyDescent="0.35">
      <c r="A747" s="37" t="s">
        <v>267</v>
      </c>
      <c r="B747" s="37" t="s">
        <v>268</v>
      </c>
      <c r="C747" s="37">
        <v>812</v>
      </c>
      <c r="D747" s="38" t="s">
        <v>199</v>
      </c>
      <c r="E747" s="39" t="s">
        <v>830</v>
      </c>
      <c r="F747" s="40" t="s">
        <v>200</v>
      </c>
      <c r="G747" s="39"/>
      <c r="H747" s="41">
        <v>0</v>
      </c>
      <c r="I747" s="41">
        <v>469.62799999999999</v>
      </c>
      <c r="J747" s="41">
        <v>152.68219999999999</v>
      </c>
      <c r="K747" s="41">
        <f t="shared" si="22"/>
        <v>622.31020000000001</v>
      </c>
    </row>
    <row r="748" spans="1:11" x14ac:dyDescent="0.35">
      <c r="A748" s="37" t="s">
        <v>267</v>
      </c>
      <c r="B748" s="37" t="s">
        <v>268</v>
      </c>
      <c r="C748" s="37">
        <v>812</v>
      </c>
      <c r="D748" s="38" t="s">
        <v>201</v>
      </c>
      <c r="E748" s="39" t="s">
        <v>831</v>
      </c>
      <c r="F748" s="40" t="s">
        <v>202</v>
      </c>
      <c r="G748" s="39"/>
      <c r="H748" s="41">
        <v>0</v>
      </c>
      <c r="I748" s="41">
        <v>482.85295500000001</v>
      </c>
      <c r="J748" s="41">
        <v>654.61792000000003</v>
      </c>
      <c r="K748" s="41">
        <f t="shared" si="22"/>
        <v>1137.470875</v>
      </c>
    </row>
    <row r="749" spans="1:11" x14ac:dyDescent="0.35">
      <c r="A749" s="37" t="s">
        <v>267</v>
      </c>
      <c r="B749" s="37" t="s">
        <v>268</v>
      </c>
      <c r="C749" s="37">
        <v>812</v>
      </c>
      <c r="D749" s="38" t="s">
        <v>203</v>
      </c>
      <c r="E749" s="39" t="s">
        <v>832</v>
      </c>
      <c r="F749" s="40" t="s">
        <v>204</v>
      </c>
      <c r="G749" s="39"/>
      <c r="H749" s="41">
        <v>0</v>
      </c>
      <c r="I749" s="41">
        <v>89.955910000000003</v>
      </c>
      <c r="J749" s="41">
        <v>51.664579999999994</v>
      </c>
      <c r="K749" s="41">
        <f t="shared" si="22"/>
        <v>141.62048999999999</v>
      </c>
    </row>
    <row r="750" spans="1:11" x14ac:dyDescent="0.35">
      <c r="A750" s="37" t="s">
        <v>267</v>
      </c>
      <c r="B750" s="37" t="s">
        <v>268</v>
      </c>
      <c r="C750" s="37">
        <v>812</v>
      </c>
      <c r="D750" s="38" t="s">
        <v>205</v>
      </c>
      <c r="E750" s="39" t="s">
        <v>833</v>
      </c>
      <c r="F750" s="40" t="s">
        <v>206</v>
      </c>
      <c r="G750" s="39"/>
      <c r="H750" s="41">
        <v>1324.13</v>
      </c>
      <c r="I750" s="41">
        <v>333.00196</v>
      </c>
      <c r="J750" s="41">
        <v>324.90744000000001</v>
      </c>
      <c r="K750" s="41">
        <f t="shared" si="22"/>
        <v>1982.0394000000001</v>
      </c>
    </row>
    <row r="751" spans="1:11" x14ac:dyDescent="0.35">
      <c r="A751" s="37" t="s">
        <v>267</v>
      </c>
      <c r="B751" s="37" t="s">
        <v>268</v>
      </c>
      <c r="C751" s="37">
        <v>812</v>
      </c>
      <c r="D751" s="38" t="s">
        <v>207</v>
      </c>
      <c r="E751" s="39" t="s">
        <v>834</v>
      </c>
      <c r="F751" s="40" t="s">
        <v>208</v>
      </c>
      <c r="G751" s="39"/>
      <c r="H751" s="41">
        <v>0</v>
      </c>
      <c r="I751" s="41">
        <v>13.036244999999999</v>
      </c>
      <c r="J751" s="41">
        <v>116.55709999999999</v>
      </c>
      <c r="K751" s="41">
        <f t="shared" si="22"/>
        <v>129.593345</v>
      </c>
    </row>
    <row r="752" spans="1:11" x14ac:dyDescent="0.35">
      <c r="A752" s="37" t="s">
        <v>267</v>
      </c>
      <c r="B752" s="37" t="s">
        <v>268</v>
      </c>
      <c r="C752" s="37">
        <v>812</v>
      </c>
      <c r="D752" s="38" t="s">
        <v>259</v>
      </c>
      <c r="E752" s="39" t="s">
        <v>1234</v>
      </c>
      <c r="F752" s="40" t="s">
        <v>260</v>
      </c>
      <c r="G752" s="39"/>
      <c r="H752" s="41">
        <v>0</v>
      </c>
      <c r="I752" s="41">
        <v>0</v>
      </c>
      <c r="J752" s="41">
        <v>0</v>
      </c>
      <c r="K752" s="41">
        <f t="shared" si="22"/>
        <v>0</v>
      </c>
    </row>
    <row r="753" spans="1:11" x14ac:dyDescent="0.35">
      <c r="A753" s="37" t="s">
        <v>267</v>
      </c>
      <c r="B753" s="37" t="s">
        <v>268</v>
      </c>
      <c r="C753" s="37">
        <v>812</v>
      </c>
      <c r="D753" s="38" t="s">
        <v>209</v>
      </c>
      <c r="E753" s="39" t="s">
        <v>835</v>
      </c>
      <c r="F753" s="40" t="s">
        <v>210</v>
      </c>
      <c r="G753" s="39"/>
      <c r="H753" s="41">
        <v>0</v>
      </c>
      <c r="I753" s="41">
        <v>0</v>
      </c>
      <c r="J753" s="41">
        <v>390.5</v>
      </c>
      <c r="K753" s="41">
        <f t="shared" si="22"/>
        <v>390.5</v>
      </c>
    </row>
    <row r="754" spans="1:11" x14ac:dyDescent="0.35">
      <c r="A754" s="37" t="s">
        <v>267</v>
      </c>
      <c r="B754" s="37" t="s">
        <v>268</v>
      </c>
      <c r="C754" s="37">
        <v>812</v>
      </c>
      <c r="D754" s="38" t="s">
        <v>211</v>
      </c>
      <c r="E754" s="39" t="s">
        <v>836</v>
      </c>
      <c r="F754" s="40" t="s">
        <v>212</v>
      </c>
      <c r="G754" s="39"/>
      <c r="H754" s="41">
        <v>0</v>
      </c>
      <c r="I754" s="41">
        <v>58.284834999999994</v>
      </c>
      <c r="J754" s="41">
        <v>53.462639999999993</v>
      </c>
      <c r="K754" s="41">
        <f t="shared" si="22"/>
        <v>111.74747499999998</v>
      </c>
    </row>
    <row r="755" spans="1:11" x14ac:dyDescent="0.35">
      <c r="A755" s="37" t="s">
        <v>267</v>
      </c>
      <c r="B755" s="37" t="s">
        <v>268</v>
      </c>
      <c r="C755" s="37">
        <v>812</v>
      </c>
      <c r="D755" s="38" t="s">
        <v>213</v>
      </c>
      <c r="E755" s="39" t="s">
        <v>837</v>
      </c>
      <c r="F755" s="40" t="s">
        <v>214</v>
      </c>
      <c r="G755" s="39"/>
      <c r="H755" s="41">
        <v>0</v>
      </c>
      <c r="I755" s="41">
        <v>310.185</v>
      </c>
      <c r="J755" s="41">
        <v>120.77999999999999</v>
      </c>
      <c r="K755" s="41">
        <f t="shared" si="22"/>
        <v>430.96499999999997</v>
      </c>
    </row>
    <row r="756" spans="1:11" x14ac:dyDescent="0.35">
      <c r="A756" s="37" t="s">
        <v>267</v>
      </c>
      <c r="B756" s="37" t="s">
        <v>268</v>
      </c>
      <c r="C756" s="37">
        <v>812</v>
      </c>
      <c r="D756" s="38" t="s">
        <v>215</v>
      </c>
      <c r="E756" s="39" t="s">
        <v>838</v>
      </c>
      <c r="F756" s="40" t="s">
        <v>216</v>
      </c>
      <c r="G756" s="39"/>
      <c r="H756" s="41">
        <v>0</v>
      </c>
      <c r="I756" s="41">
        <v>0</v>
      </c>
      <c r="J756" s="41">
        <v>44.713899999999995</v>
      </c>
      <c r="K756" s="41">
        <f t="shared" si="22"/>
        <v>44.713899999999995</v>
      </c>
    </row>
    <row r="757" spans="1:11" x14ac:dyDescent="0.35">
      <c r="A757" s="37" t="s">
        <v>267</v>
      </c>
      <c r="B757" s="37" t="s">
        <v>268</v>
      </c>
      <c r="C757" s="37">
        <v>812</v>
      </c>
      <c r="D757" s="38" t="s">
        <v>217</v>
      </c>
      <c r="E757" s="39" t="s">
        <v>839</v>
      </c>
      <c r="F757" s="40" t="s">
        <v>218</v>
      </c>
      <c r="G757" s="39"/>
      <c r="H757" s="41">
        <v>1913.53</v>
      </c>
      <c r="I757" s="41">
        <v>846.24513500000012</v>
      </c>
      <c r="J757" s="41">
        <v>661.95557999999994</v>
      </c>
      <c r="K757" s="41">
        <f t="shared" si="22"/>
        <v>3421.7307149999997</v>
      </c>
    </row>
    <row r="758" spans="1:11" x14ac:dyDescent="0.35">
      <c r="A758" s="37" t="s">
        <v>267</v>
      </c>
      <c r="B758" s="37" t="s">
        <v>268</v>
      </c>
      <c r="C758" s="37">
        <v>812</v>
      </c>
      <c r="D758" s="38" t="s">
        <v>219</v>
      </c>
      <c r="E758" s="39" t="s">
        <v>840</v>
      </c>
      <c r="F758" s="40" t="s">
        <v>220</v>
      </c>
      <c r="G758" s="39"/>
      <c r="H758" s="41">
        <v>0</v>
      </c>
      <c r="I758" s="41">
        <v>953.29172999999992</v>
      </c>
      <c r="J758" s="41">
        <v>0.32999999999999996</v>
      </c>
      <c r="K758" s="41">
        <f t="shared" si="22"/>
        <v>953.62172999999996</v>
      </c>
    </row>
    <row r="759" spans="1:11" x14ac:dyDescent="0.35">
      <c r="A759" s="37" t="s">
        <v>267</v>
      </c>
      <c r="B759" s="37" t="s">
        <v>268</v>
      </c>
      <c r="C759" s="37">
        <v>812</v>
      </c>
      <c r="D759" s="38" t="s">
        <v>221</v>
      </c>
      <c r="E759" s="39" t="s">
        <v>841</v>
      </c>
      <c r="F759" s="40" t="s">
        <v>222</v>
      </c>
      <c r="G759" s="39"/>
      <c r="H759" s="41">
        <v>0</v>
      </c>
      <c r="I759" s="41">
        <v>0</v>
      </c>
      <c r="J759" s="41">
        <v>1193.3083799999999</v>
      </c>
      <c r="K759" s="41">
        <f t="shared" si="22"/>
        <v>1193.3083799999999</v>
      </c>
    </row>
    <row r="760" spans="1:11" x14ac:dyDescent="0.35">
      <c r="A760" s="37" t="s">
        <v>267</v>
      </c>
      <c r="B760" s="37" t="s">
        <v>268</v>
      </c>
      <c r="C760" s="37">
        <v>812</v>
      </c>
      <c r="D760" s="38" t="s">
        <v>223</v>
      </c>
      <c r="E760" s="39" t="s">
        <v>842</v>
      </c>
      <c r="F760" s="40" t="s">
        <v>224</v>
      </c>
      <c r="G760" s="39"/>
      <c r="H760" s="41">
        <v>0</v>
      </c>
      <c r="I760" s="41">
        <v>0</v>
      </c>
      <c r="J760" s="41">
        <v>714.17984000000001</v>
      </c>
      <c r="K760" s="41">
        <f t="shared" si="22"/>
        <v>714.17984000000001</v>
      </c>
    </row>
    <row r="761" spans="1:11" x14ac:dyDescent="0.35">
      <c r="A761" s="37" t="s">
        <v>267</v>
      </c>
      <c r="B761" s="37" t="s">
        <v>268</v>
      </c>
      <c r="C761" s="37">
        <v>812</v>
      </c>
      <c r="D761" s="38" t="s">
        <v>225</v>
      </c>
      <c r="E761" s="39" t="s">
        <v>843</v>
      </c>
      <c r="F761" s="40" t="s">
        <v>226</v>
      </c>
      <c r="G761" s="39"/>
      <c r="H761" s="41">
        <v>0</v>
      </c>
      <c r="I761" s="41">
        <v>0</v>
      </c>
      <c r="J761" s="41">
        <v>0</v>
      </c>
      <c r="K761" s="41">
        <f t="shared" si="22"/>
        <v>0</v>
      </c>
    </row>
    <row r="762" spans="1:11" x14ac:dyDescent="0.35">
      <c r="A762" s="37" t="s">
        <v>267</v>
      </c>
      <c r="B762" s="37" t="s">
        <v>268</v>
      </c>
      <c r="C762" s="37">
        <v>812</v>
      </c>
      <c r="D762" s="38" t="s">
        <v>227</v>
      </c>
      <c r="E762" s="39" t="s">
        <v>844</v>
      </c>
      <c r="F762" s="40" t="s">
        <v>228</v>
      </c>
      <c r="G762" s="39"/>
      <c r="H762" s="41">
        <v>0</v>
      </c>
      <c r="I762" s="41">
        <v>36725</v>
      </c>
      <c r="J762" s="41">
        <v>0</v>
      </c>
      <c r="K762" s="41">
        <f t="shared" si="22"/>
        <v>36725</v>
      </c>
    </row>
    <row r="763" spans="1:11" x14ac:dyDescent="0.35">
      <c r="A763" s="37" t="s">
        <v>267</v>
      </c>
      <c r="B763" s="37" t="s">
        <v>268</v>
      </c>
      <c r="C763" s="37">
        <v>812</v>
      </c>
      <c r="D763" s="38" t="s">
        <v>229</v>
      </c>
      <c r="E763" s="39" t="s">
        <v>845</v>
      </c>
      <c r="F763" s="40" t="s">
        <v>230</v>
      </c>
      <c r="G763" s="39"/>
      <c r="H763" s="41">
        <v>0</v>
      </c>
      <c r="I763" s="41">
        <v>1412.5</v>
      </c>
      <c r="J763" s="41">
        <v>0</v>
      </c>
      <c r="K763" s="41">
        <f t="shared" ref="K763:K826" si="23">H763+I763+J763</f>
        <v>1412.5</v>
      </c>
    </row>
    <row r="764" spans="1:11" x14ac:dyDescent="0.35">
      <c r="A764" s="37" t="s">
        <v>267</v>
      </c>
      <c r="B764" s="37" t="s">
        <v>268</v>
      </c>
      <c r="C764" s="37">
        <v>812</v>
      </c>
      <c r="D764" s="38" t="s">
        <v>231</v>
      </c>
      <c r="E764" s="39" t="s">
        <v>846</v>
      </c>
      <c r="F764" s="40" t="s">
        <v>232</v>
      </c>
      <c r="G764" s="39"/>
      <c r="H764" s="41">
        <v>0</v>
      </c>
      <c r="I764" s="41">
        <v>17626.470545</v>
      </c>
      <c r="J764" s="41">
        <v>0</v>
      </c>
      <c r="K764" s="41">
        <f t="shared" si="23"/>
        <v>17626.470545</v>
      </c>
    </row>
    <row r="765" spans="1:11" x14ac:dyDescent="0.35">
      <c r="A765" s="37" t="s">
        <v>267</v>
      </c>
      <c r="B765" s="37" t="s">
        <v>268</v>
      </c>
      <c r="C765" s="37">
        <v>812</v>
      </c>
      <c r="D765" s="38" t="s">
        <v>253</v>
      </c>
      <c r="E765" s="39" t="s">
        <v>1235</v>
      </c>
      <c r="F765" s="40" t="s">
        <v>254</v>
      </c>
      <c r="G765" s="39"/>
      <c r="H765" s="41">
        <v>0</v>
      </c>
      <c r="I765" s="41">
        <v>0</v>
      </c>
      <c r="J765" s="41">
        <v>208.09646000000001</v>
      </c>
      <c r="K765" s="41">
        <f t="shared" si="23"/>
        <v>208.09646000000001</v>
      </c>
    </row>
    <row r="766" spans="1:11" x14ac:dyDescent="0.35">
      <c r="A766" s="37" t="s">
        <v>267</v>
      </c>
      <c r="B766" s="37" t="s">
        <v>268</v>
      </c>
      <c r="C766" s="37">
        <v>812</v>
      </c>
      <c r="D766" s="38" t="s">
        <v>233</v>
      </c>
      <c r="E766" s="39" t="s">
        <v>847</v>
      </c>
      <c r="F766" s="40" t="s">
        <v>234</v>
      </c>
      <c r="G766" s="39"/>
      <c r="H766" s="41">
        <v>0</v>
      </c>
      <c r="I766" s="41">
        <v>4853.7856150000007</v>
      </c>
      <c r="J766" s="41">
        <v>0</v>
      </c>
      <c r="K766" s="41">
        <f t="shared" si="23"/>
        <v>4853.7856150000007</v>
      </c>
    </row>
    <row r="767" spans="1:11" x14ac:dyDescent="0.35">
      <c r="A767" s="37" t="s">
        <v>267</v>
      </c>
      <c r="B767" s="37" t="s">
        <v>268</v>
      </c>
      <c r="C767" s="37">
        <v>812</v>
      </c>
      <c r="D767" s="38" t="s">
        <v>235</v>
      </c>
      <c r="E767" s="39" t="s">
        <v>848</v>
      </c>
      <c r="F767" s="40" t="s">
        <v>236</v>
      </c>
      <c r="G767" s="39"/>
      <c r="H767" s="41">
        <v>0</v>
      </c>
      <c r="I767" s="41">
        <v>1315.32</v>
      </c>
      <c r="J767" s="41">
        <v>0</v>
      </c>
      <c r="K767" s="41">
        <f t="shared" si="23"/>
        <v>1315.32</v>
      </c>
    </row>
    <row r="768" spans="1:11" x14ac:dyDescent="0.35">
      <c r="A768" s="37" t="s">
        <v>267</v>
      </c>
      <c r="B768" s="37" t="s">
        <v>268</v>
      </c>
      <c r="C768" s="37">
        <v>812</v>
      </c>
      <c r="D768" s="38" t="s">
        <v>261</v>
      </c>
      <c r="E768" s="39" t="s">
        <v>1236</v>
      </c>
      <c r="F768" s="40" t="s">
        <v>262</v>
      </c>
      <c r="G768" s="39"/>
      <c r="H768" s="41">
        <v>0</v>
      </c>
      <c r="I768" s="41">
        <v>2249.6232099999997</v>
      </c>
      <c r="J768" s="41">
        <v>1588.83626</v>
      </c>
      <c r="K768" s="41">
        <f t="shared" si="23"/>
        <v>3838.4594699999998</v>
      </c>
    </row>
    <row r="769" spans="1:14" x14ac:dyDescent="0.35">
      <c r="A769" s="37" t="s">
        <v>267</v>
      </c>
      <c r="B769" s="37" t="s">
        <v>268</v>
      </c>
      <c r="C769" s="37">
        <v>812</v>
      </c>
      <c r="D769" s="38" t="s">
        <v>237</v>
      </c>
      <c r="E769" s="39" t="s">
        <v>849</v>
      </c>
      <c r="F769" s="40" t="s">
        <v>238</v>
      </c>
      <c r="G769" s="39"/>
      <c r="H769" s="41">
        <v>0</v>
      </c>
      <c r="I769" s="41">
        <v>2502.5511100000003</v>
      </c>
      <c r="J769" s="41">
        <v>0</v>
      </c>
      <c r="K769" s="41">
        <f t="shared" si="23"/>
        <v>2502.5511100000003</v>
      </c>
    </row>
    <row r="770" spans="1:14" x14ac:dyDescent="0.35">
      <c r="A770" s="37" t="s">
        <v>267</v>
      </c>
      <c r="B770" s="37" t="s">
        <v>268</v>
      </c>
      <c r="C770" s="37">
        <v>812</v>
      </c>
      <c r="D770" s="38" t="s">
        <v>255</v>
      </c>
      <c r="E770" s="39" t="s">
        <v>1237</v>
      </c>
      <c r="F770" s="40" t="s">
        <v>256</v>
      </c>
      <c r="G770" s="39"/>
      <c r="H770" s="41">
        <v>0</v>
      </c>
      <c r="I770" s="41">
        <v>0</v>
      </c>
      <c r="J770" s="41">
        <v>0</v>
      </c>
      <c r="K770" s="41">
        <f t="shared" si="23"/>
        <v>0</v>
      </c>
    </row>
    <row r="771" spans="1:14" x14ac:dyDescent="0.35">
      <c r="A771" s="37" t="s">
        <v>267</v>
      </c>
      <c r="B771" s="37" t="s">
        <v>268</v>
      </c>
      <c r="C771" s="37">
        <v>812</v>
      </c>
      <c r="D771" s="38" t="s">
        <v>239</v>
      </c>
      <c r="E771" s="39" t="s">
        <v>850</v>
      </c>
      <c r="F771" s="40" t="s">
        <v>240</v>
      </c>
      <c r="G771" s="39"/>
      <c r="H771" s="41">
        <v>35005.660000000003</v>
      </c>
      <c r="I771" s="41">
        <v>2530.5575949999998</v>
      </c>
      <c r="J771" s="41">
        <v>7027.3026999999993</v>
      </c>
      <c r="K771" s="41">
        <f t="shared" si="23"/>
        <v>44563.520295000002</v>
      </c>
    </row>
    <row r="772" spans="1:14" x14ac:dyDescent="0.35">
      <c r="A772" s="42" t="s">
        <v>267</v>
      </c>
      <c r="B772" s="42" t="s">
        <v>268</v>
      </c>
      <c r="C772" s="42">
        <v>834</v>
      </c>
      <c r="D772" s="43" t="s">
        <v>147</v>
      </c>
      <c r="E772" s="44" t="s">
        <v>851</v>
      </c>
      <c r="F772" s="45" t="s">
        <v>148</v>
      </c>
      <c r="G772" s="44"/>
      <c r="H772" s="46">
        <v>0</v>
      </c>
      <c r="I772" s="46">
        <v>1370.5831439999999</v>
      </c>
      <c r="J772" s="46">
        <v>1070.776642</v>
      </c>
      <c r="K772" s="46">
        <f t="shared" si="23"/>
        <v>2441.359786</v>
      </c>
      <c r="N772" s="8"/>
    </row>
    <row r="773" spans="1:14" x14ac:dyDescent="0.35">
      <c r="A773" s="42" t="s">
        <v>267</v>
      </c>
      <c r="B773" s="42" t="s">
        <v>268</v>
      </c>
      <c r="C773" s="42">
        <v>834</v>
      </c>
      <c r="D773" s="43" t="s">
        <v>149</v>
      </c>
      <c r="E773" s="44" t="s">
        <v>852</v>
      </c>
      <c r="F773" s="45" t="s">
        <v>150</v>
      </c>
      <c r="G773" s="44"/>
      <c r="H773" s="46">
        <v>0</v>
      </c>
      <c r="I773" s="46">
        <v>344.18998799999997</v>
      </c>
      <c r="J773" s="46">
        <v>558.91161699999998</v>
      </c>
      <c r="K773" s="46">
        <f t="shared" si="23"/>
        <v>903.10160499999995</v>
      </c>
      <c r="N773" s="8"/>
    </row>
    <row r="774" spans="1:14" x14ac:dyDescent="0.35">
      <c r="A774" s="42" t="s">
        <v>267</v>
      </c>
      <c r="B774" s="42" t="s">
        <v>268</v>
      </c>
      <c r="C774" s="42">
        <v>834</v>
      </c>
      <c r="D774" s="43" t="s">
        <v>151</v>
      </c>
      <c r="E774" s="44" t="s">
        <v>853</v>
      </c>
      <c r="F774" s="45" t="s">
        <v>152</v>
      </c>
      <c r="G774" s="44"/>
      <c r="H774" s="46">
        <v>0</v>
      </c>
      <c r="I774" s="46">
        <v>0</v>
      </c>
      <c r="J774" s="46">
        <v>5716.2703579999998</v>
      </c>
      <c r="K774" s="46">
        <f t="shared" si="23"/>
        <v>5716.2703579999998</v>
      </c>
      <c r="N774" s="8"/>
    </row>
    <row r="775" spans="1:14" x14ac:dyDescent="0.35">
      <c r="A775" s="42" t="s">
        <v>267</v>
      </c>
      <c r="B775" s="42" t="s">
        <v>268</v>
      </c>
      <c r="C775" s="42">
        <v>834</v>
      </c>
      <c r="D775" s="43" t="s">
        <v>153</v>
      </c>
      <c r="E775" s="44" t="s">
        <v>854</v>
      </c>
      <c r="F775" s="45" t="s">
        <v>154</v>
      </c>
      <c r="G775" s="44"/>
      <c r="H775" s="46">
        <v>0</v>
      </c>
      <c r="I775" s="46">
        <v>0</v>
      </c>
      <c r="J775" s="46">
        <v>364.74978199999998</v>
      </c>
      <c r="K775" s="46">
        <f t="shared" si="23"/>
        <v>364.74978199999998</v>
      </c>
      <c r="N775" s="8"/>
    </row>
    <row r="776" spans="1:14" x14ac:dyDescent="0.35">
      <c r="A776" s="42" t="s">
        <v>267</v>
      </c>
      <c r="B776" s="42" t="s">
        <v>268</v>
      </c>
      <c r="C776" s="42">
        <v>834</v>
      </c>
      <c r="D776" s="43" t="s">
        <v>155</v>
      </c>
      <c r="E776" s="44" t="s">
        <v>855</v>
      </c>
      <c r="F776" s="45" t="s">
        <v>156</v>
      </c>
      <c r="G776" s="44"/>
      <c r="H776" s="46">
        <v>0</v>
      </c>
      <c r="I776" s="46">
        <v>0</v>
      </c>
      <c r="J776" s="46">
        <v>27.842339999999997</v>
      </c>
      <c r="K776" s="46">
        <f t="shared" si="23"/>
        <v>27.842339999999997</v>
      </c>
      <c r="N776" s="8"/>
    </row>
    <row r="777" spans="1:14" x14ac:dyDescent="0.35">
      <c r="A777" s="42" t="s">
        <v>267</v>
      </c>
      <c r="B777" s="42" t="s">
        <v>268</v>
      </c>
      <c r="C777" s="42">
        <v>834</v>
      </c>
      <c r="D777" s="43" t="s">
        <v>157</v>
      </c>
      <c r="E777" s="44" t="s">
        <v>856</v>
      </c>
      <c r="F777" s="45" t="s">
        <v>158</v>
      </c>
      <c r="G777" s="44"/>
      <c r="H777" s="46">
        <v>0</v>
      </c>
      <c r="I777" s="46">
        <v>101.07068399999999</v>
      </c>
      <c r="J777" s="46">
        <v>471.65111199999996</v>
      </c>
      <c r="K777" s="46">
        <f t="shared" si="23"/>
        <v>572.72179599999993</v>
      </c>
      <c r="N777" s="8"/>
    </row>
    <row r="778" spans="1:14" x14ac:dyDescent="0.35">
      <c r="A778" s="42" t="s">
        <v>267</v>
      </c>
      <c r="B778" s="42" t="s">
        <v>268</v>
      </c>
      <c r="C778" s="42">
        <v>834</v>
      </c>
      <c r="D778" s="43" t="s">
        <v>159</v>
      </c>
      <c r="E778" s="44" t="s">
        <v>857</v>
      </c>
      <c r="F778" s="45" t="s">
        <v>160</v>
      </c>
      <c r="G778" s="44"/>
      <c r="H778" s="46">
        <v>0</v>
      </c>
      <c r="I778" s="46">
        <v>24.938495999999997</v>
      </c>
      <c r="J778" s="46">
        <v>110.305409</v>
      </c>
      <c r="K778" s="46">
        <f t="shared" si="23"/>
        <v>135.24390499999998</v>
      </c>
      <c r="N778" s="8"/>
    </row>
    <row r="779" spans="1:14" x14ac:dyDescent="0.35">
      <c r="A779" s="42" t="s">
        <v>267</v>
      </c>
      <c r="B779" s="42" t="s">
        <v>268</v>
      </c>
      <c r="C779" s="42">
        <v>834</v>
      </c>
      <c r="D779" s="43" t="s">
        <v>161</v>
      </c>
      <c r="E779" s="44" t="s">
        <v>858</v>
      </c>
      <c r="F779" s="45" t="s">
        <v>162</v>
      </c>
      <c r="G779" s="44"/>
      <c r="H779" s="46">
        <v>0</v>
      </c>
      <c r="I779" s="46">
        <v>1.0111680000000001</v>
      </c>
      <c r="J779" s="46">
        <v>7.2549920000000006</v>
      </c>
      <c r="K779" s="46">
        <f t="shared" si="23"/>
        <v>8.2661600000000011</v>
      </c>
      <c r="N779" s="8"/>
    </row>
    <row r="780" spans="1:14" x14ac:dyDescent="0.35">
      <c r="A780" s="42" t="s">
        <v>267</v>
      </c>
      <c r="B780" s="42" t="s">
        <v>268</v>
      </c>
      <c r="C780" s="42">
        <v>834</v>
      </c>
      <c r="D780" s="43" t="s">
        <v>163</v>
      </c>
      <c r="E780" s="44" t="s">
        <v>859</v>
      </c>
      <c r="F780" s="45" t="s">
        <v>164</v>
      </c>
      <c r="G780" s="44"/>
      <c r="H780" s="46">
        <v>0</v>
      </c>
      <c r="I780" s="46">
        <v>545.48406</v>
      </c>
      <c r="J780" s="46">
        <v>2688.5518489999999</v>
      </c>
      <c r="K780" s="46">
        <f t="shared" si="23"/>
        <v>3234.0359090000002</v>
      </c>
      <c r="N780" s="8"/>
    </row>
    <row r="781" spans="1:14" x14ac:dyDescent="0.35">
      <c r="A781" s="42" t="s">
        <v>267</v>
      </c>
      <c r="B781" s="42" t="s">
        <v>268</v>
      </c>
      <c r="C781" s="42">
        <v>834</v>
      </c>
      <c r="D781" s="43" t="s">
        <v>165</v>
      </c>
      <c r="E781" s="44" t="s">
        <v>860</v>
      </c>
      <c r="F781" s="45" t="s">
        <v>166</v>
      </c>
      <c r="G781" s="44"/>
      <c r="H781" s="46">
        <v>0</v>
      </c>
      <c r="I781" s="46">
        <v>8.3184480000000001</v>
      </c>
      <c r="J781" s="46">
        <v>18.168324999999999</v>
      </c>
      <c r="K781" s="46">
        <f t="shared" si="23"/>
        <v>26.486772999999999</v>
      </c>
      <c r="N781" s="8"/>
    </row>
    <row r="782" spans="1:14" x14ac:dyDescent="0.35">
      <c r="A782" s="42" t="s">
        <v>267</v>
      </c>
      <c r="B782" s="42" t="s">
        <v>268</v>
      </c>
      <c r="C782" s="42">
        <v>834</v>
      </c>
      <c r="D782" s="43" t="s">
        <v>167</v>
      </c>
      <c r="E782" s="44" t="s">
        <v>861</v>
      </c>
      <c r="F782" s="45" t="s">
        <v>168</v>
      </c>
      <c r="G782" s="44"/>
      <c r="H782" s="46">
        <v>0</v>
      </c>
      <c r="I782" s="46">
        <v>1.8817200000000001</v>
      </c>
      <c r="J782" s="46">
        <v>139.06054399999999</v>
      </c>
      <c r="K782" s="46">
        <f t="shared" si="23"/>
        <v>140.94226399999999</v>
      </c>
      <c r="N782" s="8"/>
    </row>
    <row r="783" spans="1:14" x14ac:dyDescent="0.35">
      <c r="A783" s="42" t="s">
        <v>267</v>
      </c>
      <c r="B783" s="42" t="s">
        <v>268</v>
      </c>
      <c r="C783" s="42">
        <v>834</v>
      </c>
      <c r="D783" s="43" t="s">
        <v>169</v>
      </c>
      <c r="E783" s="44" t="s">
        <v>862</v>
      </c>
      <c r="F783" s="45" t="s">
        <v>170</v>
      </c>
      <c r="G783" s="44"/>
      <c r="H783" s="46">
        <v>0</v>
      </c>
      <c r="I783" s="46">
        <v>0.64468800000000004</v>
      </c>
      <c r="J783" s="46">
        <v>2.7102679999999997</v>
      </c>
      <c r="K783" s="46">
        <f t="shared" si="23"/>
        <v>3.3549559999999996</v>
      </c>
      <c r="N783" s="8"/>
    </row>
    <row r="784" spans="1:14" x14ac:dyDescent="0.35">
      <c r="A784" s="42" t="s">
        <v>267</v>
      </c>
      <c r="B784" s="42" t="s">
        <v>268</v>
      </c>
      <c r="C784" s="42">
        <v>834</v>
      </c>
      <c r="D784" s="43" t="s">
        <v>171</v>
      </c>
      <c r="E784" s="44" t="s">
        <v>863</v>
      </c>
      <c r="F784" s="45" t="s">
        <v>172</v>
      </c>
      <c r="G784" s="44"/>
      <c r="H784" s="46">
        <v>0</v>
      </c>
      <c r="I784" s="46">
        <v>0.54489600000000005</v>
      </c>
      <c r="J784" s="46">
        <v>2.1955439999999999</v>
      </c>
      <c r="K784" s="46">
        <f t="shared" si="23"/>
        <v>2.74044</v>
      </c>
      <c r="N784" s="8"/>
    </row>
    <row r="785" spans="1:14" x14ac:dyDescent="0.35">
      <c r="A785" s="42" t="s">
        <v>267</v>
      </c>
      <c r="B785" s="42" t="s">
        <v>268</v>
      </c>
      <c r="C785" s="42">
        <v>834</v>
      </c>
      <c r="D785" s="43" t="s">
        <v>173</v>
      </c>
      <c r="E785" s="44" t="s">
        <v>864</v>
      </c>
      <c r="F785" s="45" t="s">
        <v>174</v>
      </c>
      <c r="G785" s="44"/>
      <c r="H785" s="46">
        <v>0</v>
      </c>
      <c r="I785" s="46">
        <v>520.88785200000007</v>
      </c>
      <c r="J785" s="46">
        <v>3666.4189489999999</v>
      </c>
      <c r="K785" s="46">
        <f t="shared" si="23"/>
        <v>4187.3068009999997</v>
      </c>
      <c r="N785" s="8"/>
    </row>
    <row r="786" spans="1:14" x14ac:dyDescent="0.35">
      <c r="A786" s="42" t="s">
        <v>267</v>
      </c>
      <c r="B786" s="42" t="s">
        <v>268</v>
      </c>
      <c r="C786" s="42" t="s">
        <v>272</v>
      </c>
      <c r="D786" s="43" t="s">
        <v>1303</v>
      </c>
      <c r="E786" s="44" t="s">
        <v>1319</v>
      </c>
      <c r="F786" s="45" t="s">
        <v>1308</v>
      </c>
      <c r="G786" s="44"/>
      <c r="H786" s="46">
        <v>0</v>
      </c>
      <c r="I786" s="46">
        <v>2.1625920000000001</v>
      </c>
      <c r="J786" s="46">
        <v>15.551242999999999</v>
      </c>
      <c r="K786" s="46">
        <f t="shared" si="23"/>
        <v>17.713835</v>
      </c>
      <c r="N786" s="8"/>
    </row>
    <row r="787" spans="1:14" x14ac:dyDescent="0.35">
      <c r="A787" s="42" t="s">
        <v>267</v>
      </c>
      <c r="B787" s="42" t="s">
        <v>268</v>
      </c>
      <c r="C787" s="42">
        <v>834</v>
      </c>
      <c r="D787" s="43" t="s">
        <v>175</v>
      </c>
      <c r="E787" s="44" t="s">
        <v>865</v>
      </c>
      <c r="F787" s="45" t="s">
        <v>176</v>
      </c>
      <c r="G787" s="44"/>
      <c r="H787" s="46">
        <v>0</v>
      </c>
      <c r="I787" s="46">
        <v>83.382083999999992</v>
      </c>
      <c r="J787" s="46">
        <v>0</v>
      </c>
      <c r="K787" s="46">
        <f t="shared" si="23"/>
        <v>83.382083999999992</v>
      </c>
      <c r="N787" s="8"/>
    </row>
    <row r="788" spans="1:14" x14ac:dyDescent="0.35">
      <c r="A788" s="42" t="s">
        <v>267</v>
      </c>
      <c r="B788" s="42" t="s">
        <v>268</v>
      </c>
      <c r="C788" s="42">
        <v>834</v>
      </c>
      <c r="D788" s="43" t="s">
        <v>177</v>
      </c>
      <c r="E788" s="44" t="s">
        <v>866</v>
      </c>
      <c r="F788" s="45" t="s">
        <v>178</v>
      </c>
      <c r="G788" s="44"/>
      <c r="H788" s="46">
        <v>0</v>
      </c>
      <c r="I788" s="46">
        <v>2.56914</v>
      </c>
      <c r="J788" s="46">
        <v>223.365757</v>
      </c>
      <c r="K788" s="46">
        <f t="shared" si="23"/>
        <v>225.93489700000001</v>
      </c>
      <c r="N788" s="8"/>
    </row>
    <row r="789" spans="1:14" x14ac:dyDescent="0.35">
      <c r="A789" s="42" t="s">
        <v>267</v>
      </c>
      <c r="B789" s="42" t="s">
        <v>268</v>
      </c>
      <c r="C789" s="42">
        <v>834</v>
      </c>
      <c r="D789" s="43" t="s">
        <v>179</v>
      </c>
      <c r="E789" s="44" t="s">
        <v>867</v>
      </c>
      <c r="F789" s="45" t="s">
        <v>180</v>
      </c>
      <c r="G789" s="44"/>
      <c r="H789" s="46">
        <v>0</v>
      </c>
      <c r="I789" s="46">
        <v>0.13370399999999999</v>
      </c>
      <c r="J789" s="46">
        <v>151.43230299999999</v>
      </c>
      <c r="K789" s="46">
        <f t="shared" si="23"/>
        <v>151.56600699999998</v>
      </c>
      <c r="N789" s="8"/>
    </row>
    <row r="790" spans="1:14" x14ac:dyDescent="0.35">
      <c r="A790" s="42" t="s">
        <v>267</v>
      </c>
      <c r="B790" s="42" t="s">
        <v>268</v>
      </c>
      <c r="C790" s="42">
        <v>834</v>
      </c>
      <c r="D790" s="43" t="s">
        <v>181</v>
      </c>
      <c r="E790" s="44" t="s">
        <v>868</v>
      </c>
      <c r="F790" s="45" t="s">
        <v>182</v>
      </c>
      <c r="G790" s="44"/>
      <c r="H790" s="46">
        <v>0</v>
      </c>
      <c r="I790" s="46">
        <v>30.648959999999999</v>
      </c>
      <c r="J790" s="46">
        <v>131.93668199999999</v>
      </c>
      <c r="K790" s="46">
        <f t="shared" si="23"/>
        <v>162.58564199999998</v>
      </c>
      <c r="N790" s="8"/>
    </row>
    <row r="791" spans="1:14" x14ac:dyDescent="0.35">
      <c r="A791" s="42" t="s">
        <v>267</v>
      </c>
      <c r="B791" s="42" t="s">
        <v>268</v>
      </c>
      <c r="C791" s="42">
        <v>834</v>
      </c>
      <c r="D791" s="43" t="s">
        <v>241</v>
      </c>
      <c r="E791" s="44" t="s">
        <v>1238</v>
      </c>
      <c r="F791" s="45" t="s">
        <v>242</v>
      </c>
      <c r="G791" s="44"/>
      <c r="H791" s="46">
        <v>0</v>
      </c>
      <c r="I791" s="46">
        <v>0</v>
      </c>
      <c r="J791" s="46">
        <v>46.546251999999996</v>
      </c>
      <c r="K791" s="46">
        <f t="shared" si="23"/>
        <v>46.546251999999996</v>
      </c>
      <c r="N791" s="8"/>
    </row>
    <row r="792" spans="1:14" x14ac:dyDescent="0.35">
      <c r="A792" s="42" t="s">
        <v>267</v>
      </c>
      <c r="B792" s="42" t="s">
        <v>268</v>
      </c>
      <c r="C792" s="42">
        <v>834</v>
      </c>
      <c r="D792" s="43" t="s">
        <v>243</v>
      </c>
      <c r="E792" s="44" t="s">
        <v>1239</v>
      </c>
      <c r="F792" s="45" t="s">
        <v>244</v>
      </c>
      <c r="G792" s="44"/>
      <c r="H792" s="46">
        <v>0</v>
      </c>
      <c r="I792" s="46">
        <v>0</v>
      </c>
      <c r="J792" s="46">
        <v>0</v>
      </c>
      <c r="K792" s="46">
        <f t="shared" si="23"/>
        <v>0</v>
      </c>
      <c r="N792" s="8"/>
    </row>
    <row r="793" spans="1:14" x14ac:dyDescent="0.35">
      <c r="A793" s="42" t="s">
        <v>267</v>
      </c>
      <c r="B793" s="42" t="s">
        <v>268</v>
      </c>
      <c r="C793" s="42">
        <v>834</v>
      </c>
      <c r="D793" s="43" t="s">
        <v>257</v>
      </c>
      <c r="E793" s="44" t="s">
        <v>1240</v>
      </c>
      <c r="F793" s="45" t="s">
        <v>258</v>
      </c>
      <c r="G793" s="44"/>
      <c r="H793" s="46">
        <v>0</v>
      </c>
      <c r="I793" s="46">
        <v>0</v>
      </c>
      <c r="J793" s="46">
        <v>100.98888599999999</v>
      </c>
      <c r="K793" s="46">
        <f t="shared" si="23"/>
        <v>100.98888599999999</v>
      </c>
      <c r="N793" s="8"/>
    </row>
    <row r="794" spans="1:14" x14ac:dyDescent="0.35">
      <c r="A794" s="42" t="s">
        <v>267</v>
      </c>
      <c r="B794" s="42" t="s">
        <v>268</v>
      </c>
      <c r="C794" s="42">
        <v>834</v>
      </c>
      <c r="D794" s="43" t="s">
        <v>183</v>
      </c>
      <c r="E794" s="44" t="s">
        <v>869</v>
      </c>
      <c r="F794" s="45" t="s">
        <v>184</v>
      </c>
      <c r="G794" s="44"/>
      <c r="H794" s="46">
        <v>0</v>
      </c>
      <c r="I794" s="46">
        <v>0</v>
      </c>
      <c r="J794" s="46">
        <v>1330.7427659999998</v>
      </c>
      <c r="K794" s="46">
        <f t="shared" si="23"/>
        <v>1330.7427659999998</v>
      </c>
      <c r="N794" s="8"/>
    </row>
    <row r="795" spans="1:14" x14ac:dyDescent="0.35">
      <c r="A795" s="42" t="s">
        <v>267</v>
      </c>
      <c r="B795" s="42" t="s">
        <v>268</v>
      </c>
      <c r="C795" s="42">
        <v>834</v>
      </c>
      <c r="D795" s="43" t="s">
        <v>185</v>
      </c>
      <c r="E795" s="44" t="s">
        <v>870</v>
      </c>
      <c r="F795" s="45" t="s">
        <v>186</v>
      </c>
      <c r="G795" s="44"/>
      <c r="H795" s="46">
        <v>0</v>
      </c>
      <c r="I795" s="46">
        <v>3.2549759999999996</v>
      </c>
      <c r="J795" s="46">
        <v>105.13525999999999</v>
      </c>
      <c r="K795" s="46">
        <f t="shared" si="23"/>
        <v>108.39023599999999</v>
      </c>
      <c r="N795" s="8"/>
    </row>
    <row r="796" spans="1:14" x14ac:dyDescent="0.35">
      <c r="A796" s="42" t="s">
        <v>267</v>
      </c>
      <c r="B796" s="42" t="s">
        <v>268</v>
      </c>
      <c r="C796" s="42">
        <v>834</v>
      </c>
      <c r="D796" s="43" t="s">
        <v>245</v>
      </c>
      <c r="E796" s="44" t="s">
        <v>1241</v>
      </c>
      <c r="F796" s="45" t="s">
        <v>246</v>
      </c>
      <c r="G796" s="44"/>
      <c r="H796" s="46">
        <v>0</v>
      </c>
      <c r="I796" s="46">
        <v>0</v>
      </c>
      <c r="J796" s="46">
        <v>0</v>
      </c>
      <c r="K796" s="46">
        <f t="shared" si="23"/>
        <v>0</v>
      </c>
      <c r="N796" s="8"/>
    </row>
    <row r="797" spans="1:14" x14ac:dyDescent="0.35">
      <c r="A797" s="42" t="s">
        <v>267</v>
      </c>
      <c r="B797" s="42" t="s">
        <v>268</v>
      </c>
      <c r="C797" s="42">
        <v>834</v>
      </c>
      <c r="D797" s="43" t="s">
        <v>247</v>
      </c>
      <c r="E797" s="44" t="s">
        <v>1242</v>
      </c>
      <c r="F797" s="45" t="s">
        <v>248</v>
      </c>
      <c r="G797" s="44"/>
      <c r="H797" s="46">
        <v>0</v>
      </c>
      <c r="I797" s="46">
        <v>0</v>
      </c>
      <c r="J797" s="46">
        <v>0</v>
      </c>
      <c r="K797" s="46">
        <f t="shared" si="23"/>
        <v>0</v>
      </c>
      <c r="N797" s="8"/>
    </row>
    <row r="798" spans="1:14" x14ac:dyDescent="0.35">
      <c r="A798" s="42" t="s">
        <v>267</v>
      </c>
      <c r="B798" s="42" t="s">
        <v>268</v>
      </c>
      <c r="C798" s="42">
        <v>834</v>
      </c>
      <c r="D798" s="43" t="s">
        <v>187</v>
      </c>
      <c r="E798" s="44" t="s">
        <v>871</v>
      </c>
      <c r="F798" s="45" t="s">
        <v>188</v>
      </c>
      <c r="G798" s="44"/>
      <c r="H798" s="46">
        <v>0</v>
      </c>
      <c r="I798" s="46">
        <v>0</v>
      </c>
      <c r="J798" s="46">
        <v>259.20160199999998</v>
      </c>
      <c r="K798" s="46">
        <f t="shared" si="23"/>
        <v>259.20160199999998</v>
      </c>
      <c r="N798" s="8"/>
    </row>
    <row r="799" spans="1:14" x14ac:dyDescent="0.35">
      <c r="A799" s="42" t="s">
        <v>267</v>
      </c>
      <c r="B799" s="42" t="s">
        <v>268</v>
      </c>
      <c r="C799" s="42">
        <v>834</v>
      </c>
      <c r="D799" s="43" t="s">
        <v>189</v>
      </c>
      <c r="E799" s="44" t="s">
        <v>872</v>
      </c>
      <c r="F799" s="45" t="s">
        <v>190</v>
      </c>
      <c r="G799" s="44"/>
      <c r="H799" s="46">
        <v>0</v>
      </c>
      <c r="I799" s="46">
        <v>0.45</v>
      </c>
      <c r="J799" s="46">
        <v>186.219201</v>
      </c>
      <c r="K799" s="46">
        <f t="shared" si="23"/>
        <v>186.66920099999999</v>
      </c>
      <c r="N799" s="8"/>
    </row>
    <row r="800" spans="1:14" x14ac:dyDescent="0.35">
      <c r="A800" s="42" t="s">
        <v>267</v>
      </c>
      <c r="B800" s="42" t="s">
        <v>268</v>
      </c>
      <c r="C800" s="42">
        <v>834</v>
      </c>
      <c r="D800" s="43" t="s">
        <v>249</v>
      </c>
      <c r="E800" s="44" t="s">
        <v>1243</v>
      </c>
      <c r="F800" s="45" t="s">
        <v>250</v>
      </c>
      <c r="G800" s="44"/>
      <c r="H800" s="46">
        <v>0</v>
      </c>
      <c r="I800" s="46">
        <v>7.4146319999999992</v>
      </c>
      <c r="J800" s="46">
        <v>43.054907999999998</v>
      </c>
      <c r="K800" s="46">
        <f t="shared" si="23"/>
        <v>50.469539999999995</v>
      </c>
      <c r="N800" s="8"/>
    </row>
    <row r="801" spans="1:14" x14ac:dyDescent="0.35">
      <c r="A801" s="42" t="s">
        <v>267</v>
      </c>
      <c r="B801" s="42" t="s">
        <v>268</v>
      </c>
      <c r="C801" s="42">
        <v>834</v>
      </c>
      <c r="D801" s="43" t="s">
        <v>191</v>
      </c>
      <c r="E801" s="44" t="s">
        <v>873</v>
      </c>
      <c r="F801" s="45" t="s">
        <v>192</v>
      </c>
      <c r="G801" s="44"/>
      <c r="H801" s="46">
        <v>0</v>
      </c>
      <c r="I801" s="46">
        <v>3.1987799999999997</v>
      </c>
      <c r="J801" s="46">
        <v>23.124790999999998</v>
      </c>
      <c r="K801" s="46">
        <f t="shared" si="23"/>
        <v>26.323570999999998</v>
      </c>
      <c r="N801" s="8"/>
    </row>
    <row r="802" spans="1:14" x14ac:dyDescent="0.35">
      <c r="A802" s="42" t="s">
        <v>267</v>
      </c>
      <c r="B802" s="42" t="s">
        <v>268</v>
      </c>
      <c r="C802" s="42">
        <v>834</v>
      </c>
      <c r="D802" s="43" t="s">
        <v>251</v>
      </c>
      <c r="E802" s="44" t="s">
        <v>1244</v>
      </c>
      <c r="F802" s="45" t="s">
        <v>252</v>
      </c>
      <c r="G802" s="44"/>
      <c r="H802" s="46">
        <v>0</v>
      </c>
      <c r="I802" s="46">
        <v>0</v>
      </c>
      <c r="J802" s="46">
        <v>3.0435179999999997</v>
      </c>
      <c r="K802" s="46">
        <f t="shared" si="23"/>
        <v>3.0435179999999997</v>
      </c>
      <c r="N802" s="8"/>
    </row>
    <row r="803" spans="1:14" x14ac:dyDescent="0.35">
      <c r="A803" s="42" t="s">
        <v>267</v>
      </c>
      <c r="B803" s="42" t="s">
        <v>268</v>
      </c>
      <c r="C803" s="42">
        <v>834</v>
      </c>
      <c r="D803" s="43" t="s">
        <v>193</v>
      </c>
      <c r="E803" s="44" t="s">
        <v>874</v>
      </c>
      <c r="F803" s="45" t="s">
        <v>194</v>
      </c>
      <c r="G803" s="44"/>
      <c r="H803" s="46">
        <v>0</v>
      </c>
      <c r="I803" s="46">
        <v>0</v>
      </c>
      <c r="J803" s="46">
        <v>4.3711859999999998</v>
      </c>
      <c r="K803" s="46">
        <f t="shared" si="23"/>
        <v>4.3711859999999998</v>
      </c>
      <c r="N803" s="8"/>
    </row>
    <row r="804" spans="1:14" x14ac:dyDescent="0.35">
      <c r="A804" s="42" t="s">
        <v>267</v>
      </c>
      <c r="B804" s="42" t="s">
        <v>268</v>
      </c>
      <c r="C804" s="42">
        <v>834</v>
      </c>
      <c r="D804" s="43" t="s">
        <v>195</v>
      </c>
      <c r="E804" s="44" t="s">
        <v>875</v>
      </c>
      <c r="F804" s="45" t="s">
        <v>196</v>
      </c>
      <c r="G804" s="44"/>
      <c r="H804" s="46">
        <v>0</v>
      </c>
      <c r="I804" s="46">
        <v>114.295068</v>
      </c>
      <c r="J804" s="46">
        <v>55.916590999999997</v>
      </c>
      <c r="K804" s="46">
        <f t="shared" si="23"/>
        <v>170.211659</v>
      </c>
      <c r="N804" s="8"/>
    </row>
    <row r="805" spans="1:14" x14ac:dyDescent="0.35">
      <c r="A805" s="42" t="s">
        <v>267</v>
      </c>
      <c r="B805" s="42" t="s">
        <v>268</v>
      </c>
      <c r="C805" s="42">
        <v>834</v>
      </c>
      <c r="D805" s="43" t="s">
        <v>197</v>
      </c>
      <c r="E805" s="44" t="s">
        <v>876</v>
      </c>
      <c r="F805" s="45" t="s">
        <v>198</v>
      </c>
      <c r="G805" s="44"/>
      <c r="H805" s="46">
        <v>0</v>
      </c>
      <c r="I805" s="46">
        <v>0</v>
      </c>
      <c r="J805" s="46">
        <v>14.334089999999998</v>
      </c>
      <c r="K805" s="46">
        <f t="shared" si="23"/>
        <v>14.334089999999998</v>
      </c>
      <c r="N805" s="8"/>
    </row>
    <row r="806" spans="1:14" x14ac:dyDescent="0.35">
      <c r="A806" s="42" t="s">
        <v>267</v>
      </c>
      <c r="B806" s="42" t="s">
        <v>268</v>
      </c>
      <c r="C806" s="42">
        <v>834</v>
      </c>
      <c r="D806" s="43" t="s">
        <v>199</v>
      </c>
      <c r="E806" s="44" t="s">
        <v>877</v>
      </c>
      <c r="F806" s="45" t="s">
        <v>200</v>
      </c>
      <c r="G806" s="44"/>
      <c r="H806" s="46">
        <v>0</v>
      </c>
      <c r="I806" s="46">
        <v>29.923199999999998</v>
      </c>
      <c r="J806" s="46">
        <v>21.514310000000002</v>
      </c>
      <c r="K806" s="46">
        <f t="shared" si="23"/>
        <v>51.437510000000003</v>
      </c>
      <c r="N806" s="8"/>
    </row>
    <row r="807" spans="1:14" x14ac:dyDescent="0.35">
      <c r="A807" s="42" t="s">
        <v>267</v>
      </c>
      <c r="B807" s="42" t="s">
        <v>268</v>
      </c>
      <c r="C807" s="42">
        <v>834</v>
      </c>
      <c r="D807" s="43" t="s">
        <v>201</v>
      </c>
      <c r="E807" s="44" t="s">
        <v>878</v>
      </c>
      <c r="F807" s="45" t="s">
        <v>202</v>
      </c>
      <c r="G807" s="44"/>
      <c r="H807" s="46">
        <v>0</v>
      </c>
      <c r="I807" s="46">
        <v>30.765851999999999</v>
      </c>
      <c r="J807" s="46">
        <v>92.241615999999993</v>
      </c>
      <c r="K807" s="46">
        <f t="shared" si="23"/>
        <v>123.00746799999999</v>
      </c>
      <c r="N807" s="8"/>
    </row>
    <row r="808" spans="1:14" x14ac:dyDescent="0.35">
      <c r="A808" s="42" t="s">
        <v>267</v>
      </c>
      <c r="B808" s="42" t="s">
        <v>268</v>
      </c>
      <c r="C808" s="42">
        <v>834</v>
      </c>
      <c r="D808" s="43" t="s">
        <v>203</v>
      </c>
      <c r="E808" s="44" t="s">
        <v>879</v>
      </c>
      <c r="F808" s="45" t="s">
        <v>204</v>
      </c>
      <c r="G808" s="44"/>
      <c r="H808" s="46">
        <v>0</v>
      </c>
      <c r="I808" s="46">
        <v>5.7317040000000006</v>
      </c>
      <c r="J808" s="46">
        <v>7.2800089999999997</v>
      </c>
      <c r="K808" s="46">
        <f t="shared" si="23"/>
        <v>13.011713</v>
      </c>
      <c r="N808" s="8"/>
    </row>
    <row r="809" spans="1:14" x14ac:dyDescent="0.35">
      <c r="A809" s="42" t="s">
        <v>267</v>
      </c>
      <c r="B809" s="42" t="s">
        <v>268</v>
      </c>
      <c r="C809" s="42">
        <v>834</v>
      </c>
      <c r="D809" s="43" t="s">
        <v>205</v>
      </c>
      <c r="E809" s="44" t="s">
        <v>880</v>
      </c>
      <c r="F809" s="45" t="s">
        <v>206</v>
      </c>
      <c r="G809" s="44"/>
      <c r="H809" s="46">
        <v>0</v>
      </c>
      <c r="I809" s="46">
        <v>21.217824</v>
      </c>
      <c r="J809" s="46">
        <v>45.782412000000001</v>
      </c>
      <c r="K809" s="46">
        <f t="shared" si="23"/>
        <v>67.000236000000001</v>
      </c>
      <c r="N809" s="8"/>
    </row>
    <row r="810" spans="1:14" x14ac:dyDescent="0.35">
      <c r="A810" s="42" t="s">
        <v>267</v>
      </c>
      <c r="B810" s="42" t="s">
        <v>268</v>
      </c>
      <c r="C810" s="42">
        <v>834</v>
      </c>
      <c r="D810" s="43" t="s">
        <v>207</v>
      </c>
      <c r="E810" s="44" t="s">
        <v>881</v>
      </c>
      <c r="F810" s="45" t="s">
        <v>208</v>
      </c>
      <c r="G810" s="44"/>
      <c r="H810" s="46">
        <v>0</v>
      </c>
      <c r="I810" s="46">
        <v>0.83062799999999992</v>
      </c>
      <c r="J810" s="46">
        <v>16.423954999999999</v>
      </c>
      <c r="K810" s="46">
        <f t="shared" si="23"/>
        <v>17.254583</v>
      </c>
      <c r="N810" s="8"/>
    </row>
    <row r="811" spans="1:14" x14ac:dyDescent="0.35">
      <c r="A811" s="42" t="s">
        <v>267</v>
      </c>
      <c r="B811" s="42" t="s">
        <v>268</v>
      </c>
      <c r="C811" s="42">
        <v>834</v>
      </c>
      <c r="D811" s="43" t="s">
        <v>259</v>
      </c>
      <c r="E811" s="44" t="s">
        <v>1245</v>
      </c>
      <c r="F811" s="45" t="s">
        <v>260</v>
      </c>
      <c r="G811" s="44"/>
      <c r="H811" s="46">
        <v>0</v>
      </c>
      <c r="I811" s="46">
        <v>0</v>
      </c>
      <c r="J811" s="46">
        <v>0</v>
      </c>
      <c r="K811" s="46">
        <f t="shared" si="23"/>
        <v>0</v>
      </c>
      <c r="N811" s="8"/>
    </row>
    <row r="812" spans="1:14" x14ac:dyDescent="0.35">
      <c r="A812" s="42" t="s">
        <v>267</v>
      </c>
      <c r="B812" s="42" t="s">
        <v>268</v>
      </c>
      <c r="C812" s="42">
        <v>834</v>
      </c>
      <c r="D812" s="43" t="s">
        <v>209</v>
      </c>
      <c r="E812" s="44" t="s">
        <v>882</v>
      </c>
      <c r="F812" s="45" t="s">
        <v>210</v>
      </c>
      <c r="G812" s="44"/>
      <c r="H812" s="46">
        <v>0</v>
      </c>
      <c r="I812" s="46">
        <v>0</v>
      </c>
      <c r="J812" s="46">
        <v>55.024999999999999</v>
      </c>
      <c r="K812" s="46">
        <f t="shared" si="23"/>
        <v>55.024999999999999</v>
      </c>
      <c r="N812" s="8"/>
    </row>
    <row r="813" spans="1:14" x14ac:dyDescent="0.35">
      <c r="A813" s="42" t="s">
        <v>267</v>
      </c>
      <c r="B813" s="42" t="s">
        <v>268</v>
      </c>
      <c r="C813" s="42">
        <v>834</v>
      </c>
      <c r="D813" s="43" t="s">
        <v>211</v>
      </c>
      <c r="E813" s="44" t="s">
        <v>883</v>
      </c>
      <c r="F813" s="45" t="s">
        <v>212</v>
      </c>
      <c r="G813" s="44"/>
      <c r="H813" s="46">
        <v>0</v>
      </c>
      <c r="I813" s="46">
        <v>3.7137239999999996</v>
      </c>
      <c r="J813" s="46">
        <v>7.5333719999999991</v>
      </c>
      <c r="K813" s="46">
        <f t="shared" si="23"/>
        <v>11.247095999999999</v>
      </c>
      <c r="N813" s="8"/>
    </row>
    <row r="814" spans="1:14" x14ac:dyDescent="0.35">
      <c r="A814" s="42" t="s">
        <v>267</v>
      </c>
      <c r="B814" s="42" t="s">
        <v>268</v>
      </c>
      <c r="C814" s="42">
        <v>834</v>
      </c>
      <c r="D814" s="43" t="s">
        <v>213</v>
      </c>
      <c r="E814" s="44" t="s">
        <v>884</v>
      </c>
      <c r="F814" s="45" t="s">
        <v>214</v>
      </c>
      <c r="G814" s="44"/>
      <c r="H814" s="46">
        <v>0</v>
      </c>
      <c r="I814" s="46">
        <v>19.763999999999999</v>
      </c>
      <c r="J814" s="46">
        <v>17.018999999999998</v>
      </c>
      <c r="K814" s="46">
        <f t="shared" si="23"/>
        <v>36.783000000000001</v>
      </c>
      <c r="N814" s="8"/>
    </row>
    <row r="815" spans="1:14" x14ac:dyDescent="0.35">
      <c r="A815" s="42" t="s">
        <v>267</v>
      </c>
      <c r="B815" s="42" t="s">
        <v>268</v>
      </c>
      <c r="C815" s="42">
        <v>834</v>
      </c>
      <c r="D815" s="43" t="s">
        <v>215</v>
      </c>
      <c r="E815" s="44" t="s">
        <v>885</v>
      </c>
      <c r="F815" s="45" t="s">
        <v>216</v>
      </c>
      <c r="G815" s="44"/>
      <c r="H815" s="46">
        <v>0</v>
      </c>
      <c r="I815" s="46">
        <v>0</v>
      </c>
      <c r="J815" s="46">
        <v>6.3005949999999995</v>
      </c>
      <c r="K815" s="46">
        <f t="shared" si="23"/>
        <v>6.3005949999999995</v>
      </c>
      <c r="N815" s="8"/>
    </row>
    <row r="816" spans="1:14" x14ac:dyDescent="0.35">
      <c r="A816" s="42" t="s">
        <v>267</v>
      </c>
      <c r="B816" s="42" t="s">
        <v>268</v>
      </c>
      <c r="C816" s="42">
        <v>834</v>
      </c>
      <c r="D816" s="43" t="s">
        <v>217</v>
      </c>
      <c r="E816" s="44" t="s">
        <v>886</v>
      </c>
      <c r="F816" s="45" t="s">
        <v>218</v>
      </c>
      <c r="G816" s="44"/>
      <c r="H816" s="46">
        <v>0</v>
      </c>
      <c r="I816" s="46">
        <v>53.920044000000004</v>
      </c>
      <c r="J816" s="46">
        <v>93.275559000000001</v>
      </c>
      <c r="K816" s="46">
        <f t="shared" si="23"/>
        <v>147.19560300000001</v>
      </c>
      <c r="N816" s="8"/>
    </row>
    <row r="817" spans="1:14" x14ac:dyDescent="0.35">
      <c r="A817" s="42" t="s">
        <v>267</v>
      </c>
      <c r="B817" s="42" t="s">
        <v>268</v>
      </c>
      <c r="C817" s="42">
        <v>834</v>
      </c>
      <c r="D817" s="43" t="s">
        <v>219</v>
      </c>
      <c r="E817" s="44" t="s">
        <v>887</v>
      </c>
      <c r="F817" s="45" t="s">
        <v>220</v>
      </c>
      <c r="G817" s="44"/>
      <c r="H817" s="46">
        <v>0</v>
      </c>
      <c r="I817" s="46">
        <v>60.740711999999995</v>
      </c>
      <c r="J817" s="46">
        <v>4.65E-2</v>
      </c>
      <c r="K817" s="46">
        <f t="shared" si="23"/>
        <v>60.787211999999997</v>
      </c>
      <c r="N817" s="8"/>
    </row>
    <row r="818" spans="1:14" x14ac:dyDescent="0.35">
      <c r="A818" s="42" t="s">
        <v>267</v>
      </c>
      <c r="B818" s="42" t="s">
        <v>268</v>
      </c>
      <c r="C818" s="42">
        <v>834</v>
      </c>
      <c r="D818" s="43" t="s">
        <v>221</v>
      </c>
      <c r="E818" s="44" t="s">
        <v>888</v>
      </c>
      <c r="F818" s="45" t="s">
        <v>222</v>
      </c>
      <c r="G818" s="44"/>
      <c r="H818" s="46">
        <v>0</v>
      </c>
      <c r="I818" s="46">
        <v>0</v>
      </c>
      <c r="J818" s="46">
        <v>168.147999</v>
      </c>
      <c r="K818" s="46">
        <f t="shared" si="23"/>
        <v>168.147999</v>
      </c>
      <c r="N818" s="8"/>
    </row>
    <row r="819" spans="1:14" x14ac:dyDescent="0.35">
      <c r="A819" s="42" t="s">
        <v>267</v>
      </c>
      <c r="B819" s="42" t="s">
        <v>268</v>
      </c>
      <c r="C819" s="42">
        <v>834</v>
      </c>
      <c r="D819" s="43" t="s">
        <v>223</v>
      </c>
      <c r="E819" s="44" t="s">
        <v>889</v>
      </c>
      <c r="F819" s="45" t="s">
        <v>224</v>
      </c>
      <c r="G819" s="44"/>
      <c r="H819" s="46">
        <v>0</v>
      </c>
      <c r="I819" s="46">
        <v>0</v>
      </c>
      <c r="J819" s="46">
        <v>100.634432</v>
      </c>
      <c r="K819" s="46">
        <f t="shared" si="23"/>
        <v>100.634432</v>
      </c>
      <c r="N819" s="8"/>
    </row>
    <row r="820" spans="1:14" x14ac:dyDescent="0.35">
      <c r="A820" s="42" t="s">
        <v>267</v>
      </c>
      <c r="B820" s="42" t="s">
        <v>268</v>
      </c>
      <c r="C820" s="42">
        <v>834</v>
      </c>
      <c r="D820" s="43" t="s">
        <v>225</v>
      </c>
      <c r="E820" s="44" t="s">
        <v>890</v>
      </c>
      <c r="F820" s="45" t="s">
        <v>226</v>
      </c>
      <c r="G820" s="44"/>
      <c r="H820" s="46">
        <v>0</v>
      </c>
      <c r="I820" s="46">
        <v>0</v>
      </c>
      <c r="J820" s="46">
        <v>0</v>
      </c>
      <c r="K820" s="46">
        <f t="shared" si="23"/>
        <v>0</v>
      </c>
    </row>
    <row r="821" spans="1:14" x14ac:dyDescent="0.35">
      <c r="A821" s="42" t="s">
        <v>267</v>
      </c>
      <c r="B821" s="42" t="s">
        <v>268</v>
      </c>
      <c r="C821" s="42">
        <v>834</v>
      </c>
      <c r="D821" s="43" t="s">
        <v>227</v>
      </c>
      <c r="E821" s="44" t="s">
        <v>891</v>
      </c>
      <c r="F821" s="45" t="s">
        <v>228</v>
      </c>
      <c r="G821" s="44"/>
      <c r="H821" s="46">
        <v>0</v>
      </c>
      <c r="I821" s="46">
        <v>2340</v>
      </c>
      <c r="J821" s="46">
        <v>0</v>
      </c>
      <c r="K821" s="46">
        <f t="shared" si="23"/>
        <v>2340</v>
      </c>
    </row>
    <row r="822" spans="1:14" x14ac:dyDescent="0.35">
      <c r="A822" s="42" t="s">
        <v>267</v>
      </c>
      <c r="B822" s="42" t="s">
        <v>268</v>
      </c>
      <c r="C822" s="42">
        <v>834</v>
      </c>
      <c r="D822" s="43" t="s">
        <v>229</v>
      </c>
      <c r="E822" s="44" t="s">
        <v>892</v>
      </c>
      <c r="F822" s="45" t="s">
        <v>230</v>
      </c>
      <c r="G822" s="44"/>
      <c r="H822" s="46">
        <v>0</v>
      </c>
      <c r="I822" s="46">
        <v>90</v>
      </c>
      <c r="J822" s="46">
        <v>0</v>
      </c>
      <c r="K822" s="46">
        <f t="shared" si="23"/>
        <v>90</v>
      </c>
    </row>
    <row r="823" spans="1:14" x14ac:dyDescent="0.35">
      <c r="A823" s="42" t="s">
        <v>267</v>
      </c>
      <c r="B823" s="42" t="s">
        <v>268</v>
      </c>
      <c r="C823" s="42">
        <v>834</v>
      </c>
      <c r="D823" s="43" t="s">
        <v>231</v>
      </c>
      <c r="E823" s="44" t="s">
        <v>893</v>
      </c>
      <c r="F823" s="45" t="s">
        <v>232</v>
      </c>
      <c r="G823" s="44"/>
      <c r="H823" s="46">
        <v>0</v>
      </c>
      <c r="I823" s="46">
        <v>1123.1025479999998</v>
      </c>
      <c r="J823" s="46">
        <v>0</v>
      </c>
      <c r="K823" s="46">
        <f t="shared" si="23"/>
        <v>1123.1025479999998</v>
      </c>
    </row>
    <row r="824" spans="1:14" x14ac:dyDescent="0.35">
      <c r="A824" s="42" t="s">
        <v>267</v>
      </c>
      <c r="B824" s="42" t="s">
        <v>268</v>
      </c>
      <c r="C824" s="42">
        <v>834</v>
      </c>
      <c r="D824" s="43" t="s">
        <v>253</v>
      </c>
      <c r="E824" s="44" t="s">
        <v>1246</v>
      </c>
      <c r="F824" s="45" t="s">
        <v>254</v>
      </c>
      <c r="G824" s="44"/>
      <c r="H824" s="46">
        <v>0</v>
      </c>
      <c r="I824" s="46">
        <v>0</v>
      </c>
      <c r="J824" s="46">
        <v>29.322683000000001</v>
      </c>
      <c r="K824" s="46">
        <f t="shared" si="23"/>
        <v>29.322683000000001</v>
      </c>
    </row>
    <row r="825" spans="1:14" x14ac:dyDescent="0.35">
      <c r="A825" s="42" t="s">
        <v>267</v>
      </c>
      <c r="B825" s="42" t="s">
        <v>268</v>
      </c>
      <c r="C825" s="42">
        <v>834</v>
      </c>
      <c r="D825" s="43" t="s">
        <v>233</v>
      </c>
      <c r="E825" s="44" t="s">
        <v>894</v>
      </c>
      <c r="F825" s="45" t="s">
        <v>234</v>
      </c>
      <c r="G825" s="44"/>
      <c r="H825" s="46">
        <v>0</v>
      </c>
      <c r="I825" s="46">
        <v>309.26775600000002</v>
      </c>
      <c r="J825" s="46">
        <v>0</v>
      </c>
      <c r="K825" s="46">
        <f t="shared" si="23"/>
        <v>309.26775600000002</v>
      </c>
    </row>
    <row r="826" spans="1:14" x14ac:dyDescent="0.35">
      <c r="A826" s="42" t="s">
        <v>267</v>
      </c>
      <c r="B826" s="42" t="s">
        <v>268</v>
      </c>
      <c r="C826" s="42">
        <v>834</v>
      </c>
      <c r="D826" s="43" t="s">
        <v>235</v>
      </c>
      <c r="E826" s="44" t="s">
        <v>895</v>
      </c>
      <c r="F826" s="45" t="s">
        <v>236</v>
      </c>
      <c r="G826" s="44"/>
      <c r="H826" s="46">
        <v>0</v>
      </c>
      <c r="I826" s="46">
        <v>83.807999999999993</v>
      </c>
      <c r="J826" s="46">
        <v>0</v>
      </c>
      <c r="K826" s="46">
        <f t="shared" si="23"/>
        <v>83.807999999999993</v>
      </c>
    </row>
    <row r="827" spans="1:14" x14ac:dyDescent="0.35">
      <c r="A827" s="42" t="s">
        <v>267</v>
      </c>
      <c r="B827" s="42" t="s">
        <v>268</v>
      </c>
      <c r="C827" s="42">
        <v>834</v>
      </c>
      <c r="D827" s="43" t="s">
        <v>261</v>
      </c>
      <c r="E827" s="44" t="s">
        <v>1247</v>
      </c>
      <c r="F827" s="45" t="s">
        <v>262</v>
      </c>
      <c r="G827" s="44"/>
      <c r="H827" s="46">
        <v>0</v>
      </c>
      <c r="I827" s="46">
        <v>143.33882399999999</v>
      </c>
      <c r="J827" s="46">
        <v>223.881473</v>
      </c>
      <c r="K827" s="46">
        <f t="shared" ref="K827:K890" si="24">H827+I827+J827</f>
        <v>367.22029699999996</v>
      </c>
    </row>
    <row r="828" spans="1:14" x14ac:dyDescent="0.35">
      <c r="A828" s="42" t="s">
        <v>267</v>
      </c>
      <c r="B828" s="42" t="s">
        <v>268</v>
      </c>
      <c r="C828" s="42">
        <v>834</v>
      </c>
      <c r="D828" s="43" t="s">
        <v>237</v>
      </c>
      <c r="E828" s="44" t="s">
        <v>896</v>
      </c>
      <c r="F828" s="45" t="s">
        <v>238</v>
      </c>
      <c r="G828" s="44"/>
      <c r="H828" s="46">
        <v>0</v>
      </c>
      <c r="I828" s="46">
        <v>159.45458400000001</v>
      </c>
      <c r="J828" s="46">
        <v>0</v>
      </c>
      <c r="K828" s="46">
        <f t="shared" si="24"/>
        <v>159.45458400000001</v>
      </c>
    </row>
    <row r="829" spans="1:14" x14ac:dyDescent="0.35">
      <c r="A829" s="42" t="s">
        <v>267</v>
      </c>
      <c r="B829" s="42" t="s">
        <v>268</v>
      </c>
      <c r="C829" s="42">
        <v>834</v>
      </c>
      <c r="D829" s="43" t="s">
        <v>255</v>
      </c>
      <c r="E829" s="44" t="s">
        <v>1248</v>
      </c>
      <c r="F829" s="45" t="s">
        <v>256</v>
      </c>
      <c r="G829" s="44"/>
      <c r="H829" s="46">
        <v>0</v>
      </c>
      <c r="I829" s="46">
        <v>0</v>
      </c>
      <c r="J829" s="46">
        <v>0</v>
      </c>
      <c r="K829" s="46">
        <f t="shared" si="24"/>
        <v>0</v>
      </c>
    </row>
    <row r="830" spans="1:14" x14ac:dyDescent="0.35">
      <c r="A830" s="42" t="s">
        <v>267</v>
      </c>
      <c r="B830" s="42" t="s">
        <v>268</v>
      </c>
      <c r="C830" s="42">
        <v>834</v>
      </c>
      <c r="D830" s="43" t="s">
        <v>239</v>
      </c>
      <c r="E830" s="44" t="s">
        <v>897</v>
      </c>
      <c r="F830" s="45" t="s">
        <v>240</v>
      </c>
      <c r="G830" s="44"/>
      <c r="H830" s="46">
        <v>38964.239999999998</v>
      </c>
      <c r="I830" s="46">
        <v>161.23906799999997</v>
      </c>
      <c r="J830" s="46">
        <v>990.21083499999986</v>
      </c>
      <c r="K830" s="46">
        <f t="shared" si="24"/>
        <v>40115.689902999999</v>
      </c>
    </row>
    <row r="831" spans="1:14" x14ac:dyDescent="0.35">
      <c r="A831" s="17" t="s">
        <v>267</v>
      </c>
      <c r="B831" s="17" t="s">
        <v>268</v>
      </c>
      <c r="C831" s="17">
        <v>835</v>
      </c>
      <c r="D831" s="18" t="s">
        <v>147</v>
      </c>
      <c r="E831" s="19" t="s">
        <v>898</v>
      </c>
      <c r="F831" s="20" t="s">
        <v>148</v>
      </c>
      <c r="G831" s="19"/>
      <c r="H831" s="21">
        <v>0</v>
      </c>
      <c r="I831" s="21">
        <v>11992.602509999999</v>
      </c>
      <c r="J831" s="21">
        <v>5008.4713900000006</v>
      </c>
      <c r="K831" s="21">
        <f t="shared" si="24"/>
        <v>17001.073899999999</v>
      </c>
    </row>
    <row r="832" spans="1:14" x14ac:dyDescent="0.35">
      <c r="A832" s="17" t="s">
        <v>267</v>
      </c>
      <c r="B832" s="17" t="s">
        <v>268</v>
      </c>
      <c r="C832" s="17">
        <v>835</v>
      </c>
      <c r="D832" s="18" t="s">
        <v>149</v>
      </c>
      <c r="E832" s="19" t="s">
        <v>899</v>
      </c>
      <c r="F832" s="20" t="s">
        <v>150</v>
      </c>
      <c r="G832" s="19"/>
      <c r="H832" s="21">
        <v>0</v>
      </c>
      <c r="I832" s="21">
        <v>3011.6623950000003</v>
      </c>
      <c r="J832" s="21">
        <v>2614.2640150000002</v>
      </c>
      <c r="K832" s="21">
        <f t="shared" si="24"/>
        <v>5625.92641</v>
      </c>
    </row>
    <row r="833" spans="1:11" x14ac:dyDescent="0.35">
      <c r="A833" s="17" t="s">
        <v>267</v>
      </c>
      <c r="B833" s="17" t="s">
        <v>268</v>
      </c>
      <c r="C833" s="17">
        <v>835</v>
      </c>
      <c r="D833" s="18" t="s">
        <v>151</v>
      </c>
      <c r="E833" s="19" t="s">
        <v>900</v>
      </c>
      <c r="F833" s="20" t="s">
        <v>152</v>
      </c>
      <c r="G833" s="19"/>
      <c r="H833" s="21">
        <v>0</v>
      </c>
      <c r="I833" s="21">
        <v>0</v>
      </c>
      <c r="J833" s="21">
        <v>26737.393609999999</v>
      </c>
      <c r="K833" s="21">
        <f t="shared" si="24"/>
        <v>26737.393609999999</v>
      </c>
    </row>
    <row r="834" spans="1:11" x14ac:dyDescent="0.35">
      <c r="A834" s="17" t="s">
        <v>267</v>
      </c>
      <c r="B834" s="17" t="s">
        <v>268</v>
      </c>
      <c r="C834" s="17">
        <v>835</v>
      </c>
      <c r="D834" s="18" t="s">
        <v>153</v>
      </c>
      <c r="E834" s="19" t="s">
        <v>901</v>
      </c>
      <c r="F834" s="20" t="s">
        <v>154</v>
      </c>
      <c r="G834" s="19"/>
      <c r="H834" s="21">
        <v>0</v>
      </c>
      <c r="I834" s="21">
        <v>0</v>
      </c>
      <c r="J834" s="21">
        <v>1706.0876900000001</v>
      </c>
      <c r="K834" s="21">
        <f t="shared" si="24"/>
        <v>1706.0876900000001</v>
      </c>
    </row>
    <row r="835" spans="1:11" x14ac:dyDescent="0.35">
      <c r="A835" s="17" t="s">
        <v>267</v>
      </c>
      <c r="B835" s="17" t="s">
        <v>268</v>
      </c>
      <c r="C835" s="17">
        <v>835</v>
      </c>
      <c r="D835" s="18" t="s">
        <v>155</v>
      </c>
      <c r="E835" s="19" t="s">
        <v>902</v>
      </c>
      <c r="F835" s="20" t="s">
        <v>156</v>
      </c>
      <c r="G835" s="19"/>
      <c r="H835" s="21">
        <v>0</v>
      </c>
      <c r="I835" s="21">
        <v>0</v>
      </c>
      <c r="J835" s="21">
        <v>130.2303</v>
      </c>
      <c r="K835" s="21">
        <f t="shared" si="24"/>
        <v>130.2303</v>
      </c>
    </row>
    <row r="836" spans="1:11" x14ac:dyDescent="0.35">
      <c r="A836" s="17" t="s">
        <v>267</v>
      </c>
      <c r="B836" s="17" t="s">
        <v>268</v>
      </c>
      <c r="C836" s="17">
        <v>835</v>
      </c>
      <c r="D836" s="18" t="s">
        <v>157</v>
      </c>
      <c r="E836" s="19" t="s">
        <v>903</v>
      </c>
      <c r="F836" s="20" t="s">
        <v>158</v>
      </c>
      <c r="G836" s="19"/>
      <c r="H836" s="21">
        <v>0</v>
      </c>
      <c r="I836" s="21">
        <v>884.36848499999996</v>
      </c>
      <c r="J836" s="21">
        <v>2206.11004</v>
      </c>
      <c r="K836" s="21">
        <f t="shared" si="24"/>
        <v>3090.478525</v>
      </c>
    </row>
    <row r="837" spans="1:11" x14ac:dyDescent="0.35">
      <c r="A837" s="17" t="s">
        <v>267</v>
      </c>
      <c r="B837" s="17" t="s">
        <v>268</v>
      </c>
      <c r="C837" s="17">
        <v>835</v>
      </c>
      <c r="D837" s="18" t="s">
        <v>159</v>
      </c>
      <c r="E837" s="19" t="s">
        <v>904</v>
      </c>
      <c r="F837" s="20" t="s">
        <v>160</v>
      </c>
      <c r="G837" s="19"/>
      <c r="H837" s="21">
        <v>0</v>
      </c>
      <c r="I837" s="21">
        <v>218.21184</v>
      </c>
      <c r="J837" s="21">
        <v>515.94465500000001</v>
      </c>
      <c r="K837" s="21">
        <f t="shared" si="24"/>
        <v>734.15649499999995</v>
      </c>
    </row>
    <row r="838" spans="1:11" x14ac:dyDescent="0.35">
      <c r="A838" s="17" t="s">
        <v>267</v>
      </c>
      <c r="B838" s="17" t="s">
        <v>268</v>
      </c>
      <c r="C838" s="17">
        <v>835</v>
      </c>
      <c r="D838" s="18" t="s">
        <v>161</v>
      </c>
      <c r="E838" s="19" t="s">
        <v>905</v>
      </c>
      <c r="F838" s="20" t="s">
        <v>162</v>
      </c>
      <c r="G838" s="19"/>
      <c r="H838" s="21">
        <v>0</v>
      </c>
      <c r="I838" s="21">
        <v>8.8477200000000007</v>
      </c>
      <c r="J838" s="21">
        <v>33.934640000000002</v>
      </c>
      <c r="K838" s="21">
        <f t="shared" si="24"/>
        <v>42.782360000000004</v>
      </c>
    </row>
    <row r="839" spans="1:11" x14ac:dyDescent="0.35">
      <c r="A839" s="17" t="s">
        <v>267</v>
      </c>
      <c r="B839" s="17" t="s">
        <v>268</v>
      </c>
      <c r="C839" s="17">
        <v>835</v>
      </c>
      <c r="D839" s="18" t="s">
        <v>163</v>
      </c>
      <c r="E839" s="19" t="s">
        <v>906</v>
      </c>
      <c r="F839" s="20" t="s">
        <v>164</v>
      </c>
      <c r="G839" s="19"/>
      <c r="H839" s="21">
        <v>0</v>
      </c>
      <c r="I839" s="21">
        <v>4772.9855250000001</v>
      </c>
      <c r="J839" s="21">
        <v>12575.484455000002</v>
      </c>
      <c r="K839" s="21">
        <f t="shared" si="24"/>
        <v>17348.469980000002</v>
      </c>
    </row>
    <row r="840" spans="1:11" x14ac:dyDescent="0.35">
      <c r="A840" s="17" t="s">
        <v>267</v>
      </c>
      <c r="B840" s="17" t="s">
        <v>268</v>
      </c>
      <c r="C840" s="17">
        <v>835</v>
      </c>
      <c r="D840" s="18" t="s">
        <v>165</v>
      </c>
      <c r="E840" s="19" t="s">
        <v>907</v>
      </c>
      <c r="F840" s="20" t="s">
        <v>166</v>
      </c>
      <c r="G840" s="19"/>
      <c r="H840" s="21">
        <v>0</v>
      </c>
      <c r="I840" s="21">
        <v>72.786419999999993</v>
      </c>
      <c r="J840" s="21">
        <v>84.980874999999997</v>
      </c>
      <c r="K840" s="21">
        <f t="shared" si="24"/>
        <v>157.76729499999999</v>
      </c>
    </row>
    <row r="841" spans="1:11" x14ac:dyDescent="0.35">
      <c r="A841" s="17" t="s">
        <v>267</v>
      </c>
      <c r="B841" s="17" t="s">
        <v>268</v>
      </c>
      <c r="C841" s="17">
        <v>835</v>
      </c>
      <c r="D841" s="18" t="s">
        <v>167</v>
      </c>
      <c r="E841" s="19" t="s">
        <v>908</v>
      </c>
      <c r="F841" s="20" t="s">
        <v>168</v>
      </c>
      <c r="G841" s="19"/>
      <c r="H841" s="21">
        <v>0</v>
      </c>
      <c r="I841" s="21">
        <v>16.465050000000002</v>
      </c>
      <c r="J841" s="21">
        <v>650.44448</v>
      </c>
      <c r="K841" s="21">
        <f t="shared" si="24"/>
        <v>666.90953000000002</v>
      </c>
    </row>
    <row r="842" spans="1:11" x14ac:dyDescent="0.35">
      <c r="A842" s="17" t="s">
        <v>267</v>
      </c>
      <c r="B842" s="17" t="s">
        <v>268</v>
      </c>
      <c r="C842" s="17">
        <v>835</v>
      </c>
      <c r="D842" s="18" t="s">
        <v>169</v>
      </c>
      <c r="E842" s="19" t="s">
        <v>909</v>
      </c>
      <c r="F842" s="20" t="s">
        <v>170</v>
      </c>
      <c r="G842" s="19"/>
      <c r="H842" s="21">
        <v>0</v>
      </c>
      <c r="I842" s="21">
        <v>5.6410200000000001</v>
      </c>
      <c r="J842" s="21">
        <v>12.677060000000001</v>
      </c>
      <c r="K842" s="21">
        <f t="shared" si="24"/>
        <v>18.318080000000002</v>
      </c>
    </row>
    <row r="843" spans="1:11" x14ac:dyDescent="0.35">
      <c r="A843" s="17" t="s">
        <v>267</v>
      </c>
      <c r="B843" s="17" t="s">
        <v>268</v>
      </c>
      <c r="C843" s="17">
        <v>835</v>
      </c>
      <c r="D843" s="18" t="s">
        <v>171</v>
      </c>
      <c r="E843" s="19" t="s">
        <v>910</v>
      </c>
      <c r="F843" s="20" t="s">
        <v>172</v>
      </c>
      <c r="G843" s="19"/>
      <c r="H843" s="21">
        <v>0</v>
      </c>
      <c r="I843" s="21">
        <v>4.7678400000000005</v>
      </c>
      <c r="J843" s="21">
        <v>10.269480000000001</v>
      </c>
      <c r="K843" s="21">
        <f t="shared" si="24"/>
        <v>15.037320000000001</v>
      </c>
    </row>
    <row r="844" spans="1:11" x14ac:dyDescent="0.35">
      <c r="A844" s="17" t="s">
        <v>267</v>
      </c>
      <c r="B844" s="17" t="s">
        <v>268</v>
      </c>
      <c r="C844" s="17">
        <v>835</v>
      </c>
      <c r="D844" s="18" t="s">
        <v>173</v>
      </c>
      <c r="E844" s="19" t="s">
        <v>911</v>
      </c>
      <c r="F844" s="20" t="s">
        <v>174</v>
      </c>
      <c r="G844" s="19"/>
      <c r="H844" s="21">
        <v>0</v>
      </c>
      <c r="I844" s="21">
        <v>4557.7687050000004</v>
      </c>
      <c r="J844" s="21">
        <v>17149.378955</v>
      </c>
      <c r="K844" s="21">
        <f t="shared" si="24"/>
        <v>21707.147660000002</v>
      </c>
    </row>
    <row r="845" spans="1:11" x14ac:dyDescent="0.35">
      <c r="A845" s="17" t="s">
        <v>267</v>
      </c>
      <c r="B845" s="17" t="s">
        <v>268</v>
      </c>
      <c r="C845" s="17" t="s">
        <v>273</v>
      </c>
      <c r="D845" s="18" t="s">
        <v>1303</v>
      </c>
      <c r="E845" s="19" t="s">
        <v>1320</v>
      </c>
      <c r="F845" s="20" t="s">
        <v>1308</v>
      </c>
      <c r="G845" s="19"/>
      <c r="H845" s="21">
        <v>0</v>
      </c>
      <c r="I845" s="21">
        <v>18.92268</v>
      </c>
      <c r="J845" s="21">
        <v>72.739684999999994</v>
      </c>
      <c r="K845" s="21">
        <f t="shared" si="24"/>
        <v>91.662364999999994</v>
      </c>
    </row>
    <row r="846" spans="1:11" x14ac:dyDescent="0.35">
      <c r="A846" s="17" t="s">
        <v>267</v>
      </c>
      <c r="B846" s="17" t="s">
        <v>268</v>
      </c>
      <c r="C846" s="17">
        <v>835</v>
      </c>
      <c r="D846" s="18" t="s">
        <v>175</v>
      </c>
      <c r="E846" s="19" t="s">
        <v>912</v>
      </c>
      <c r="F846" s="20" t="s">
        <v>176</v>
      </c>
      <c r="G846" s="19"/>
      <c r="H846" s="21">
        <v>0</v>
      </c>
      <c r="I846" s="21">
        <v>729.59323499999994</v>
      </c>
      <c r="J846" s="21">
        <v>0</v>
      </c>
      <c r="K846" s="21">
        <f t="shared" si="24"/>
        <v>729.59323499999994</v>
      </c>
    </row>
    <row r="847" spans="1:11" x14ac:dyDescent="0.35">
      <c r="A847" s="17" t="s">
        <v>267</v>
      </c>
      <c r="B847" s="17" t="s">
        <v>268</v>
      </c>
      <c r="C847" s="17">
        <v>835</v>
      </c>
      <c r="D847" s="18" t="s">
        <v>177</v>
      </c>
      <c r="E847" s="19" t="s">
        <v>913</v>
      </c>
      <c r="F847" s="20" t="s">
        <v>178</v>
      </c>
      <c r="G847" s="19"/>
      <c r="H847" s="21">
        <v>0</v>
      </c>
      <c r="I847" s="21">
        <v>22.479975</v>
      </c>
      <c r="J847" s="21">
        <v>1044.7753150000001</v>
      </c>
      <c r="K847" s="21">
        <f t="shared" si="24"/>
        <v>1067.2552900000001</v>
      </c>
    </row>
    <row r="848" spans="1:11" x14ac:dyDescent="0.35">
      <c r="A848" s="17" t="s">
        <v>267</v>
      </c>
      <c r="B848" s="17" t="s">
        <v>268</v>
      </c>
      <c r="C848" s="17">
        <v>835</v>
      </c>
      <c r="D848" s="18" t="s">
        <v>179</v>
      </c>
      <c r="E848" s="19" t="s">
        <v>914</v>
      </c>
      <c r="F848" s="20" t="s">
        <v>180</v>
      </c>
      <c r="G848" s="19"/>
      <c r="H848" s="21">
        <v>0</v>
      </c>
      <c r="I848" s="21">
        <v>1.16991</v>
      </c>
      <c r="J848" s="21">
        <v>708.31238499999995</v>
      </c>
      <c r="K848" s="21">
        <f t="shared" si="24"/>
        <v>709.48229499999991</v>
      </c>
    </row>
    <row r="849" spans="1:11" x14ac:dyDescent="0.35">
      <c r="A849" s="17" t="s">
        <v>267</v>
      </c>
      <c r="B849" s="17" t="s">
        <v>268</v>
      </c>
      <c r="C849" s="17">
        <v>835</v>
      </c>
      <c r="D849" s="18" t="s">
        <v>181</v>
      </c>
      <c r="E849" s="19" t="s">
        <v>915</v>
      </c>
      <c r="F849" s="20" t="s">
        <v>182</v>
      </c>
      <c r="G849" s="19"/>
      <c r="H849" s="21">
        <v>220.92</v>
      </c>
      <c r="I849" s="21">
        <v>268.17840000000001</v>
      </c>
      <c r="J849" s="21">
        <v>617.12319000000002</v>
      </c>
      <c r="K849" s="21">
        <f t="shared" si="24"/>
        <v>1106.2215900000001</v>
      </c>
    </row>
    <row r="850" spans="1:11" x14ac:dyDescent="0.35">
      <c r="A850" s="17" t="s">
        <v>267</v>
      </c>
      <c r="B850" s="17" t="s">
        <v>268</v>
      </c>
      <c r="C850" s="17">
        <v>835</v>
      </c>
      <c r="D850" s="18" t="s">
        <v>241</v>
      </c>
      <c r="E850" s="19" t="s">
        <v>1249</v>
      </c>
      <c r="F850" s="20" t="s">
        <v>242</v>
      </c>
      <c r="G850" s="19"/>
      <c r="H850" s="21">
        <v>0</v>
      </c>
      <c r="I850" s="21">
        <v>0</v>
      </c>
      <c r="J850" s="21">
        <v>217.71634</v>
      </c>
      <c r="K850" s="21">
        <f t="shared" si="24"/>
        <v>217.71634</v>
      </c>
    </row>
    <row r="851" spans="1:11" x14ac:dyDescent="0.35">
      <c r="A851" s="17" t="s">
        <v>267</v>
      </c>
      <c r="B851" s="17" t="s">
        <v>268</v>
      </c>
      <c r="C851" s="17">
        <v>835</v>
      </c>
      <c r="D851" s="18" t="s">
        <v>243</v>
      </c>
      <c r="E851" s="19" t="s">
        <v>1250</v>
      </c>
      <c r="F851" s="20" t="s">
        <v>244</v>
      </c>
      <c r="G851" s="19"/>
      <c r="H851" s="21">
        <v>0</v>
      </c>
      <c r="I851" s="21">
        <v>0</v>
      </c>
      <c r="J851" s="21">
        <v>0</v>
      </c>
      <c r="K851" s="21">
        <f t="shared" si="24"/>
        <v>0</v>
      </c>
    </row>
    <row r="852" spans="1:11" x14ac:dyDescent="0.35">
      <c r="A852" s="17" t="s">
        <v>267</v>
      </c>
      <c r="B852" s="17" t="s">
        <v>268</v>
      </c>
      <c r="C852" s="17">
        <v>835</v>
      </c>
      <c r="D852" s="18" t="s">
        <v>257</v>
      </c>
      <c r="E852" s="19" t="s">
        <v>1251</v>
      </c>
      <c r="F852" s="20" t="s">
        <v>258</v>
      </c>
      <c r="G852" s="19"/>
      <c r="H852" s="21">
        <v>0</v>
      </c>
      <c r="I852" s="21">
        <v>0</v>
      </c>
      <c r="J852" s="21">
        <v>472.36737000000005</v>
      </c>
      <c r="K852" s="21">
        <f t="shared" si="24"/>
        <v>472.36737000000005</v>
      </c>
    </row>
    <row r="853" spans="1:11" x14ac:dyDescent="0.35">
      <c r="A853" s="17" t="s">
        <v>267</v>
      </c>
      <c r="B853" s="17" t="s">
        <v>268</v>
      </c>
      <c r="C853" s="17">
        <v>835</v>
      </c>
      <c r="D853" s="18" t="s">
        <v>183</v>
      </c>
      <c r="E853" s="19" t="s">
        <v>916</v>
      </c>
      <c r="F853" s="20" t="s">
        <v>184</v>
      </c>
      <c r="G853" s="19"/>
      <c r="H853" s="21">
        <v>0</v>
      </c>
      <c r="I853" s="21">
        <v>0</v>
      </c>
      <c r="J853" s="21">
        <v>6224.4419699999999</v>
      </c>
      <c r="K853" s="21">
        <f t="shared" si="24"/>
        <v>6224.4419699999999</v>
      </c>
    </row>
    <row r="854" spans="1:11" x14ac:dyDescent="0.35">
      <c r="A854" s="17" t="s">
        <v>267</v>
      </c>
      <c r="B854" s="17" t="s">
        <v>268</v>
      </c>
      <c r="C854" s="17">
        <v>835</v>
      </c>
      <c r="D854" s="18" t="s">
        <v>185</v>
      </c>
      <c r="E854" s="19" t="s">
        <v>917</v>
      </c>
      <c r="F854" s="20" t="s">
        <v>186</v>
      </c>
      <c r="G854" s="19"/>
      <c r="H854" s="21">
        <v>0</v>
      </c>
      <c r="I854" s="21">
        <v>28.48104</v>
      </c>
      <c r="J854" s="21">
        <v>491.76170000000002</v>
      </c>
      <c r="K854" s="21">
        <f t="shared" si="24"/>
        <v>520.24274000000003</v>
      </c>
    </row>
    <row r="855" spans="1:11" x14ac:dyDescent="0.35">
      <c r="A855" s="17" t="s">
        <v>267</v>
      </c>
      <c r="B855" s="17" t="s">
        <v>268</v>
      </c>
      <c r="C855" s="17">
        <v>835</v>
      </c>
      <c r="D855" s="18" t="s">
        <v>245</v>
      </c>
      <c r="E855" s="19" t="s">
        <v>1252</v>
      </c>
      <c r="F855" s="20" t="s">
        <v>246</v>
      </c>
      <c r="G855" s="19"/>
      <c r="H855" s="21">
        <v>0</v>
      </c>
      <c r="I855" s="21">
        <v>0</v>
      </c>
      <c r="J855" s="21">
        <v>0</v>
      </c>
      <c r="K855" s="21">
        <f t="shared" si="24"/>
        <v>0</v>
      </c>
    </row>
    <row r="856" spans="1:11" x14ac:dyDescent="0.35">
      <c r="A856" s="17" t="s">
        <v>267</v>
      </c>
      <c r="B856" s="17" t="s">
        <v>268</v>
      </c>
      <c r="C856" s="17">
        <v>835</v>
      </c>
      <c r="D856" s="18" t="s">
        <v>247</v>
      </c>
      <c r="E856" s="19" t="s">
        <v>1253</v>
      </c>
      <c r="F856" s="20" t="s">
        <v>248</v>
      </c>
      <c r="G856" s="19"/>
      <c r="H856" s="21">
        <v>0</v>
      </c>
      <c r="I856" s="21">
        <v>0</v>
      </c>
      <c r="J856" s="21">
        <v>0</v>
      </c>
      <c r="K856" s="21">
        <f t="shared" si="24"/>
        <v>0</v>
      </c>
    </row>
    <row r="857" spans="1:11" x14ac:dyDescent="0.35">
      <c r="A857" s="17" t="s">
        <v>267</v>
      </c>
      <c r="B857" s="17" t="s">
        <v>268</v>
      </c>
      <c r="C857" s="17">
        <v>835</v>
      </c>
      <c r="D857" s="18" t="s">
        <v>187</v>
      </c>
      <c r="E857" s="19" t="s">
        <v>918</v>
      </c>
      <c r="F857" s="20" t="s">
        <v>188</v>
      </c>
      <c r="G857" s="19"/>
      <c r="H857" s="21">
        <v>0</v>
      </c>
      <c r="I857" s="21">
        <v>0</v>
      </c>
      <c r="J857" s="21">
        <v>1212.3945900000001</v>
      </c>
      <c r="K857" s="21">
        <f t="shared" si="24"/>
        <v>1212.3945900000001</v>
      </c>
    </row>
    <row r="858" spans="1:11" x14ac:dyDescent="0.35">
      <c r="A858" s="17" t="s">
        <v>267</v>
      </c>
      <c r="B858" s="17" t="s">
        <v>268</v>
      </c>
      <c r="C858" s="17">
        <v>835</v>
      </c>
      <c r="D858" s="18" t="s">
        <v>189</v>
      </c>
      <c r="E858" s="19" t="s">
        <v>919</v>
      </c>
      <c r="F858" s="20" t="s">
        <v>190</v>
      </c>
      <c r="G858" s="19"/>
      <c r="H858" s="21">
        <v>0</v>
      </c>
      <c r="I858" s="21">
        <v>3.9375</v>
      </c>
      <c r="J858" s="21">
        <v>871.02529500000003</v>
      </c>
      <c r="K858" s="21">
        <f t="shared" si="24"/>
        <v>874.96279500000003</v>
      </c>
    </row>
    <row r="859" spans="1:11" x14ac:dyDescent="0.35">
      <c r="A859" s="17" t="s">
        <v>267</v>
      </c>
      <c r="B859" s="17" t="s">
        <v>268</v>
      </c>
      <c r="C859" s="17">
        <v>835</v>
      </c>
      <c r="D859" s="18" t="s">
        <v>249</v>
      </c>
      <c r="E859" s="19" t="s">
        <v>1254</v>
      </c>
      <c r="F859" s="20" t="s">
        <v>250</v>
      </c>
      <c r="G859" s="19"/>
      <c r="H859" s="21">
        <v>0</v>
      </c>
      <c r="I859" s="21">
        <v>64.878029999999995</v>
      </c>
      <c r="J859" s="21">
        <v>201.38586000000001</v>
      </c>
      <c r="K859" s="21">
        <f t="shared" si="24"/>
        <v>266.26389</v>
      </c>
    </row>
    <row r="860" spans="1:11" x14ac:dyDescent="0.35">
      <c r="A860" s="17" t="s">
        <v>267</v>
      </c>
      <c r="B860" s="17" t="s">
        <v>268</v>
      </c>
      <c r="C860" s="17">
        <v>835</v>
      </c>
      <c r="D860" s="18" t="s">
        <v>191</v>
      </c>
      <c r="E860" s="19" t="s">
        <v>920</v>
      </c>
      <c r="F860" s="20" t="s">
        <v>192</v>
      </c>
      <c r="G860" s="19"/>
      <c r="H860" s="21">
        <v>0</v>
      </c>
      <c r="I860" s="21">
        <v>27.989324999999997</v>
      </c>
      <c r="J860" s="21">
        <v>108.164345</v>
      </c>
      <c r="K860" s="21">
        <f t="shared" si="24"/>
        <v>136.15367000000001</v>
      </c>
    </row>
    <row r="861" spans="1:11" x14ac:dyDescent="0.35">
      <c r="A861" s="17" t="s">
        <v>267</v>
      </c>
      <c r="B861" s="17" t="s">
        <v>268</v>
      </c>
      <c r="C861" s="17">
        <v>835</v>
      </c>
      <c r="D861" s="18" t="s">
        <v>251</v>
      </c>
      <c r="E861" s="19" t="s">
        <v>921</v>
      </c>
      <c r="F861" s="20" t="s">
        <v>252</v>
      </c>
      <c r="G861" s="19"/>
      <c r="H861" s="21">
        <v>1516.61</v>
      </c>
      <c r="I861" s="21">
        <v>0</v>
      </c>
      <c r="J861" s="21">
        <v>14.235810000000001</v>
      </c>
      <c r="K861" s="21">
        <f t="shared" si="24"/>
        <v>1530.8458099999998</v>
      </c>
    </row>
    <row r="862" spans="1:11" x14ac:dyDescent="0.35">
      <c r="A862" s="17" t="s">
        <v>267</v>
      </c>
      <c r="B862" s="17" t="s">
        <v>268</v>
      </c>
      <c r="C862" s="17">
        <v>835</v>
      </c>
      <c r="D862" s="18" t="s">
        <v>193</v>
      </c>
      <c r="E862" s="19" t="s">
        <v>922</v>
      </c>
      <c r="F862" s="20" t="s">
        <v>194</v>
      </c>
      <c r="G862" s="19"/>
      <c r="H862" s="21">
        <v>0</v>
      </c>
      <c r="I862" s="21">
        <v>0</v>
      </c>
      <c r="J862" s="21">
        <v>20.445869999999999</v>
      </c>
      <c r="K862" s="21">
        <f t="shared" si="24"/>
        <v>20.445869999999999</v>
      </c>
    </row>
    <row r="863" spans="1:11" x14ac:dyDescent="0.35">
      <c r="A863" s="17" t="s">
        <v>267</v>
      </c>
      <c r="B863" s="17" t="s">
        <v>268</v>
      </c>
      <c r="C863" s="17">
        <v>835</v>
      </c>
      <c r="D863" s="18" t="s">
        <v>195</v>
      </c>
      <c r="E863" s="19" t="s">
        <v>923</v>
      </c>
      <c r="F863" s="20" t="s">
        <v>196</v>
      </c>
      <c r="G863" s="19"/>
      <c r="H863" s="21">
        <v>0</v>
      </c>
      <c r="I863" s="21">
        <v>1000.081845</v>
      </c>
      <c r="J863" s="21">
        <v>261.545345</v>
      </c>
      <c r="K863" s="21">
        <f t="shared" si="24"/>
        <v>1261.6271900000002</v>
      </c>
    </row>
    <row r="864" spans="1:11" x14ac:dyDescent="0.35">
      <c r="A864" s="17" t="s">
        <v>267</v>
      </c>
      <c r="B864" s="17" t="s">
        <v>268</v>
      </c>
      <c r="C864" s="17">
        <v>835</v>
      </c>
      <c r="D864" s="18" t="s">
        <v>197</v>
      </c>
      <c r="E864" s="19" t="s">
        <v>924</v>
      </c>
      <c r="F864" s="20" t="s">
        <v>198</v>
      </c>
      <c r="G864" s="19"/>
      <c r="H864" s="21">
        <v>0</v>
      </c>
      <c r="I864" s="21">
        <v>0</v>
      </c>
      <c r="J864" s="21">
        <v>67.046549999999996</v>
      </c>
      <c r="K864" s="21">
        <f t="shared" si="24"/>
        <v>67.046549999999996</v>
      </c>
    </row>
    <row r="865" spans="1:11" x14ac:dyDescent="0.35">
      <c r="A865" s="17" t="s">
        <v>267</v>
      </c>
      <c r="B865" s="17" t="s">
        <v>268</v>
      </c>
      <c r="C865" s="17">
        <v>835</v>
      </c>
      <c r="D865" s="18" t="s">
        <v>199</v>
      </c>
      <c r="E865" s="19" t="s">
        <v>925</v>
      </c>
      <c r="F865" s="20" t="s">
        <v>200</v>
      </c>
      <c r="G865" s="19"/>
      <c r="H865" s="21">
        <v>0</v>
      </c>
      <c r="I865" s="21">
        <v>261.82799999999997</v>
      </c>
      <c r="J865" s="21">
        <v>100.63145000000002</v>
      </c>
      <c r="K865" s="21">
        <f t="shared" si="24"/>
        <v>362.45945</v>
      </c>
    </row>
    <row r="866" spans="1:11" x14ac:dyDescent="0.35">
      <c r="A866" s="17" t="s">
        <v>267</v>
      </c>
      <c r="B866" s="17" t="s">
        <v>268</v>
      </c>
      <c r="C866" s="17">
        <v>835</v>
      </c>
      <c r="D866" s="18" t="s">
        <v>201</v>
      </c>
      <c r="E866" s="19" t="s">
        <v>926</v>
      </c>
      <c r="F866" s="20" t="s">
        <v>202</v>
      </c>
      <c r="G866" s="19"/>
      <c r="H866" s="21">
        <v>0</v>
      </c>
      <c r="I866" s="21">
        <v>269.20120500000002</v>
      </c>
      <c r="J866" s="21">
        <v>431.45272000000006</v>
      </c>
      <c r="K866" s="21">
        <f t="shared" si="24"/>
        <v>700.65392500000007</v>
      </c>
    </row>
    <row r="867" spans="1:11" x14ac:dyDescent="0.35">
      <c r="A867" s="17" t="s">
        <v>267</v>
      </c>
      <c r="B867" s="17" t="s">
        <v>268</v>
      </c>
      <c r="C867" s="17">
        <v>835</v>
      </c>
      <c r="D867" s="18" t="s">
        <v>203</v>
      </c>
      <c r="E867" s="19" t="s">
        <v>927</v>
      </c>
      <c r="F867" s="20" t="s">
        <v>204</v>
      </c>
      <c r="G867" s="19"/>
      <c r="H867" s="21">
        <v>0</v>
      </c>
      <c r="I867" s="21">
        <v>50.152410000000003</v>
      </c>
      <c r="J867" s="21">
        <v>34.051654999999997</v>
      </c>
      <c r="K867" s="21">
        <f t="shared" si="24"/>
        <v>84.204065</v>
      </c>
    </row>
    <row r="868" spans="1:11" x14ac:dyDescent="0.35">
      <c r="A868" s="17" t="s">
        <v>267</v>
      </c>
      <c r="B868" s="17" t="s">
        <v>268</v>
      </c>
      <c r="C868" s="17">
        <v>835</v>
      </c>
      <c r="D868" s="18" t="s">
        <v>205</v>
      </c>
      <c r="E868" s="19" t="s">
        <v>928</v>
      </c>
      <c r="F868" s="20" t="s">
        <v>206</v>
      </c>
      <c r="G868" s="19"/>
      <c r="H868" s="21">
        <v>18738.29</v>
      </c>
      <c r="I868" s="21">
        <v>185.65595999999999</v>
      </c>
      <c r="J868" s="21">
        <v>214.14354000000003</v>
      </c>
      <c r="K868" s="21">
        <f t="shared" si="24"/>
        <v>19138.089500000002</v>
      </c>
    </row>
    <row r="869" spans="1:11" x14ac:dyDescent="0.35">
      <c r="A869" s="17" t="s">
        <v>267</v>
      </c>
      <c r="B869" s="17" t="s">
        <v>268</v>
      </c>
      <c r="C869" s="17">
        <v>835</v>
      </c>
      <c r="D869" s="18" t="s">
        <v>207</v>
      </c>
      <c r="E869" s="19" t="s">
        <v>929</v>
      </c>
      <c r="F869" s="20" t="s">
        <v>208</v>
      </c>
      <c r="G869" s="19"/>
      <c r="H869" s="21">
        <v>0</v>
      </c>
      <c r="I869" s="21">
        <v>7.267995</v>
      </c>
      <c r="J869" s="21">
        <v>76.821725000000001</v>
      </c>
      <c r="K869" s="21">
        <f t="shared" si="24"/>
        <v>84.08972</v>
      </c>
    </row>
    <row r="870" spans="1:11" x14ac:dyDescent="0.35">
      <c r="A870" s="17" t="s">
        <v>267</v>
      </c>
      <c r="B870" s="17" t="s">
        <v>268</v>
      </c>
      <c r="C870" s="17">
        <v>835</v>
      </c>
      <c r="D870" s="18" t="s">
        <v>259</v>
      </c>
      <c r="E870" s="19" t="s">
        <v>1255</v>
      </c>
      <c r="F870" s="20" t="s">
        <v>260</v>
      </c>
      <c r="G870" s="19"/>
      <c r="H870" s="21">
        <v>0</v>
      </c>
      <c r="I870" s="21">
        <v>0</v>
      </c>
      <c r="J870" s="21">
        <v>0</v>
      </c>
      <c r="K870" s="21">
        <f t="shared" si="24"/>
        <v>0</v>
      </c>
    </row>
    <row r="871" spans="1:11" x14ac:dyDescent="0.35">
      <c r="A871" s="17" t="s">
        <v>267</v>
      </c>
      <c r="B871" s="17" t="s">
        <v>268</v>
      </c>
      <c r="C871" s="17">
        <v>835</v>
      </c>
      <c r="D871" s="18" t="s">
        <v>209</v>
      </c>
      <c r="E871" s="19" t="s">
        <v>930</v>
      </c>
      <c r="F871" s="20" t="s">
        <v>210</v>
      </c>
      <c r="G871" s="19"/>
      <c r="H871" s="21">
        <v>0</v>
      </c>
      <c r="I871" s="21">
        <v>0</v>
      </c>
      <c r="J871" s="21">
        <v>257.375</v>
      </c>
      <c r="K871" s="21">
        <f t="shared" si="24"/>
        <v>257.375</v>
      </c>
    </row>
    <row r="872" spans="1:11" x14ac:dyDescent="0.35">
      <c r="A872" s="17" t="s">
        <v>267</v>
      </c>
      <c r="B872" s="17" t="s">
        <v>268</v>
      </c>
      <c r="C872" s="17">
        <v>835</v>
      </c>
      <c r="D872" s="18" t="s">
        <v>211</v>
      </c>
      <c r="E872" s="19" t="s">
        <v>931</v>
      </c>
      <c r="F872" s="20" t="s">
        <v>212</v>
      </c>
      <c r="G872" s="19"/>
      <c r="H872" s="21">
        <v>0</v>
      </c>
      <c r="I872" s="21">
        <v>32.495084999999996</v>
      </c>
      <c r="J872" s="21">
        <v>35.236739999999998</v>
      </c>
      <c r="K872" s="21">
        <f t="shared" si="24"/>
        <v>67.731824999999986</v>
      </c>
    </row>
    <row r="873" spans="1:11" x14ac:dyDescent="0.35">
      <c r="A873" s="17" t="s">
        <v>267</v>
      </c>
      <c r="B873" s="17" t="s">
        <v>268</v>
      </c>
      <c r="C873" s="17">
        <v>835</v>
      </c>
      <c r="D873" s="18" t="s">
        <v>213</v>
      </c>
      <c r="E873" s="19" t="s">
        <v>932</v>
      </c>
      <c r="F873" s="20" t="s">
        <v>214</v>
      </c>
      <c r="G873" s="19"/>
      <c r="H873" s="21">
        <v>0</v>
      </c>
      <c r="I873" s="21">
        <v>172.935</v>
      </c>
      <c r="J873" s="21">
        <v>79.605000000000004</v>
      </c>
      <c r="K873" s="21">
        <f t="shared" si="24"/>
        <v>252.54000000000002</v>
      </c>
    </row>
    <row r="874" spans="1:11" x14ac:dyDescent="0.35">
      <c r="A874" s="17" t="s">
        <v>267</v>
      </c>
      <c r="B874" s="17" t="s">
        <v>268</v>
      </c>
      <c r="C874" s="17">
        <v>835</v>
      </c>
      <c r="D874" s="18" t="s">
        <v>215</v>
      </c>
      <c r="E874" s="19" t="s">
        <v>933</v>
      </c>
      <c r="F874" s="20" t="s">
        <v>216</v>
      </c>
      <c r="G874" s="19"/>
      <c r="H874" s="21">
        <v>0</v>
      </c>
      <c r="I874" s="21">
        <v>0</v>
      </c>
      <c r="J874" s="21">
        <v>29.470525000000002</v>
      </c>
      <c r="K874" s="21">
        <f t="shared" si="24"/>
        <v>29.470525000000002</v>
      </c>
    </row>
    <row r="875" spans="1:11" x14ac:dyDescent="0.35">
      <c r="A875" s="17" t="s">
        <v>267</v>
      </c>
      <c r="B875" s="17" t="s">
        <v>268</v>
      </c>
      <c r="C875" s="17">
        <v>835</v>
      </c>
      <c r="D875" s="18" t="s">
        <v>217</v>
      </c>
      <c r="E875" s="19" t="s">
        <v>934</v>
      </c>
      <c r="F875" s="20" t="s">
        <v>218</v>
      </c>
      <c r="G875" s="19"/>
      <c r="H875" s="21">
        <v>4960.5</v>
      </c>
      <c r="I875" s="21">
        <v>471.80038500000001</v>
      </c>
      <c r="J875" s="21">
        <v>436.288905</v>
      </c>
      <c r="K875" s="21">
        <f t="shared" si="24"/>
        <v>5868.5892900000008</v>
      </c>
    </row>
    <row r="876" spans="1:11" x14ac:dyDescent="0.35">
      <c r="A876" s="17" t="s">
        <v>267</v>
      </c>
      <c r="B876" s="17" t="s">
        <v>268</v>
      </c>
      <c r="C876" s="17">
        <v>835</v>
      </c>
      <c r="D876" s="18" t="s">
        <v>219</v>
      </c>
      <c r="E876" s="19" t="s">
        <v>935</v>
      </c>
      <c r="F876" s="20" t="s">
        <v>220</v>
      </c>
      <c r="G876" s="19"/>
      <c r="H876" s="21">
        <v>0</v>
      </c>
      <c r="I876" s="21">
        <v>531.48122999999998</v>
      </c>
      <c r="J876" s="21">
        <v>0.2175</v>
      </c>
      <c r="K876" s="21">
        <f t="shared" si="24"/>
        <v>531.69872999999995</v>
      </c>
    </row>
    <row r="877" spans="1:11" x14ac:dyDescent="0.35">
      <c r="A877" s="17" t="s">
        <v>267</v>
      </c>
      <c r="B877" s="17" t="s">
        <v>268</v>
      </c>
      <c r="C877" s="17">
        <v>835</v>
      </c>
      <c r="D877" s="18" t="s">
        <v>221</v>
      </c>
      <c r="E877" s="19" t="s">
        <v>936</v>
      </c>
      <c r="F877" s="20" t="s">
        <v>222</v>
      </c>
      <c r="G877" s="19"/>
      <c r="H877" s="21">
        <v>0</v>
      </c>
      <c r="I877" s="21">
        <v>0</v>
      </c>
      <c r="J877" s="21">
        <v>786.49870500000009</v>
      </c>
      <c r="K877" s="21">
        <f t="shared" si="24"/>
        <v>786.49870500000009</v>
      </c>
    </row>
    <row r="878" spans="1:11" x14ac:dyDescent="0.35">
      <c r="A878" s="17" t="s">
        <v>267</v>
      </c>
      <c r="B878" s="17" t="s">
        <v>268</v>
      </c>
      <c r="C878" s="17">
        <v>835</v>
      </c>
      <c r="D878" s="18" t="s">
        <v>223</v>
      </c>
      <c r="E878" s="19" t="s">
        <v>937</v>
      </c>
      <c r="F878" s="20" t="s">
        <v>224</v>
      </c>
      <c r="G878" s="19"/>
      <c r="H878" s="21">
        <v>0</v>
      </c>
      <c r="I878" s="21">
        <v>0</v>
      </c>
      <c r="J878" s="21">
        <v>470.70944000000003</v>
      </c>
      <c r="K878" s="21">
        <f t="shared" si="24"/>
        <v>470.70944000000003</v>
      </c>
    </row>
    <row r="879" spans="1:11" x14ac:dyDescent="0.35">
      <c r="A879" s="17" t="s">
        <v>267</v>
      </c>
      <c r="B879" s="17" t="s">
        <v>268</v>
      </c>
      <c r="C879" s="17">
        <v>835</v>
      </c>
      <c r="D879" s="18" t="s">
        <v>225</v>
      </c>
      <c r="E879" s="19" t="s">
        <v>938</v>
      </c>
      <c r="F879" s="20" t="s">
        <v>226</v>
      </c>
      <c r="G879" s="19"/>
      <c r="H879" s="21">
        <v>0</v>
      </c>
      <c r="I879" s="21">
        <v>0</v>
      </c>
      <c r="J879" s="21">
        <v>0</v>
      </c>
      <c r="K879" s="21">
        <f t="shared" si="24"/>
        <v>0</v>
      </c>
    </row>
    <row r="880" spans="1:11" x14ac:dyDescent="0.35">
      <c r="A880" s="17" t="s">
        <v>267</v>
      </c>
      <c r="B880" s="17" t="s">
        <v>268</v>
      </c>
      <c r="C880" s="17">
        <v>835</v>
      </c>
      <c r="D880" s="18" t="s">
        <v>227</v>
      </c>
      <c r="E880" s="19" t="s">
        <v>939</v>
      </c>
      <c r="F880" s="20" t="s">
        <v>228</v>
      </c>
      <c r="G880" s="19"/>
      <c r="H880" s="21">
        <v>0</v>
      </c>
      <c r="I880" s="21">
        <v>20475</v>
      </c>
      <c r="J880" s="21">
        <v>0</v>
      </c>
      <c r="K880" s="21">
        <f t="shared" si="24"/>
        <v>20475</v>
      </c>
    </row>
    <row r="881" spans="1:11" x14ac:dyDescent="0.35">
      <c r="A881" s="17" t="s">
        <v>267</v>
      </c>
      <c r="B881" s="17" t="s">
        <v>268</v>
      </c>
      <c r="C881" s="17">
        <v>835</v>
      </c>
      <c r="D881" s="18" t="s">
        <v>229</v>
      </c>
      <c r="E881" s="19" t="s">
        <v>940</v>
      </c>
      <c r="F881" s="20" t="s">
        <v>230</v>
      </c>
      <c r="G881" s="19"/>
      <c r="H881" s="21">
        <v>0</v>
      </c>
      <c r="I881" s="21">
        <v>787.5</v>
      </c>
      <c r="J881" s="21">
        <v>0</v>
      </c>
      <c r="K881" s="21">
        <f t="shared" si="24"/>
        <v>787.5</v>
      </c>
    </row>
    <row r="882" spans="1:11" x14ac:dyDescent="0.35">
      <c r="A882" s="17" t="s">
        <v>267</v>
      </c>
      <c r="B882" s="17" t="s">
        <v>268</v>
      </c>
      <c r="C882" s="17">
        <v>835</v>
      </c>
      <c r="D882" s="18" t="s">
        <v>231</v>
      </c>
      <c r="E882" s="19" t="s">
        <v>941</v>
      </c>
      <c r="F882" s="20" t="s">
        <v>232</v>
      </c>
      <c r="G882" s="19"/>
      <c r="H882" s="21">
        <v>0</v>
      </c>
      <c r="I882" s="21">
        <v>9827.1472950000007</v>
      </c>
      <c r="J882" s="21">
        <v>0</v>
      </c>
      <c r="K882" s="21">
        <f t="shared" si="24"/>
        <v>9827.1472950000007</v>
      </c>
    </row>
    <row r="883" spans="1:11" x14ac:dyDescent="0.35">
      <c r="A883" s="17" t="s">
        <v>267</v>
      </c>
      <c r="B883" s="17" t="s">
        <v>268</v>
      </c>
      <c r="C883" s="17">
        <v>835</v>
      </c>
      <c r="D883" s="18" t="s">
        <v>253</v>
      </c>
      <c r="E883" s="19" t="s">
        <v>1256</v>
      </c>
      <c r="F883" s="20" t="s">
        <v>254</v>
      </c>
      <c r="G883" s="19"/>
      <c r="H883" s="21">
        <v>0</v>
      </c>
      <c r="I883" s="21">
        <v>0</v>
      </c>
      <c r="J883" s="21">
        <v>137.15448500000002</v>
      </c>
      <c r="K883" s="21">
        <f t="shared" si="24"/>
        <v>137.15448500000002</v>
      </c>
    </row>
    <row r="884" spans="1:11" x14ac:dyDescent="0.35">
      <c r="A884" s="17" t="s">
        <v>267</v>
      </c>
      <c r="B884" s="17" t="s">
        <v>268</v>
      </c>
      <c r="C884" s="17">
        <v>835</v>
      </c>
      <c r="D884" s="18" t="s">
        <v>233</v>
      </c>
      <c r="E884" s="19" t="s">
        <v>942</v>
      </c>
      <c r="F884" s="20" t="s">
        <v>234</v>
      </c>
      <c r="G884" s="19"/>
      <c r="H884" s="21">
        <v>0</v>
      </c>
      <c r="I884" s="21">
        <v>2706.0928650000001</v>
      </c>
      <c r="J884" s="21">
        <v>0</v>
      </c>
      <c r="K884" s="21">
        <f t="shared" si="24"/>
        <v>2706.0928650000001</v>
      </c>
    </row>
    <row r="885" spans="1:11" x14ac:dyDescent="0.35">
      <c r="A885" s="17" t="s">
        <v>267</v>
      </c>
      <c r="B885" s="17" t="s">
        <v>268</v>
      </c>
      <c r="C885" s="17">
        <v>835</v>
      </c>
      <c r="D885" s="18" t="s">
        <v>235</v>
      </c>
      <c r="E885" s="19" t="s">
        <v>943</v>
      </c>
      <c r="F885" s="20" t="s">
        <v>236</v>
      </c>
      <c r="G885" s="19"/>
      <c r="H885" s="21">
        <v>0</v>
      </c>
      <c r="I885" s="21">
        <v>733.32</v>
      </c>
      <c r="J885" s="21">
        <v>0</v>
      </c>
      <c r="K885" s="21">
        <f t="shared" si="24"/>
        <v>733.32</v>
      </c>
    </row>
    <row r="886" spans="1:11" x14ac:dyDescent="0.35">
      <c r="A886" s="17" t="s">
        <v>267</v>
      </c>
      <c r="B886" s="17" t="s">
        <v>268</v>
      </c>
      <c r="C886" s="17">
        <v>835</v>
      </c>
      <c r="D886" s="18" t="s">
        <v>261</v>
      </c>
      <c r="E886" s="19" t="s">
        <v>1257</v>
      </c>
      <c r="F886" s="20" t="s">
        <v>262</v>
      </c>
      <c r="G886" s="19"/>
      <c r="H886" s="21">
        <v>0</v>
      </c>
      <c r="I886" s="21">
        <v>1254.21471</v>
      </c>
      <c r="J886" s="21">
        <v>1047.187535</v>
      </c>
      <c r="K886" s="21">
        <f t="shared" si="24"/>
        <v>2301.4022450000002</v>
      </c>
    </row>
    <row r="887" spans="1:11" x14ac:dyDescent="0.35">
      <c r="A887" s="17" t="s">
        <v>267</v>
      </c>
      <c r="B887" s="17" t="s">
        <v>268</v>
      </c>
      <c r="C887" s="17">
        <v>835</v>
      </c>
      <c r="D887" s="18" t="s">
        <v>237</v>
      </c>
      <c r="E887" s="19" t="s">
        <v>944</v>
      </c>
      <c r="F887" s="20" t="s">
        <v>238</v>
      </c>
      <c r="G887" s="19"/>
      <c r="H887" s="21">
        <v>0</v>
      </c>
      <c r="I887" s="21">
        <v>1395.2276100000001</v>
      </c>
      <c r="J887" s="21">
        <v>0</v>
      </c>
      <c r="K887" s="21">
        <f t="shared" si="24"/>
        <v>1395.2276100000001</v>
      </c>
    </row>
    <row r="888" spans="1:11" x14ac:dyDescent="0.35">
      <c r="A888" s="17" t="s">
        <v>267</v>
      </c>
      <c r="B888" s="17" t="s">
        <v>268</v>
      </c>
      <c r="C888" s="17">
        <v>835</v>
      </c>
      <c r="D888" s="18" t="s">
        <v>255</v>
      </c>
      <c r="E888" s="19" t="s">
        <v>1258</v>
      </c>
      <c r="F888" s="20" t="s">
        <v>256</v>
      </c>
      <c r="G888" s="19"/>
      <c r="H888" s="21">
        <v>0</v>
      </c>
      <c r="I888" s="21">
        <v>0</v>
      </c>
      <c r="J888" s="21">
        <v>0</v>
      </c>
      <c r="K888" s="21">
        <f t="shared" si="24"/>
        <v>0</v>
      </c>
    </row>
    <row r="889" spans="1:11" x14ac:dyDescent="0.35">
      <c r="A889" s="17" t="s">
        <v>267</v>
      </c>
      <c r="B889" s="17" t="s">
        <v>268</v>
      </c>
      <c r="C889" s="17">
        <v>835</v>
      </c>
      <c r="D889" s="18" t="s">
        <v>239</v>
      </c>
      <c r="E889" s="19" t="s">
        <v>945</v>
      </c>
      <c r="F889" s="20" t="s">
        <v>240</v>
      </c>
      <c r="G889" s="19"/>
      <c r="H889" s="21">
        <v>15596.53</v>
      </c>
      <c r="I889" s="21">
        <v>1410.8418449999999</v>
      </c>
      <c r="J889" s="21">
        <v>4631.6313250000003</v>
      </c>
      <c r="K889" s="21">
        <f t="shared" si="24"/>
        <v>21639.003170000004</v>
      </c>
    </row>
    <row r="890" spans="1:11" x14ac:dyDescent="0.35">
      <c r="A890" s="22" t="s">
        <v>267</v>
      </c>
      <c r="B890" s="22" t="s">
        <v>268</v>
      </c>
      <c r="C890" s="22" t="s">
        <v>274</v>
      </c>
      <c r="D890" s="23" t="s">
        <v>147</v>
      </c>
      <c r="E890" s="24" t="s">
        <v>946</v>
      </c>
      <c r="F890" s="25" t="s">
        <v>148</v>
      </c>
      <c r="G890" s="24"/>
      <c r="H890" s="26">
        <v>0</v>
      </c>
      <c r="I890" s="26">
        <v>24708.568346</v>
      </c>
      <c r="J890" s="26">
        <v>9844.2368700000006</v>
      </c>
      <c r="K890" s="26">
        <f t="shared" si="24"/>
        <v>34552.805216000001</v>
      </c>
    </row>
    <row r="891" spans="1:11" x14ac:dyDescent="0.35">
      <c r="A891" s="22" t="s">
        <v>267</v>
      </c>
      <c r="B891" s="22" t="s">
        <v>268</v>
      </c>
      <c r="C891" s="22" t="s">
        <v>274</v>
      </c>
      <c r="D891" s="23" t="s">
        <v>149</v>
      </c>
      <c r="E891" s="24" t="s">
        <v>947</v>
      </c>
      <c r="F891" s="25" t="s">
        <v>150</v>
      </c>
      <c r="G891" s="24"/>
      <c r="H891" s="26">
        <v>0</v>
      </c>
      <c r="I891" s="26">
        <v>6204.9806170000002</v>
      </c>
      <c r="J891" s="26">
        <v>5138.3809950000004</v>
      </c>
      <c r="K891" s="26">
        <f t="shared" ref="K891:K954" si="25">H891+I891+J891</f>
        <v>11343.361612000001</v>
      </c>
    </row>
    <row r="892" spans="1:11" x14ac:dyDescent="0.35">
      <c r="A892" s="22" t="s">
        <v>267</v>
      </c>
      <c r="B892" s="22" t="s">
        <v>268</v>
      </c>
      <c r="C892" s="22" t="s">
        <v>274</v>
      </c>
      <c r="D892" s="23" t="s">
        <v>151</v>
      </c>
      <c r="E892" s="24" t="s">
        <v>948</v>
      </c>
      <c r="F892" s="25" t="s">
        <v>152</v>
      </c>
      <c r="G892" s="24"/>
      <c r="H892" s="26">
        <v>197111.01</v>
      </c>
      <c r="I892" s="26">
        <v>0</v>
      </c>
      <c r="J892" s="26">
        <v>52552.808129999998</v>
      </c>
      <c r="K892" s="26">
        <f t="shared" si="25"/>
        <v>249663.81813</v>
      </c>
    </row>
    <row r="893" spans="1:11" x14ac:dyDescent="0.35">
      <c r="A893" s="22" t="s">
        <v>267</v>
      </c>
      <c r="B893" s="22" t="s">
        <v>268</v>
      </c>
      <c r="C893" s="22" t="s">
        <v>274</v>
      </c>
      <c r="D893" s="23" t="s">
        <v>153</v>
      </c>
      <c r="E893" s="24" t="s">
        <v>949</v>
      </c>
      <c r="F893" s="25" t="s">
        <v>154</v>
      </c>
      <c r="G893" s="24"/>
      <c r="H893" s="26">
        <v>29633.34</v>
      </c>
      <c r="I893" s="26">
        <v>0</v>
      </c>
      <c r="J893" s="26">
        <v>3353.3447700000002</v>
      </c>
      <c r="K893" s="26">
        <f t="shared" si="25"/>
        <v>32986.68477</v>
      </c>
    </row>
    <row r="894" spans="1:11" x14ac:dyDescent="0.35">
      <c r="A894" s="22" t="s">
        <v>267</v>
      </c>
      <c r="B894" s="22" t="s">
        <v>268</v>
      </c>
      <c r="C894" s="22" t="s">
        <v>274</v>
      </c>
      <c r="D894" s="23" t="s">
        <v>155</v>
      </c>
      <c r="E894" s="24" t="s">
        <v>950</v>
      </c>
      <c r="F894" s="25" t="s">
        <v>156</v>
      </c>
      <c r="G894" s="24"/>
      <c r="H894" s="26">
        <v>0</v>
      </c>
      <c r="I894" s="26">
        <v>0</v>
      </c>
      <c r="J894" s="26">
        <v>255.9699</v>
      </c>
      <c r="K894" s="26">
        <f t="shared" si="25"/>
        <v>255.9699</v>
      </c>
    </row>
    <row r="895" spans="1:11" x14ac:dyDescent="0.35">
      <c r="A895" s="22" t="s">
        <v>267</v>
      </c>
      <c r="B895" s="22" t="s">
        <v>268</v>
      </c>
      <c r="C895" s="22" t="s">
        <v>274</v>
      </c>
      <c r="D895" s="23" t="s">
        <v>157</v>
      </c>
      <c r="E895" s="24" t="s">
        <v>951</v>
      </c>
      <c r="F895" s="25" t="s">
        <v>158</v>
      </c>
      <c r="G895" s="24"/>
      <c r="H895" s="26">
        <v>13685.63</v>
      </c>
      <c r="I895" s="26">
        <v>1822.0798309999998</v>
      </c>
      <c r="J895" s="26">
        <v>4336.14732</v>
      </c>
      <c r="K895" s="26">
        <f t="shared" si="25"/>
        <v>19843.857150999997</v>
      </c>
    </row>
    <row r="896" spans="1:11" x14ac:dyDescent="0.35">
      <c r="A896" s="22" t="s">
        <v>267</v>
      </c>
      <c r="B896" s="22" t="s">
        <v>268</v>
      </c>
      <c r="C896" s="22" t="s">
        <v>274</v>
      </c>
      <c r="D896" s="23" t="s">
        <v>159</v>
      </c>
      <c r="E896" s="24" t="s">
        <v>952</v>
      </c>
      <c r="F896" s="25" t="s">
        <v>160</v>
      </c>
      <c r="G896" s="24"/>
      <c r="H896" s="26">
        <v>3200.68</v>
      </c>
      <c r="I896" s="26">
        <v>449.58566399999995</v>
      </c>
      <c r="J896" s="26">
        <v>1014.098115</v>
      </c>
      <c r="K896" s="26">
        <f t="shared" si="25"/>
        <v>4664.3637789999993</v>
      </c>
    </row>
    <row r="897" spans="1:11" x14ac:dyDescent="0.35">
      <c r="A897" s="22" t="s">
        <v>267</v>
      </c>
      <c r="B897" s="22" t="s">
        <v>268</v>
      </c>
      <c r="C897" s="22" t="s">
        <v>274</v>
      </c>
      <c r="D897" s="23" t="s">
        <v>161</v>
      </c>
      <c r="E897" s="24" t="s">
        <v>953</v>
      </c>
      <c r="F897" s="25" t="s">
        <v>162</v>
      </c>
      <c r="G897" s="24"/>
      <c r="H897" s="26">
        <v>200</v>
      </c>
      <c r="I897" s="26">
        <v>18.229112000000001</v>
      </c>
      <c r="J897" s="26">
        <v>66.699120000000008</v>
      </c>
      <c r="K897" s="26">
        <f t="shared" si="25"/>
        <v>284.92823199999998</v>
      </c>
    </row>
    <row r="898" spans="1:11" x14ac:dyDescent="0.35">
      <c r="A898" s="22" t="s">
        <v>267</v>
      </c>
      <c r="B898" s="22" t="s">
        <v>268</v>
      </c>
      <c r="C898" s="22" t="s">
        <v>274</v>
      </c>
      <c r="D898" s="23" t="s">
        <v>163</v>
      </c>
      <c r="E898" s="24" t="s">
        <v>954</v>
      </c>
      <c r="F898" s="25" t="s">
        <v>164</v>
      </c>
      <c r="G898" s="24"/>
      <c r="H898" s="26">
        <v>74370</v>
      </c>
      <c r="I898" s="26">
        <v>9833.8654150000002</v>
      </c>
      <c r="J898" s="26">
        <v>24717.331515000002</v>
      </c>
      <c r="K898" s="26">
        <f t="shared" si="25"/>
        <v>108921.19693000001</v>
      </c>
    </row>
    <row r="899" spans="1:11" x14ac:dyDescent="0.35">
      <c r="A899" s="22" t="s">
        <v>267</v>
      </c>
      <c r="B899" s="22" t="s">
        <v>268</v>
      </c>
      <c r="C899" s="22" t="s">
        <v>274</v>
      </c>
      <c r="D899" s="23" t="s">
        <v>165</v>
      </c>
      <c r="E899" s="24" t="s">
        <v>955</v>
      </c>
      <c r="F899" s="25" t="s">
        <v>166</v>
      </c>
      <c r="G899" s="24"/>
      <c r="H899" s="26">
        <v>478</v>
      </c>
      <c r="I899" s="26">
        <v>149.963132</v>
      </c>
      <c r="J899" s="26">
        <v>167.031375</v>
      </c>
      <c r="K899" s="26">
        <f t="shared" si="25"/>
        <v>794.994507</v>
      </c>
    </row>
    <row r="900" spans="1:11" x14ac:dyDescent="0.35">
      <c r="A900" s="22" t="s">
        <v>267</v>
      </c>
      <c r="B900" s="22" t="s">
        <v>268</v>
      </c>
      <c r="C900" s="22" t="s">
        <v>274</v>
      </c>
      <c r="D900" s="23" t="s">
        <v>167</v>
      </c>
      <c r="E900" s="24" t="s">
        <v>956</v>
      </c>
      <c r="F900" s="25" t="s">
        <v>168</v>
      </c>
      <c r="G900" s="24"/>
      <c r="H900" s="26">
        <v>4489.78</v>
      </c>
      <c r="I900" s="26">
        <v>33.923230000000004</v>
      </c>
      <c r="J900" s="26">
        <v>1278.45984</v>
      </c>
      <c r="K900" s="26">
        <f t="shared" si="25"/>
        <v>5802.1630700000005</v>
      </c>
    </row>
    <row r="901" spans="1:11" x14ac:dyDescent="0.35">
      <c r="A901" s="22" t="s">
        <v>267</v>
      </c>
      <c r="B901" s="22" t="s">
        <v>268</v>
      </c>
      <c r="C901" s="22" t="s">
        <v>274</v>
      </c>
      <c r="D901" s="23" t="s">
        <v>169</v>
      </c>
      <c r="E901" s="24" t="s">
        <v>957</v>
      </c>
      <c r="F901" s="25" t="s">
        <v>170</v>
      </c>
      <c r="G901" s="24"/>
      <c r="H901" s="26">
        <v>74</v>
      </c>
      <c r="I901" s="26">
        <v>11.622292</v>
      </c>
      <c r="J901" s="26">
        <v>24.916979999999999</v>
      </c>
      <c r="K901" s="26">
        <f t="shared" si="25"/>
        <v>110.539272</v>
      </c>
    </row>
    <row r="902" spans="1:11" x14ac:dyDescent="0.35">
      <c r="A902" s="22" t="s">
        <v>267</v>
      </c>
      <c r="B902" s="22" t="s">
        <v>268</v>
      </c>
      <c r="C902" s="22" t="s">
        <v>274</v>
      </c>
      <c r="D902" s="23" t="s">
        <v>171</v>
      </c>
      <c r="E902" s="24" t="s">
        <v>958</v>
      </c>
      <c r="F902" s="25" t="s">
        <v>172</v>
      </c>
      <c r="G902" s="24"/>
      <c r="H902" s="26">
        <v>196.67</v>
      </c>
      <c r="I902" s="26">
        <v>9.823264</v>
      </c>
      <c r="J902" s="26">
        <v>20.184840000000001</v>
      </c>
      <c r="K902" s="26">
        <f t="shared" si="25"/>
        <v>226.67810399999999</v>
      </c>
    </row>
    <row r="903" spans="1:11" x14ac:dyDescent="0.35">
      <c r="A903" s="22" t="s">
        <v>267</v>
      </c>
      <c r="B903" s="22" t="s">
        <v>268</v>
      </c>
      <c r="C903" s="22" t="s">
        <v>274</v>
      </c>
      <c r="D903" s="23" t="s">
        <v>173</v>
      </c>
      <c r="E903" s="24" t="s">
        <v>959</v>
      </c>
      <c r="F903" s="25" t="s">
        <v>174</v>
      </c>
      <c r="G903" s="24"/>
      <c r="H903" s="26">
        <v>106203.45</v>
      </c>
      <c r="I903" s="26">
        <v>9390.4504429999997</v>
      </c>
      <c r="J903" s="26">
        <v>33707.400014999999</v>
      </c>
      <c r="K903" s="26">
        <f t="shared" si="25"/>
        <v>149301.30045799998</v>
      </c>
    </row>
    <row r="904" spans="1:11" x14ac:dyDescent="0.35">
      <c r="A904" s="22" t="s">
        <v>267</v>
      </c>
      <c r="B904" s="22" t="s">
        <v>268</v>
      </c>
      <c r="C904" s="22" t="s">
        <v>274</v>
      </c>
      <c r="D904" s="23" t="s">
        <v>1303</v>
      </c>
      <c r="E904" s="24" t="s">
        <v>1367</v>
      </c>
      <c r="F904" s="25" t="s">
        <v>1308</v>
      </c>
      <c r="G904" s="24"/>
      <c r="H904" s="26">
        <v>441.98</v>
      </c>
      <c r="I904" s="26">
        <v>38.986727999999999</v>
      </c>
      <c r="J904" s="26">
        <v>142.97110499999999</v>
      </c>
      <c r="K904" s="26">
        <f t="shared" si="25"/>
        <v>623.93783299999996</v>
      </c>
    </row>
    <row r="905" spans="1:11" x14ac:dyDescent="0.35">
      <c r="A905" s="22" t="s">
        <v>267</v>
      </c>
      <c r="B905" s="22" t="s">
        <v>268</v>
      </c>
      <c r="C905" s="22" t="s">
        <v>274</v>
      </c>
      <c r="D905" s="23" t="s">
        <v>175</v>
      </c>
      <c r="E905" s="24" t="s">
        <v>960</v>
      </c>
      <c r="F905" s="25" t="s">
        <v>176</v>
      </c>
      <c r="G905" s="24"/>
      <c r="H905" s="26">
        <v>0</v>
      </c>
      <c r="I905" s="26">
        <v>1503.193681</v>
      </c>
      <c r="J905" s="26">
        <v>0</v>
      </c>
      <c r="K905" s="26">
        <f t="shared" si="25"/>
        <v>1503.193681</v>
      </c>
    </row>
    <row r="906" spans="1:11" x14ac:dyDescent="0.35">
      <c r="A906" s="22" t="s">
        <v>267</v>
      </c>
      <c r="B906" s="22" t="s">
        <v>268</v>
      </c>
      <c r="C906" s="22" t="s">
        <v>274</v>
      </c>
      <c r="D906" s="23" t="s">
        <v>177</v>
      </c>
      <c r="E906" s="24" t="s">
        <v>961</v>
      </c>
      <c r="F906" s="25" t="s">
        <v>178</v>
      </c>
      <c r="G906" s="24"/>
      <c r="H906" s="26">
        <v>3776.4</v>
      </c>
      <c r="I906" s="26">
        <v>46.315885000000002</v>
      </c>
      <c r="J906" s="26">
        <v>2053.5238950000003</v>
      </c>
      <c r="K906" s="26">
        <f t="shared" si="25"/>
        <v>5876.2397799999999</v>
      </c>
    </row>
    <row r="907" spans="1:11" x14ac:dyDescent="0.35">
      <c r="A907" s="22" t="s">
        <v>267</v>
      </c>
      <c r="B907" s="22" t="s">
        <v>268</v>
      </c>
      <c r="C907" s="22" t="s">
        <v>274</v>
      </c>
      <c r="D907" s="23" t="s">
        <v>179</v>
      </c>
      <c r="E907" s="24" t="s">
        <v>962</v>
      </c>
      <c r="F907" s="25" t="s">
        <v>180</v>
      </c>
      <c r="G907" s="24"/>
      <c r="H907" s="26">
        <v>8137.55</v>
      </c>
      <c r="I907" s="26">
        <v>2.4103859999999999</v>
      </c>
      <c r="J907" s="26">
        <v>1392.2002049999999</v>
      </c>
      <c r="K907" s="26">
        <f t="shared" si="25"/>
        <v>9532.1605909999998</v>
      </c>
    </row>
    <row r="908" spans="1:11" x14ac:dyDescent="0.35">
      <c r="A908" s="22" t="s">
        <v>267</v>
      </c>
      <c r="B908" s="22" t="s">
        <v>268</v>
      </c>
      <c r="C908" s="22" t="s">
        <v>274</v>
      </c>
      <c r="D908" s="23" t="s">
        <v>181</v>
      </c>
      <c r="E908" s="24" t="s">
        <v>963</v>
      </c>
      <c r="F908" s="25" t="s">
        <v>182</v>
      </c>
      <c r="G908" s="24"/>
      <c r="H908" s="26">
        <v>15748.34</v>
      </c>
      <c r="I908" s="26">
        <v>552.53264000000001</v>
      </c>
      <c r="J908" s="26">
        <v>1212.9662700000001</v>
      </c>
      <c r="K908" s="26">
        <f t="shared" si="25"/>
        <v>17513.838909999999</v>
      </c>
    </row>
    <row r="909" spans="1:11" x14ac:dyDescent="0.35">
      <c r="A909" s="22" t="s">
        <v>267</v>
      </c>
      <c r="B909" s="22" t="s">
        <v>268</v>
      </c>
      <c r="C909" s="22" t="s">
        <v>274</v>
      </c>
      <c r="D909" s="23" t="s">
        <v>241</v>
      </c>
      <c r="E909" s="24" t="s">
        <v>964</v>
      </c>
      <c r="F909" s="25" t="s">
        <v>242</v>
      </c>
      <c r="G909" s="24"/>
      <c r="H909" s="26">
        <v>1571.55</v>
      </c>
      <c r="I909" s="26">
        <v>0</v>
      </c>
      <c r="J909" s="26">
        <v>427.92522000000002</v>
      </c>
      <c r="K909" s="26">
        <f t="shared" si="25"/>
        <v>1999.47522</v>
      </c>
    </row>
    <row r="910" spans="1:11" x14ac:dyDescent="0.35">
      <c r="A910" s="22" t="s">
        <v>267</v>
      </c>
      <c r="B910" s="22" t="s">
        <v>268</v>
      </c>
      <c r="C910" s="22" t="s">
        <v>274</v>
      </c>
      <c r="D910" s="23" t="s">
        <v>243</v>
      </c>
      <c r="E910" s="24" t="s">
        <v>965</v>
      </c>
      <c r="F910" s="25" t="s">
        <v>244</v>
      </c>
      <c r="G910" s="24"/>
      <c r="H910" s="26">
        <v>341025.97</v>
      </c>
      <c r="I910" s="26">
        <v>0</v>
      </c>
      <c r="J910" s="26">
        <v>0</v>
      </c>
      <c r="K910" s="26">
        <f t="shared" si="25"/>
        <v>341025.97</v>
      </c>
    </row>
    <row r="911" spans="1:11" x14ac:dyDescent="0.35">
      <c r="A911" s="22" t="s">
        <v>267</v>
      </c>
      <c r="B911" s="22" t="s">
        <v>268</v>
      </c>
      <c r="C911" s="22" t="s">
        <v>274</v>
      </c>
      <c r="D911" s="23" t="s">
        <v>257</v>
      </c>
      <c r="E911" s="24" t="s">
        <v>1261</v>
      </c>
      <c r="F911" s="25" t="s">
        <v>1262</v>
      </c>
      <c r="G911" s="24"/>
      <c r="H911" s="26">
        <v>645.48</v>
      </c>
      <c r="I911" s="26">
        <v>0</v>
      </c>
      <c r="J911" s="26">
        <v>928.44621000000006</v>
      </c>
      <c r="K911" s="26">
        <f t="shared" si="25"/>
        <v>1573.9262100000001</v>
      </c>
    </row>
    <row r="912" spans="1:11" x14ac:dyDescent="0.35">
      <c r="A912" s="22" t="s">
        <v>267</v>
      </c>
      <c r="B912" s="22" t="s">
        <v>268</v>
      </c>
      <c r="C912" s="22" t="s">
        <v>274</v>
      </c>
      <c r="D912" s="23" t="s">
        <v>183</v>
      </c>
      <c r="E912" s="24" t="s">
        <v>966</v>
      </c>
      <c r="F912" s="25" t="s">
        <v>184</v>
      </c>
      <c r="G912" s="24"/>
      <c r="H912" s="26">
        <v>0</v>
      </c>
      <c r="I912" s="26">
        <v>0</v>
      </c>
      <c r="J912" s="26">
        <v>12234.248009999999</v>
      </c>
      <c r="K912" s="26">
        <f t="shared" si="25"/>
        <v>12234.248009999999</v>
      </c>
    </row>
    <row r="913" spans="1:11" x14ac:dyDescent="0.35">
      <c r="A913" s="22" t="s">
        <v>267</v>
      </c>
      <c r="B913" s="22" t="s">
        <v>268</v>
      </c>
      <c r="C913" s="22" t="s">
        <v>274</v>
      </c>
      <c r="D913" s="23" t="s">
        <v>185</v>
      </c>
      <c r="E913" s="24" t="s">
        <v>967</v>
      </c>
      <c r="F913" s="25" t="s">
        <v>186</v>
      </c>
      <c r="G913" s="24"/>
      <c r="H913" s="26">
        <v>1804.85</v>
      </c>
      <c r="I913" s="26">
        <v>58.679983999999997</v>
      </c>
      <c r="J913" s="26">
        <v>966.56610000000001</v>
      </c>
      <c r="K913" s="26">
        <f t="shared" si="25"/>
        <v>2830.0960839999998</v>
      </c>
    </row>
    <row r="914" spans="1:11" x14ac:dyDescent="0.35">
      <c r="A914" s="22" t="s">
        <v>267</v>
      </c>
      <c r="B914" s="22" t="s">
        <v>268</v>
      </c>
      <c r="C914" s="22" t="s">
        <v>274</v>
      </c>
      <c r="D914" s="23" t="s">
        <v>245</v>
      </c>
      <c r="E914" s="24" t="s">
        <v>968</v>
      </c>
      <c r="F914" s="25" t="s">
        <v>246</v>
      </c>
      <c r="G914" s="24"/>
      <c r="H914" s="26">
        <v>20099.47</v>
      </c>
      <c r="I914" s="26">
        <v>0</v>
      </c>
      <c r="J914" s="26">
        <v>0</v>
      </c>
      <c r="K914" s="26">
        <f t="shared" si="25"/>
        <v>20099.47</v>
      </c>
    </row>
    <row r="915" spans="1:11" x14ac:dyDescent="0.35">
      <c r="A915" s="22" t="s">
        <v>267</v>
      </c>
      <c r="B915" s="22" t="s">
        <v>268</v>
      </c>
      <c r="C915" s="22" t="s">
        <v>274</v>
      </c>
      <c r="D915" s="23" t="s">
        <v>247</v>
      </c>
      <c r="E915" s="24" t="s">
        <v>969</v>
      </c>
      <c r="F915" s="25" t="s">
        <v>248</v>
      </c>
      <c r="G915" s="24"/>
      <c r="H915" s="26">
        <v>107618.87</v>
      </c>
      <c r="I915" s="26">
        <v>0</v>
      </c>
      <c r="J915" s="26">
        <v>0</v>
      </c>
      <c r="K915" s="26">
        <f t="shared" si="25"/>
        <v>107618.87</v>
      </c>
    </row>
    <row r="916" spans="1:11" x14ac:dyDescent="0.35">
      <c r="A916" s="22" t="s">
        <v>267</v>
      </c>
      <c r="B916" s="22" t="s">
        <v>268</v>
      </c>
      <c r="C916" s="22" t="s">
        <v>274</v>
      </c>
      <c r="D916" s="23" t="s">
        <v>187</v>
      </c>
      <c r="E916" s="24" t="s">
        <v>970</v>
      </c>
      <c r="F916" s="25" t="s">
        <v>188</v>
      </c>
      <c r="G916" s="24"/>
      <c r="H916" s="26">
        <v>0</v>
      </c>
      <c r="I916" s="26">
        <v>0</v>
      </c>
      <c r="J916" s="26">
        <v>2382.9824699999999</v>
      </c>
      <c r="K916" s="26">
        <f t="shared" si="25"/>
        <v>2382.9824699999999</v>
      </c>
    </row>
    <row r="917" spans="1:11" x14ac:dyDescent="0.35">
      <c r="A917" s="22" t="s">
        <v>267</v>
      </c>
      <c r="B917" s="22" t="s">
        <v>268</v>
      </c>
      <c r="C917" s="22" t="s">
        <v>274</v>
      </c>
      <c r="D917" s="23" t="s">
        <v>189</v>
      </c>
      <c r="E917" s="24" t="s">
        <v>971</v>
      </c>
      <c r="F917" s="25" t="s">
        <v>190</v>
      </c>
      <c r="G917" s="24"/>
      <c r="H917" s="26">
        <v>52323.06</v>
      </c>
      <c r="I917" s="26">
        <v>8.1125000000000007</v>
      </c>
      <c r="J917" s="26">
        <v>1712.0152350000001</v>
      </c>
      <c r="K917" s="26">
        <f t="shared" si="25"/>
        <v>54043.187735</v>
      </c>
    </row>
    <row r="918" spans="1:11" x14ac:dyDescent="0.35">
      <c r="A918" s="22" t="s">
        <v>267</v>
      </c>
      <c r="B918" s="22" t="s">
        <v>268</v>
      </c>
      <c r="C918" s="22" t="s">
        <v>274</v>
      </c>
      <c r="D918" s="23" t="s">
        <v>249</v>
      </c>
      <c r="E918" s="24" t="s">
        <v>972</v>
      </c>
      <c r="F918" s="25" t="s">
        <v>250</v>
      </c>
      <c r="G918" s="24"/>
      <c r="H918" s="26">
        <v>1845.08</v>
      </c>
      <c r="I918" s="26">
        <v>133.66933799999998</v>
      </c>
      <c r="J918" s="26">
        <v>395.82738000000001</v>
      </c>
      <c r="K918" s="26">
        <f t="shared" si="25"/>
        <v>2374.5767179999998</v>
      </c>
    </row>
    <row r="919" spans="1:11" x14ac:dyDescent="0.35">
      <c r="A919" s="22" t="s">
        <v>267</v>
      </c>
      <c r="B919" s="22" t="s">
        <v>268</v>
      </c>
      <c r="C919" s="22" t="s">
        <v>274</v>
      </c>
      <c r="D919" s="23" t="s">
        <v>191</v>
      </c>
      <c r="E919" s="24" t="s">
        <v>973</v>
      </c>
      <c r="F919" s="25" t="s">
        <v>192</v>
      </c>
      <c r="G919" s="24"/>
      <c r="H919" s="26">
        <v>4691.8</v>
      </c>
      <c r="I919" s="26">
        <v>57.666894999999997</v>
      </c>
      <c r="J919" s="26">
        <v>212.598885</v>
      </c>
      <c r="K919" s="26">
        <f t="shared" si="25"/>
        <v>4962.0657800000008</v>
      </c>
    </row>
    <row r="920" spans="1:11" x14ac:dyDescent="0.35">
      <c r="A920" s="22" t="s">
        <v>267</v>
      </c>
      <c r="B920" s="22" t="s">
        <v>268</v>
      </c>
      <c r="C920" s="22" t="s">
        <v>274</v>
      </c>
      <c r="D920" s="23" t="s">
        <v>251</v>
      </c>
      <c r="E920" s="24" t="s">
        <v>1260</v>
      </c>
      <c r="F920" s="25" t="s">
        <v>1135</v>
      </c>
      <c r="G920" s="24"/>
      <c r="H920" s="26">
        <v>800</v>
      </c>
      <c r="I920" s="26">
        <v>0</v>
      </c>
      <c r="J920" s="26">
        <v>27.980730000000001</v>
      </c>
      <c r="K920" s="26">
        <f t="shared" si="25"/>
        <v>827.98072999999999</v>
      </c>
    </row>
    <row r="921" spans="1:11" x14ac:dyDescent="0.35">
      <c r="A921" s="22" t="s">
        <v>267</v>
      </c>
      <c r="B921" s="22" t="s">
        <v>268</v>
      </c>
      <c r="C921" s="22" t="s">
        <v>274</v>
      </c>
      <c r="D921" s="23" t="s">
        <v>193</v>
      </c>
      <c r="E921" s="24" t="s">
        <v>974</v>
      </c>
      <c r="F921" s="25" t="s">
        <v>194</v>
      </c>
      <c r="G921" s="24"/>
      <c r="H921" s="26">
        <v>1085.1199999999999</v>
      </c>
      <c r="I921" s="26">
        <v>0</v>
      </c>
      <c r="J921" s="26">
        <v>40.186709999999998</v>
      </c>
      <c r="K921" s="26">
        <f t="shared" si="25"/>
        <v>1125.3067099999998</v>
      </c>
    </row>
    <row r="922" spans="1:11" x14ac:dyDescent="0.35">
      <c r="A922" s="22" t="s">
        <v>267</v>
      </c>
      <c r="B922" s="22" t="s">
        <v>268</v>
      </c>
      <c r="C922" s="22" t="s">
        <v>274</v>
      </c>
      <c r="D922" s="23" t="s">
        <v>195</v>
      </c>
      <c r="E922" s="24" t="s">
        <v>975</v>
      </c>
      <c r="F922" s="25" t="s">
        <v>196</v>
      </c>
      <c r="G922" s="24"/>
      <c r="H922" s="26">
        <v>3610.2</v>
      </c>
      <c r="I922" s="26">
        <v>2060.4860870000002</v>
      </c>
      <c r="J922" s="26">
        <v>514.07188500000007</v>
      </c>
      <c r="K922" s="26">
        <f t="shared" si="25"/>
        <v>6184.7579720000003</v>
      </c>
    </row>
    <row r="923" spans="1:11" x14ac:dyDescent="0.35">
      <c r="A923" s="22" t="s">
        <v>267</v>
      </c>
      <c r="B923" s="22" t="s">
        <v>268</v>
      </c>
      <c r="C923" s="22" t="s">
        <v>274</v>
      </c>
      <c r="D923" s="23" t="s">
        <v>197</v>
      </c>
      <c r="E923" s="24" t="s">
        <v>976</v>
      </c>
      <c r="F923" s="25" t="s">
        <v>198</v>
      </c>
      <c r="G923" s="24"/>
      <c r="H923" s="26">
        <v>235</v>
      </c>
      <c r="I923" s="26">
        <v>0</v>
      </c>
      <c r="J923" s="26">
        <v>131.78115</v>
      </c>
      <c r="K923" s="26">
        <f t="shared" si="25"/>
        <v>366.78115000000003</v>
      </c>
    </row>
    <row r="924" spans="1:11" x14ac:dyDescent="0.35">
      <c r="A924" s="22" t="s">
        <v>267</v>
      </c>
      <c r="B924" s="22" t="s">
        <v>268</v>
      </c>
      <c r="C924" s="22" t="s">
        <v>274</v>
      </c>
      <c r="D924" s="23" t="s">
        <v>199</v>
      </c>
      <c r="E924" s="24" t="s">
        <v>977</v>
      </c>
      <c r="F924" s="25" t="s">
        <v>200</v>
      </c>
      <c r="G924" s="24"/>
      <c r="H924" s="26">
        <v>225</v>
      </c>
      <c r="I924" s="26">
        <v>539.44880000000001</v>
      </c>
      <c r="J924" s="26">
        <v>197.79285000000002</v>
      </c>
      <c r="K924" s="26">
        <f t="shared" si="25"/>
        <v>962.24165000000005</v>
      </c>
    </row>
    <row r="925" spans="1:11" x14ac:dyDescent="0.35">
      <c r="A925" s="22" t="s">
        <v>267</v>
      </c>
      <c r="B925" s="22" t="s">
        <v>268</v>
      </c>
      <c r="C925" s="22" t="s">
        <v>274</v>
      </c>
      <c r="D925" s="23" t="s">
        <v>201</v>
      </c>
      <c r="E925" s="24" t="s">
        <v>978</v>
      </c>
      <c r="F925" s="25" t="s">
        <v>202</v>
      </c>
      <c r="G925" s="24"/>
      <c r="H925" s="26">
        <v>2418.7600000000002</v>
      </c>
      <c r="I925" s="26">
        <v>554.63994300000002</v>
      </c>
      <c r="J925" s="26">
        <v>848.02776000000006</v>
      </c>
      <c r="K925" s="26">
        <f t="shared" si="25"/>
        <v>3821.4277030000003</v>
      </c>
    </row>
    <row r="926" spans="1:11" x14ac:dyDescent="0.35">
      <c r="A926" s="22" t="s">
        <v>267</v>
      </c>
      <c r="B926" s="22" t="s">
        <v>268</v>
      </c>
      <c r="C926" s="22" t="s">
        <v>274</v>
      </c>
      <c r="D926" s="23" t="s">
        <v>203</v>
      </c>
      <c r="E926" s="24" t="s">
        <v>979</v>
      </c>
      <c r="F926" s="25" t="s">
        <v>204</v>
      </c>
      <c r="G926" s="24"/>
      <c r="H926" s="26">
        <v>139.52000000000001</v>
      </c>
      <c r="I926" s="26">
        <v>103.329886</v>
      </c>
      <c r="J926" s="26">
        <v>66.929114999999996</v>
      </c>
      <c r="K926" s="26">
        <f t="shared" si="25"/>
        <v>309.77900099999999</v>
      </c>
    </row>
    <row r="927" spans="1:11" x14ac:dyDescent="0.35">
      <c r="A927" s="22" t="s">
        <v>267</v>
      </c>
      <c r="B927" s="22" t="s">
        <v>268</v>
      </c>
      <c r="C927" s="22" t="s">
        <v>274</v>
      </c>
      <c r="D927" s="23" t="s">
        <v>205</v>
      </c>
      <c r="E927" s="24" t="s">
        <v>980</v>
      </c>
      <c r="F927" s="25" t="s">
        <v>206</v>
      </c>
      <c r="G927" s="24"/>
      <c r="H927" s="26">
        <v>565614.77</v>
      </c>
      <c r="I927" s="26">
        <v>382.51021600000001</v>
      </c>
      <c r="J927" s="26">
        <v>420.90282000000002</v>
      </c>
      <c r="K927" s="26">
        <f t="shared" si="25"/>
        <v>566418.183036</v>
      </c>
    </row>
    <row r="928" spans="1:11" x14ac:dyDescent="0.35">
      <c r="A928" s="22" t="s">
        <v>267</v>
      </c>
      <c r="B928" s="22" t="s">
        <v>268</v>
      </c>
      <c r="C928" s="22" t="s">
        <v>274</v>
      </c>
      <c r="D928" s="23" t="s">
        <v>207</v>
      </c>
      <c r="E928" s="24" t="s">
        <v>981</v>
      </c>
      <c r="F928" s="25" t="s">
        <v>208</v>
      </c>
      <c r="G928" s="24"/>
      <c r="H928" s="26">
        <v>0</v>
      </c>
      <c r="I928" s="26">
        <v>14.974376999999999</v>
      </c>
      <c r="J928" s="26">
        <v>150.99442500000001</v>
      </c>
      <c r="K928" s="26">
        <f t="shared" si="25"/>
        <v>165.96880200000001</v>
      </c>
    </row>
    <row r="929" spans="1:11" x14ac:dyDescent="0.35">
      <c r="A929" s="22" t="s">
        <v>267</v>
      </c>
      <c r="B929" s="22" t="s">
        <v>268</v>
      </c>
      <c r="C929" s="22" t="s">
        <v>274</v>
      </c>
      <c r="D929" s="23" t="s">
        <v>259</v>
      </c>
      <c r="E929" s="24" t="s">
        <v>982</v>
      </c>
      <c r="F929" s="25" t="s">
        <v>260</v>
      </c>
      <c r="G929" s="24"/>
      <c r="H929" s="26">
        <v>324292.51</v>
      </c>
      <c r="I929" s="26">
        <v>0</v>
      </c>
      <c r="J929" s="26">
        <v>0</v>
      </c>
      <c r="K929" s="26">
        <f t="shared" si="25"/>
        <v>324292.51</v>
      </c>
    </row>
    <row r="930" spans="1:11" x14ac:dyDescent="0.35">
      <c r="A930" s="22" t="s">
        <v>267</v>
      </c>
      <c r="B930" s="22" t="s">
        <v>268</v>
      </c>
      <c r="C930" s="22" t="s">
        <v>274</v>
      </c>
      <c r="D930" s="23" t="s">
        <v>209</v>
      </c>
      <c r="E930" s="24" t="s">
        <v>983</v>
      </c>
      <c r="F930" s="25" t="s">
        <v>210</v>
      </c>
      <c r="G930" s="24"/>
      <c r="H930" s="26">
        <v>1500</v>
      </c>
      <c r="I930" s="26">
        <v>0</v>
      </c>
      <c r="J930" s="26">
        <v>505.875</v>
      </c>
      <c r="K930" s="26">
        <f t="shared" si="25"/>
        <v>2005.875</v>
      </c>
    </row>
    <row r="931" spans="1:11" x14ac:dyDescent="0.35">
      <c r="A931" s="22" t="s">
        <v>267</v>
      </c>
      <c r="B931" s="22" t="s">
        <v>268</v>
      </c>
      <c r="C931" s="22" t="s">
        <v>274</v>
      </c>
      <c r="D931" s="23" t="s">
        <v>211</v>
      </c>
      <c r="E931" s="24" t="s">
        <v>984</v>
      </c>
      <c r="F931" s="25" t="s">
        <v>212</v>
      </c>
      <c r="G931" s="24"/>
      <c r="H931" s="26">
        <v>288.26</v>
      </c>
      <c r="I931" s="26">
        <v>66.95019099999999</v>
      </c>
      <c r="J931" s="26">
        <v>69.258420000000001</v>
      </c>
      <c r="K931" s="26">
        <f t="shared" si="25"/>
        <v>424.46861100000001</v>
      </c>
    </row>
    <row r="932" spans="1:11" x14ac:dyDescent="0.35">
      <c r="A932" s="22" t="s">
        <v>267</v>
      </c>
      <c r="B932" s="22" t="s">
        <v>268</v>
      </c>
      <c r="C932" s="22" t="s">
        <v>274</v>
      </c>
      <c r="D932" s="23" t="s">
        <v>213</v>
      </c>
      <c r="E932" s="24" t="s">
        <v>985</v>
      </c>
      <c r="F932" s="25" t="s">
        <v>214</v>
      </c>
      <c r="G932" s="24"/>
      <c r="H932" s="26">
        <v>0</v>
      </c>
      <c r="I932" s="26">
        <v>356.30099999999999</v>
      </c>
      <c r="J932" s="26">
        <v>156.465</v>
      </c>
      <c r="K932" s="26">
        <f t="shared" si="25"/>
        <v>512.76599999999996</v>
      </c>
    </row>
    <row r="933" spans="1:11" x14ac:dyDescent="0.35">
      <c r="A933" s="22" t="s">
        <v>267</v>
      </c>
      <c r="B933" s="22" t="s">
        <v>268</v>
      </c>
      <c r="C933" s="22" t="s">
        <v>274</v>
      </c>
      <c r="D933" s="23" t="s">
        <v>215</v>
      </c>
      <c r="E933" s="24" t="s">
        <v>986</v>
      </c>
      <c r="F933" s="25" t="s">
        <v>216</v>
      </c>
      <c r="G933" s="24"/>
      <c r="H933" s="26">
        <v>0</v>
      </c>
      <c r="I933" s="26">
        <v>0</v>
      </c>
      <c r="J933" s="26">
        <v>57.924825000000006</v>
      </c>
      <c r="K933" s="26">
        <f t="shared" si="25"/>
        <v>57.924825000000006</v>
      </c>
    </row>
    <row r="934" spans="1:11" x14ac:dyDescent="0.35">
      <c r="A934" s="22" t="s">
        <v>267</v>
      </c>
      <c r="B934" s="22" t="s">
        <v>268</v>
      </c>
      <c r="C934" s="22" t="s">
        <v>274</v>
      </c>
      <c r="D934" s="23" t="s">
        <v>217</v>
      </c>
      <c r="E934" s="24" t="s">
        <v>987</v>
      </c>
      <c r="F934" s="25" t="s">
        <v>218</v>
      </c>
      <c r="G934" s="24"/>
      <c r="H934" s="26">
        <v>25710.2</v>
      </c>
      <c r="I934" s="26">
        <v>972.05857100000003</v>
      </c>
      <c r="J934" s="26">
        <v>857.533365</v>
      </c>
      <c r="K934" s="26">
        <f t="shared" si="25"/>
        <v>27539.791936000001</v>
      </c>
    </row>
    <row r="935" spans="1:11" x14ac:dyDescent="0.35">
      <c r="A935" s="22" t="s">
        <v>267</v>
      </c>
      <c r="B935" s="22" t="s">
        <v>268</v>
      </c>
      <c r="C935" s="22" t="s">
        <v>274</v>
      </c>
      <c r="D935" s="23" t="s">
        <v>219</v>
      </c>
      <c r="E935" s="24" t="s">
        <v>988</v>
      </c>
      <c r="F935" s="25" t="s">
        <v>220</v>
      </c>
      <c r="G935" s="24"/>
      <c r="H935" s="26">
        <v>0</v>
      </c>
      <c r="I935" s="26">
        <v>1095.0200579999998</v>
      </c>
      <c r="J935" s="26">
        <v>0.42749999999999999</v>
      </c>
      <c r="K935" s="26">
        <f t="shared" si="25"/>
        <v>1095.4475579999998</v>
      </c>
    </row>
    <row r="936" spans="1:11" x14ac:dyDescent="0.35">
      <c r="A936" s="22" t="s">
        <v>267</v>
      </c>
      <c r="B936" s="22" t="s">
        <v>268</v>
      </c>
      <c r="C936" s="22" t="s">
        <v>274</v>
      </c>
      <c r="D936" s="23" t="s">
        <v>221</v>
      </c>
      <c r="E936" s="24" t="s">
        <v>989</v>
      </c>
      <c r="F936" s="25" t="s">
        <v>222</v>
      </c>
      <c r="G936" s="24"/>
      <c r="H936" s="26">
        <v>0</v>
      </c>
      <c r="I936" s="26">
        <v>0</v>
      </c>
      <c r="J936" s="26">
        <v>1545.876765</v>
      </c>
      <c r="K936" s="26">
        <f t="shared" si="25"/>
        <v>1545.876765</v>
      </c>
    </row>
    <row r="937" spans="1:11" x14ac:dyDescent="0.35">
      <c r="A937" s="22" t="s">
        <v>267</v>
      </c>
      <c r="B937" s="22" t="s">
        <v>268</v>
      </c>
      <c r="C937" s="22" t="s">
        <v>274</v>
      </c>
      <c r="D937" s="23" t="s">
        <v>223</v>
      </c>
      <c r="E937" s="24" t="s">
        <v>990</v>
      </c>
      <c r="F937" s="25" t="s">
        <v>224</v>
      </c>
      <c r="G937" s="24"/>
      <c r="H937" s="26">
        <v>1861.66</v>
      </c>
      <c r="I937" s="26">
        <v>0</v>
      </c>
      <c r="J937" s="26">
        <v>925.18752000000006</v>
      </c>
      <c r="K937" s="26">
        <f t="shared" si="25"/>
        <v>2786.8475200000003</v>
      </c>
    </row>
    <row r="938" spans="1:11" x14ac:dyDescent="0.35">
      <c r="A938" s="22" t="s">
        <v>267</v>
      </c>
      <c r="B938" s="22" t="s">
        <v>268</v>
      </c>
      <c r="C938" s="22" t="s">
        <v>274</v>
      </c>
      <c r="D938" s="23" t="s">
        <v>225</v>
      </c>
      <c r="E938" s="24" t="s">
        <v>991</v>
      </c>
      <c r="F938" s="25" t="s">
        <v>226</v>
      </c>
      <c r="G938" s="24"/>
      <c r="H938" s="26">
        <v>0</v>
      </c>
      <c r="I938" s="26">
        <v>0</v>
      </c>
      <c r="J938" s="26">
        <v>0</v>
      </c>
      <c r="K938" s="26">
        <f t="shared" si="25"/>
        <v>0</v>
      </c>
    </row>
    <row r="939" spans="1:11" x14ac:dyDescent="0.35">
      <c r="A939" s="22" t="s">
        <v>267</v>
      </c>
      <c r="B939" s="22" t="s">
        <v>268</v>
      </c>
      <c r="C939" s="22" t="s">
        <v>274</v>
      </c>
      <c r="D939" s="23" t="s">
        <v>227</v>
      </c>
      <c r="E939" s="24" t="s">
        <v>992</v>
      </c>
      <c r="F939" s="25" t="s">
        <v>228</v>
      </c>
      <c r="G939" s="24"/>
      <c r="H939" s="26">
        <v>0</v>
      </c>
      <c r="I939" s="26">
        <v>42185</v>
      </c>
      <c r="J939" s="26">
        <v>0</v>
      </c>
      <c r="K939" s="26">
        <f t="shared" si="25"/>
        <v>42185</v>
      </c>
    </row>
    <row r="940" spans="1:11" x14ac:dyDescent="0.35">
      <c r="A940" s="22" t="s">
        <v>267</v>
      </c>
      <c r="B940" s="22" t="s">
        <v>268</v>
      </c>
      <c r="C940" s="22" t="s">
        <v>274</v>
      </c>
      <c r="D940" s="23" t="s">
        <v>229</v>
      </c>
      <c r="E940" s="24" t="s">
        <v>993</v>
      </c>
      <c r="F940" s="25" t="s">
        <v>230</v>
      </c>
      <c r="G940" s="24"/>
      <c r="H940" s="26">
        <v>0</v>
      </c>
      <c r="I940" s="26">
        <v>1622.5</v>
      </c>
      <c r="J940" s="26">
        <v>0</v>
      </c>
      <c r="K940" s="26">
        <f t="shared" si="25"/>
        <v>1622.5</v>
      </c>
    </row>
    <row r="941" spans="1:11" x14ac:dyDescent="0.35">
      <c r="A941" s="22" t="s">
        <v>267</v>
      </c>
      <c r="B941" s="22" t="s">
        <v>268</v>
      </c>
      <c r="C941" s="22" t="s">
        <v>274</v>
      </c>
      <c r="D941" s="23" t="s">
        <v>231</v>
      </c>
      <c r="E941" s="24" t="s">
        <v>994</v>
      </c>
      <c r="F941" s="25" t="s">
        <v>232</v>
      </c>
      <c r="G941" s="24"/>
      <c r="H941" s="26">
        <v>0</v>
      </c>
      <c r="I941" s="26">
        <v>20247.043157</v>
      </c>
      <c r="J941" s="26">
        <v>0</v>
      </c>
      <c r="K941" s="26">
        <f t="shared" si="25"/>
        <v>20247.043157</v>
      </c>
    </row>
    <row r="942" spans="1:11" x14ac:dyDescent="0.35">
      <c r="A942" s="22" t="s">
        <v>267</v>
      </c>
      <c r="B942" s="22" t="s">
        <v>268</v>
      </c>
      <c r="C942" s="22" t="s">
        <v>274</v>
      </c>
      <c r="D942" s="23" t="s">
        <v>253</v>
      </c>
      <c r="E942" s="24" t="s">
        <v>995</v>
      </c>
      <c r="F942" s="25" t="s">
        <v>254</v>
      </c>
      <c r="G942" s="24"/>
      <c r="H942" s="26">
        <v>17420.28</v>
      </c>
      <c r="I942" s="26">
        <v>0</v>
      </c>
      <c r="J942" s="26">
        <v>269.57950500000004</v>
      </c>
      <c r="K942" s="26">
        <f t="shared" si="25"/>
        <v>17689.859505</v>
      </c>
    </row>
    <row r="943" spans="1:11" x14ac:dyDescent="0.35">
      <c r="A943" s="22" t="s">
        <v>267</v>
      </c>
      <c r="B943" s="22" t="s">
        <v>268</v>
      </c>
      <c r="C943" s="22" t="s">
        <v>274</v>
      </c>
      <c r="D943" s="23" t="s">
        <v>233</v>
      </c>
      <c r="E943" s="24" t="s">
        <v>996</v>
      </c>
      <c r="F943" s="25" t="s">
        <v>234</v>
      </c>
      <c r="G943" s="24"/>
      <c r="H943" s="26">
        <v>0</v>
      </c>
      <c r="I943" s="26">
        <v>5575.4103789999999</v>
      </c>
      <c r="J943" s="26">
        <v>0</v>
      </c>
      <c r="K943" s="26">
        <f t="shared" si="25"/>
        <v>5575.4103789999999</v>
      </c>
    </row>
    <row r="944" spans="1:11" x14ac:dyDescent="0.35">
      <c r="A944" s="22" t="s">
        <v>267</v>
      </c>
      <c r="B944" s="22" t="s">
        <v>268</v>
      </c>
      <c r="C944" s="22" t="s">
        <v>274</v>
      </c>
      <c r="D944" s="23" t="s">
        <v>235</v>
      </c>
      <c r="E944" s="24" t="s">
        <v>997</v>
      </c>
      <c r="F944" s="25" t="s">
        <v>236</v>
      </c>
      <c r="G944" s="24"/>
      <c r="H944" s="26">
        <v>0</v>
      </c>
      <c r="I944" s="26">
        <v>1510.8720000000001</v>
      </c>
      <c r="J944" s="26">
        <v>0</v>
      </c>
      <c r="K944" s="26">
        <f t="shared" si="25"/>
        <v>1510.8720000000001</v>
      </c>
    </row>
    <row r="945" spans="1:11" x14ac:dyDescent="0.35">
      <c r="A945" s="22" t="s">
        <v>267</v>
      </c>
      <c r="B945" s="22" t="s">
        <v>268</v>
      </c>
      <c r="C945" s="22" t="s">
        <v>274</v>
      </c>
      <c r="D945" s="23" t="s">
        <v>261</v>
      </c>
      <c r="E945" s="24" t="s">
        <v>1259</v>
      </c>
      <c r="F945" s="25" t="s">
        <v>262</v>
      </c>
      <c r="G945" s="24"/>
      <c r="H945" s="26">
        <v>0</v>
      </c>
      <c r="I945" s="26">
        <v>2584.0804659999999</v>
      </c>
      <c r="J945" s="26">
        <v>2058.265155</v>
      </c>
      <c r="K945" s="26">
        <f t="shared" si="25"/>
        <v>4642.3456210000004</v>
      </c>
    </row>
    <row r="946" spans="1:11" x14ac:dyDescent="0.35">
      <c r="A946" s="22" t="s">
        <v>267</v>
      </c>
      <c r="B946" s="22" t="s">
        <v>268</v>
      </c>
      <c r="C946" s="22" t="s">
        <v>274</v>
      </c>
      <c r="D946" s="23" t="s">
        <v>237</v>
      </c>
      <c r="E946" s="24" t="s">
        <v>998</v>
      </c>
      <c r="F946" s="25" t="s">
        <v>238</v>
      </c>
      <c r="G946" s="24"/>
      <c r="H946" s="26">
        <v>0</v>
      </c>
      <c r="I946" s="26">
        <v>2874.6118060000003</v>
      </c>
      <c r="J946" s="26">
        <v>0</v>
      </c>
      <c r="K946" s="26">
        <f t="shared" si="25"/>
        <v>2874.6118060000003</v>
      </c>
    </row>
    <row r="947" spans="1:11" x14ac:dyDescent="0.35">
      <c r="A947" s="22" t="s">
        <v>267</v>
      </c>
      <c r="B947" s="22" t="s">
        <v>268</v>
      </c>
      <c r="C947" s="22" t="s">
        <v>274</v>
      </c>
      <c r="D947" s="23" t="s">
        <v>255</v>
      </c>
      <c r="E947" s="24" t="s">
        <v>999</v>
      </c>
      <c r="F947" s="25" t="s">
        <v>256</v>
      </c>
      <c r="G947" s="24"/>
      <c r="H947" s="26">
        <v>0</v>
      </c>
      <c r="I947" s="26">
        <v>0</v>
      </c>
      <c r="J947" s="26">
        <v>0</v>
      </c>
      <c r="K947" s="26">
        <f t="shared" si="25"/>
        <v>0</v>
      </c>
    </row>
    <row r="948" spans="1:11" x14ac:dyDescent="0.35">
      <c r="A948" s="22" t="s">
        <v>267</v>
      </c>
      <c r="B948" s="22" t="s">
        <v>268</v>
      </c>
      <c r="C948" s="22" t="s">
        <v>274</v>
      </c>
      <c r="D948" s="23" t="s">
        <v>239</v>
      </c>
      <c r="E948" s="24" t="s">
        <v>1000</v>
      </c>
      <c r="F948" s="25" t="s">
        <v>240</v>
      </c>
      <c r="G948" s="24"/>
      <c r="H948" s="26">
        <v>330291.52</v>
      </c>
      <c r="I948" s="26">
        <v>2906.7820869999996</v>
      </c>
      <c r="J948" s="26">
        <v>9103.5512249999992</v>
      </c>
      <c r="K948" s="26">
        <f t="shared" si="25"/>
        <v>342301.85331199999</v>
      </c>
    </row>
    <row r="949" spans="1:11" x14ac:dyDescent="0.35">
      <c r="A949" s="27" t="s">
        <v>267</v>
      </c>
      <c r="B949" s="27" t="s">
        <v>269</v>
      </c>
      <c r="C949" s="27" t="s">
        <v>276</v>
      </c>
      <c r="D949" s="28" t="s">
        <v>147</v>
      </c>
      <c r="E949" s="29" t="s">
        <v>1001</v>
      </c>
      <c r="F949" s="30" t="s">
        <v>148</v>
      </c>
      <c r="G949" s="29"/>
      <c r="H949" s="31">
        <v>380717.54</v>
      </c>
      <c r="I949" s="31">
        <f t="shared" ref="I949:I989" si="26">-H949</f>
        <v>-380717.54</v>
      </c>
      <c r="J949" s="31">
        <v>0</v>
      </c>
      <c r="K949" s="31">
        <f t="shared" si="25"/>
        <v>0</v>
      </c>
    </row>
    <row r="950" spans="1:11" x14ac:dyDescent="0.35">
      <c r="A950" s="27" t="s">
        <v>267</v>
      </c>
      <c r="B950" s="27" t="s">
        <v>269</v>
      </c>
      <c r="C950" s="27" t="s">
        <v>276</v>
      </c>
      <c r="D950" s="28" t="s">
        <v>149</v>
      </c>
      <c r="E950" s="29" t="s">
        <v>1002</v>
      </c>
      <c r="F950" s="30" t="s">
        <v>150</v>
      </c>
      <c r="G950" s="29"/>
      <c r="H950" s="31">
        <v>95608.33</v>
      </c>
      <c r="I950" s="31">
        <f t="shared" si="26"/>
        <v>-95608.33</v>
      </c>
      <c r="J950" s="31">
        <v>0</v>
      </c>
      <c r="K950" s="31">
        <f t="shared" si="25"/>
        <v>0</v>
      </c>
    </row>
    <row r="951" spans="1:11" x14ac:dyDescent="0.35">
      <c r="A951" s="27" t="s">
        <v>267</v>
      </c>
      <c r="B951" s="27" t="s">
        <v>269</v>
      </c>
      <c r="C951" s="27" t="s">
        <v>276</v>
      </c>
      <c r="D951" s="28" t="s">
        <v>151</v>
      </c>
      <c r="E951" s="29" t="s">
        <v>1003</v>
      </c>
      <c r="F951" s="30" t="s">
        <v>152</v>
      </c>
      <c r="G951" s="29"/>
      <c r="H951" s="31">
        <v>0</v>
      </c>
      <c r="I951" s="31">
        <f t="shared" si="26"/>
        <v>0</v>
      </c>
      <c r="J951" s="31">
        <v>0</v>
      </c>
      <c r="K951" s="31">
        <f t="shared" si="25"/>
        <v>0</v>
      </c>
    </row>
    <row r="952" spans="1:11" x14ac:dyDescent="0.35">
      <c r="A952" s="27" t="s">
        <v>267</v>
      </c>
      <c r="B952" s="27" t="s">
        <v>269</v>
      </c>
      <c r="C952" s="27" t="s">
        <v>276</v>
      </c>
      <c r="D952" s="28" t="s">
        <v>153</v>
      </c>
      <c r="E952" s="29" t="s">
        <v>1368</v>
      </c>
      <c r="F952" s="30" t="s">
        <v>154</v>
      </c>
      <c r="G952" s="29"/>
      <c r="H952" s="31">
        <v>0</v>
      </c>
      <c r="I952" s="31">
        <f t="shared" si="26"/>
        <v>0</v>
      </c>
      <c r="J952" s="31">
        <v>0</v>
      </c>
      <c r="K952" s="31">
        <f t="shared" si="25"/>
        <v>0</v>
      </c>
    </row>
    <row r="953" spans="1:11" x14ac:dyDescent="0.35">
      <c r="A953" s="27" t="s">
        <v>267</v>
      </c>
      <c r="B953" s="27" t="s">
        <v>269</v>
      </c>
      <c r="C953" s="27" t="s">
        <v>276</v>
      </c>
      <c r="D953" s="28" t="s">
        <v>155</v>
      </c>
      <c r="E953" s="29" t="s">
        <v>1369</v>
      </c>
      <c r="F953" s="30" t="s">
        <v>156</v>
      </c>
      <c r="G953" s="29"/>
      <c r="H953" s="31">
        <v>0</v>
      </c>
      <c r="I953" s="31">
        <f t="shared" si="26"/>
        <v>0</v>
      </c>
      <c r="J953" s="31">
        <v>0</v>
      </c>
      <c r="K953" s="31">
        <f t="shared" si="25"/>
        <v>0</v>
      </c>
    </row>
    <row r="954" spans="1:11" x14ac:dyDescent="0.35">
      <c r="A954" s="27" t="s">
        <v>267</v>
      </c>
      <c r="B954" s="27" t="s">
        <v>269</v>
      </c>
      <c r="C954" s="27" t="s">
        <v>276</v>
      </c>
      <c r="D954" s="28" t="s">
        <v>157</v>
      </c>
      <c r="E954" s="29" t="s">
        <v>1004</v>
      </c>
      <c r="F954" s="30" t="s">
        <v>158</v>
      </c>
      <c r="G954" s="29"/>
      <c r="H954" s="31">
        <v>28075.19</v>
      </c>
      <c r="I954" s="31">
        <f t="shared" si="26"/>
        <v>-28075.19</v>
      </c>
      <c r="J954" s="31">
        <v>0</v>
      </c>
      <c r="K954" s="31">
        <f t="shared" si="25"/>
        <v>0</v>
      </c>
    </row>
    <row r="955" spans="1:11" x14ac:dyDescent="0.35">
      <c r="A955" s="27" t="s">
        <v>267</v>
      </c>
      <c r="B955" s="27" t="s">
        <v>269</v>
      </c>
      <c r="C955" s="27" t="s">
        <v>276</v>
      </c>
      <c r="D955" s="28" t="s">
        <v>159</v>
      </c>
      <c r="E955" s="29" t="s">
        <v>1005</v>
      </c>
      <c r="F955" s="30" t="s">
        <v>160</v>
      </c>
      <c r="G955" s="29"/>
      <c r="H955" s="31">
        <v>6927.36</v>
      </c>
      <c r="I955" s="31">
        <f t="shared" si="26"/>
        <v>-6927.36</v>
      </c>
      <c r="J955" s="31">
        <v>0</v>
      </c>
      <c r="K955" s="31">
        <f t="shared" ref="K955:K968" si="27">H955+I955+J955</f>
        <v>0</v>
      </c>
    </row>
    <row r="956" spans="1:11" x14ac:dyDescent="0.35">
      <c r="A956" s="27" t="s">
        <v>267</v>
      </c>
      <c r="B956" s="27" t="s">
        <v>269</v>
      </c>
      <c r="C956" s="27" t="s">
        <v>276</v>
      </c>
      <c r="D956" s="28" t="s">
        <v>161</v>
      </c>
      <c r="E956" s="29" t="s">
        <v>1006</v>
      </c>
      <c r="F956" s="30" t="s">
        <v>162</v>
      </c>
      <c r="G956" s="29"/>
      <c r="H956" s="31">
        <v>280.88</v>
      </c>
      <c r="I956" s="31">
        <f t="shared" si="26"/>
        <v>-280.88</v>
      </c>
      <c r="J956" s="31">
        <v>0</v>
      </c>
      <c r="K956" s="31">
        <f t="shared" si="27"/>
        <v>0</v>
      </c>
    </row>
    <row r="957" spans="1:11" x14ac:dyDescent="0.35">
      <c r="A957" s="27" t="s">
        <v>267</v>
      </c>
      <c r="B957" s="27" t="s">
        <v>269</v>
      </c>
      <c r="C957" s="27" t="s">
        <v>276</v>
      </c>
      <c r="D957" s="28" t="s">
        <v>163</v>
      </c>
      <c r="E957" s="29" t="s">
        <v>1007</v>
      </c>
      <c r="F957" s="30" t="s">
        <v>164</v>
      </c>
      <c r="G957" s="29"/>
      <c r="H957" s="31">
        <v>151523.35</v>
      </c>
      <c r="I957" s="31">
        <f t="shared" si="26"/>
        <v>-151523.35</v>
      </c>
      <c r="J957" s="31">
        <v>0</v>
      </c>
      <c r="K957" s="31">
        <f t="shared" si="27"/>
        <v>0</v>
      </c>
    </row>
    <row r="958" spans="1:11" x14ac:dyDescent="0.35">
      <c r="A958" s="27" t="s">
        <v>267</v>
      </c>
      <c r="B958" s="27" t="s">
        <v>269</v>
      </c>
      <c r="C958" s="27" t="s">
        <v>276</v>
      </c>
      <c r="D958" s="28" t="s">
        <v>165</v>
      </c>
      <c r="E958" s="29" t="s">
        <v>1008</v>
      </c>
      <c r="F958" s="30" t="s">
        <v>166</v>
      </c>
      <c r="G958" s="29"/>
      <c r="H958" s="31">
        <v>2310.6799999999998</v>
      </c>
      <c r="I958" s="31">
        <f t="shared" si="26"/>
        <v>-2310.6799999999998</v>
      </c>
      <c r="J958" s="31">
        <v>0</v>
      </c>
      <c r="K958" s="31">
        <f t="shared" si="27"/>
        <v>0</v>
      </c>
    </row>
    <row r="959" spans="1:11" x14ac:dyDescent="0.35">
      <c r="A959" s="27" t="s">
        <v>267</v>
      </c>
      <c r="B959" s="27" t="s">
        <v>269</v>
      </c>
      <c r="C959" s="27" t="s">
        <v>276</v>
      </c>
      <c r="D959" s="28" t="s">
        <v>167</v>
      </c>
      <c r="E959" s="29" t="s">
        <v>1009</v>
      </c>
      <c r="F959" s="30" t="s">
        <v>168</v>
      </c>
      <c r="G959" s="29"/>
      <c r="H959" s="31">
        <v>522.70000000000005</v>
      </c>
      <c r="I959" s="31">
        <f t="shared" si="26"/>
        <v>-522.70000000000005</v>
      </c>
      <c r="J959" s="31">
        <v>0</v>
      </c>
      <c r="K959" s="31">
        <f t="shared" si="27"/>
        <v>0</v>
      </c>
    </row>
    <row r="960" spans="1:11" x14ac:dyDescent="0.35">
      <c r="A960" s="27" t="s">
        <v>267</v>
      </c>
      <c r="B960" s="27" t="s">
        <v>269</v>
      </c>
      <c r="C960" s="27" t="s">
        <v>276</v>
      </c>
      <c r="D960" s="28" t="s">
        <v>169</v>
      </c>
      <c r="E960" s="29" t="s">
        <v>1010</v>
      </c>
      <c r="F960" s="30" t="s">
        <v>170</v>
      </c>
      <c r="G960" s="29"/>
      <c r="H960" s="31">
        <v>179.08</v>
      </c>
      <c r="I960" s="31">
        <f t="shared" si="26"/>
        <v>-179.08</v>
      </c>
      <c r="J960" s="31">
        <v>0</v>
      </c>
      <c r="K960" s="31">
        <f t="shared" si="27"/>
        <v>0</v>
      </c>
    </row>
    <row r="961" spans="1:11" x14ac:dyDescent="0.35">
      <c r="A961" s="27" t="s">
        <v>267</v>
      </c>
      <c r="B961" s="27" t="s">
        <v>269</v>
      </c>
      <c r="C961" s="27" t="s">
        <v>276</v>
      </c>
      <c r="D961" s="28" t="s">
        <v>171</v>
      </c>
      <c r="E961" s="29" t="s">
        <v>1011</v>
      </c>
      <c r="F961" s="30" t="s">
        <v>172</v>
      </c>
      <c r="G961" s="29"/>
      <c r="H961" s="31">
        <v>151.36000000000001</v>
      </c>
      <c r="I961" s="31">
        <f t="shared" si="26"/>
        <v>-151.36000000000001</v>
      </c>
      <c r="J961" s="31">
        <v>0</v>
      </c>
      <c r="K961" s="31">
        <f t="shared" si="27"/>
        <v>0</v>
      </c>
    </row>
    <row r="962" spans="1:11" x14ac:dyDescent="0.35">
      <c r="A962" s="27" t="s">
        <v>267</v>
      </c>
      <c r="B962" s="27" t="s">
        <v>269</v>
      </c>
      <c r="C962" s="27" t="s">
        <v>276</v>
      </c>
      <c r="D962" s="28" t="s">
        <v>173</v>
      </c>
      <c r="E962" s="29" t="s">
        <v>1012</v>
      </c>
      <c r="F962" s="30" t="s">
        <v>174</v>
      </c>
      <c r="G962" s="29"/>
      <c r="H962" s="31">
        <v>144691.07</v>
      </c>
      <c r="I962" s="31">
        <f t="shared" si="26"/>
        <v>-144691.07</v>
      </c>
      <c r="J962" s="31">
        <v>0</v>
      </c>
      <c r="K962" s="31">
        <f t="shared" si="27"/>
        <v>0</v>
      </c>
    </row>
    <row r="963" spans="1:11" x14ac:dyDescent="0.35">
      <c r="A963" s="27" t="s">
        <v>267</v>
      </c>
      <c r="B963" s="27" t="s">
        <v>269</v>
      </c>
      <c r="C963" s="27" t="s">
        <v>276</v>
      </c>
      <c r="D963" s="28" t="s">
        <v>1303</v>
      </c>
      <c r="E963" s="29" t="s">
        <v>1321</v>
      </c>
      <c r="F963" s="30" t="s">
        <v>1308</v>
      </c>
      <c r="G963" s="29"/>
      <c r="H963" s="31">
        <v>600.72</v>
      </c>
      <c r="I963" s="31">
        <f t="shared" si="26"/>
        <v>-600.72</v>
      </c>
      <c r="J963" s="31">
        <v>0</v>
      </c>
      <c r="K963" s="31">
        <f t="shared" si="27"/>
        <v>0</v>
      </c>
    </row>
    <row r="964" spans="1:11" x14ac:dyDescent="0.35">
      <c r="A964" s="27" t="s">
        <v>267</v>
      </c>
      <c r="B964" s="27" t="s">
        <v>269</v>
      </c>
      <c r="C964" s="27" t="s">
        <v>276</v>
      </c>
      <c r="D964" s="28" t="s">
        <v>175</v>
      </c>
      <c r="E964" s="29" t="s">
        <v>1013</v>
      </c>
      <c r="F964" s="30" t="s">
        <v>176</v>
      </c>
      <c r="G964" s="29"/>
      <c r="H964" s="31">
        <v>23161.69</v>
      </c>
      <c r="I964" s="31">
        <f t="shared" si="26"/>
        <v>-23161.69</v>
      </c>
      <c r="J964" s="31">
        <v>0</v>
      </c>
      <c r="K964" s="31">
        <f t="shared" si="27"/>
        <v>0</v>
      </c>
    </row>
    <row r="965" spans="1:11" x14ac:dyDescent="0.35">
      <c r="A965" s="27" t="s">
        <v>267</v>
      </c>
      <c r="B965" s="27" t="s">
        <v>269</v>
      </c>
      <c r="C965" s="27" t="s">
        <v>276</v>
      </c>
      <c r="D965" s="28" t="s">
        <v>177</v>
      </c>
      <c r="E965" s="29" t="s">
        <v>1014</v>
      </c>
      <c r="F965" s="30" t="s">
        <v>178</v>
      </c>
      <c r="G965" s="29"/>
      <c r="H965" s="31">
        <v>713.65</v>
      </c>
      <c r="I965" s="31">
        <f t="shared" si="26"/>
        <v>-713.65</v>
      </c>
      <c r="J965" s="31">
        <v>0</v>
      </c>
      <c r="K965" s="31">
        <f t="shared" si="27"/>
        <v>0</v>
      </c>
    </row>
    <row r="966" spans="1:11" x14ac:dyDescent="0.35">
      <c r="A966" s="27" t="s">
        <v>267</v>
      </c>
      <c r="B966" s="27" t="s">
        <v>269</v>
      </c>
      <c r="C966" s="27" t="s">
        <v>276</v>
      </c>
      <c r="D966" s="28" t="s">
        <v>179</v>
      </c>
      <c r="E966" s="29" t="s">
        <v>1015</v>
      </c>
      <c r="F966" s="30" t="s">
        <v>180</v>
      </c>
      <c r="G966" s="29"/>
      <c r="H966" s="31">
        <v>37.14</v>
      </c>
      <c r="I966" s="31">
        <f t="shared" si="26"/>
        <v>-37.14</v>
      </c>
      <c r="J966" s="31">
        <v>0</v>
      </c>
      <c r="K966" s="31">
        <f t="shared" si="27"/>
        <v>0</v>
      </c>
    </row>
    <row r="967" spans="1:11" x14ac:dyDescent="0.35">
      <c r="A967" s="27" t="s">
        <v>267</v>
      </c>
      <c r="B967" s="27" t="s">
        <v>269</v>
      </c>
      <c r="C967" s="27" t="s">
        <v>276</v>
      </c>
      <c r="D967" s="28" t="s">
        <v>181</v>
      </c>
      <c r="E967" s="29" t="s">
        <v>1016</v>
      </c>
      <c r="F967" s="30" t="s">
        <v>182</v>
      </c>
      <c r="G967" s="29"/>
      <c r="H967" s="31">
        <v>8513.6</v>
      </c>
      <c r="I967" s="31">
        <f t="shared" si="26"/>
        <v>-8513.6</v>
      </c>
      <c r="J967" s="31">
        <v>0</v>
      </c>
      <c r="K967" s="31">
        <f t="shared" si="27"/>
        <v>0</v>
      </c>
    </row>
    <row r="968" spans="1:11" x14ac:dyDescent="0.35">
      <c r="A968" s="27" t="s">
        <v>267</v>
      </c>
      <c r="B968" s="27" t="s">
        <v>269</v>
      </c>
      <c r="C968" s="27" t="s">
        <v>276</v>
      </c>
      <c r="D968" s="28" t="s">
        <v>241</v>
      </c>
      <c r="E968" s="29" t="s">
        <v>1370</v>
      </c>
      <c r="F968" s="30" t="s">
        <v>242</v>
      </c>
      <c r="G968" s="29"/>
      <c r="H968" s="31">
        <v>0</v>
      </c>
      <c r="I968" s="31">
        <f t="shared" si="26"/>
        <v>0</v>
      </c>
      <c r="J968" s="31">
        <v>0</v>
      </c>
      <c r="K968" s="31">
        <f t="shared" si="27"/>
        <v>0</v>
      </c>
    </row>
    <row r="969" spans="1:11" x14ac:dyDescent="0.35">
      <c r="A969" s="27" t="s">
        <v>267</v>
      </c>
      <c r="B969" s="27" t="s">
        <v>269</v>
      </c>
      <c r="C969" s="27" t="s">
        <v>276</v>
      </c>
      <c r="D969" s="28" t="s">
        <v>243</v>
      </c>
      <c r="E969" s="29" t="s">
        <v>1371</v>
      </c>
      <c r="F969" s="30" t="s">
        <v>244</v>
      </c>
      <c r="G969" s="29"/>
      <c r="H969" s="31">
        <v>0</v>
      </c>
      <c r="I969" s="31">
        <f t="shared" si="26"/>
        <v>0</v>
      </c>
      <c r="J969" s="31">
        <v>0</v>
      </c>
      <c r="K969" s="31">
        <v>0</v>
      </c>
    </row>
    <row r="970" spans="1:11" x14ac:dyDescent="0.35">
      <c r="A970" s="27" t="s">
        <v>267</v>
      </c>
      <c r="B970" s="27" t="s">
        <v>269</v>
      </c>
      <c r="C970" s="27" t="s">
        <v>276</v>
      </c>
      <c r="D970" s="28" t="s">
        <v>257</v>
      </c>
      <c r="E970" s="29" t="s">
        <v>1372</v>
      </c>
      <c r="F970" s="30" t="s">
        <v>1262</v>
      </c>
      <c r="G970" s="29"/>
      <c r="H970" s="31">
        <v>0</v>
      </c>
      <c r="I970" s="31">
        <f t="shared" si="26"/>
        <v>0</v>
      </c>
      <c r="J970" s="31">
        <v>0</v>
      </c>
      <c r="K970" s="31">
        <f t="shared" ref="K970:K989" si="28">H970+I970+J970</f>
        <v>0</v>
      </c>
    </row>
    <row r="971" spans="1:11" x14ac:dyDescent="0.35">
      <c r="A971" s="27" t="s">
        <v>267</v>
      </c>
      <c r="B971" s="27" t="s">
        <v>269</v>
      </c>
      <c r="C971" s="27" t="s">
        <v>276</v>
      </c>
      <c r="D971" s="28" t="s">
        <v>183</v>
      </c>
      <c r="E971" s="29" t="s">
        <v>1373</v>
      </c>
      <c r="F971" s="30" t="s">
        <v>184</v>
      </c>
      <c r="G971" s="29"/>
      <c r="H971" s="31">
        <v>0</v>
      </c>
      <c r="I971" s="31">
        <f t="shared" si="26"/>
        <v>0</v>
      </c>
      <c r="J971" s="31">
        <v>0</v>
      </c>
      <c r="K971" s="31">
        <f t="shared" si="28"/>
        <v>0</v>
      </c>
    </row>
    <row r="972" spans="1:11" x14ac:dyDescent="0.35">
      <c r="A972" s="27" t="s">
        <v>267</v>
      </c>
      <c r="B972" s="27" t="s">
        <v>269</v>
      </c>
      <c r="C972" s="27" t="s">
        <v>276</v>
      </c>
      <c r="D972" s="28" t="s">
        <v>185</v>
      </c>
      <c r="E972" s="29" t="s">
        <v>1017</v>
      </c>
      <c r="F972" s="30" t="s">
        <v>186</v>
      </c>
      <c r="G972" s="29"/>
      <c r="H972" s="31">
        <v>904.16</v>
      </c>
      <c r="I972" s="31">
        <f t="shared" si="26"/>
        <v>-904.16</v>
      </c>
      <c r="J972" s="31">
        <v>0</v>
      </c>
      <c r="K972" s="31">
        <f t="shared" si="28"/>
        <v>0</v>
      </c>
    </row>
    <row r="973" spans="1:11" x14ac:dyDescent="0.35">
      <c r="A973" s="27" t="s">
        <v>267</v>
      </c>
      <c r="B973" s="27" t="s">
        <v>269</v>
      </c>
      <c r="C973" s="27" t="s">
        <v>276</v>
      </c>
      <c r="D973" s="28" t="s">
        <v>245</v>
      </c>
      <c r="E973" s="29" t="s">
        <v>1374</v>
      </c>
      <c r="F973" s="30" t="s">
        <v>246</v>
      </c>
      <c r="G973" s="29"/>
      <c r="H973" s="31">
        <v>0</v>
      </c>
      <c r="I973" s="31">
        <f t="shared" si="26"/>
        <v>0</v>
      </c>
      <c r="J973" s="31">
        <v>0</v>
      </c>
      <c r="K973" s="31">
        <f t="shared" si="28"/>
        <v>0</v>
      </c>
    </row>
    <row r="974" spans="1:11" x14ac:dyDescent="0.35">
      <c r="A974" s="27" t="s">
        <v>267</v>
      </c>
      <c r="B974" s="27" t="s">
        <v>269</v>
      </c>
      <c r="C974" s="27" t="s">
        <v>276</v>
      </c>
      <c r="D974" s="28" t="s">
        <v>247</v>
      </c>
      <c r="E974" s="29" t="s">
        <v>1375</v>
      </c>
      <c r="F974" s="30" t="s">
        <v>248</v>
      </c>
      <c r="G974" s="29"/>
      <c r="H974" s="31">
        <v>0</v>
      </c>
      <c r="I974" s="31">
        <f t="shared" si="26"/>
        <v>0</v>
      </c>
      <c r="J974" s="31">
        <v>0</v>
      </c>
      <c r="K974" s="31">
        <f t="shared" si="28"/>
        <v>0</v>
      </c>
    </row>
    <row r="975" spans="1:11" x14ac:dyDescent="0.35">
      <c r="A975" s="27" t="s">
        <v>267</v>
      </c>
      <c r="B975" s="27" t="s">
        <v>269</v>
      </c>
      <c r="C975" s="27" t="s">
        <v>276</v>
      </c>
      <c r="D975" s="28" t="s">
        <v>187</v>
      </c>
      <c r="E975" s="29" t="s">
        <v>1018</v>
      </c>
      <c r="F975" s="30" t="s">
        <v>188</v>
      </c>
      <c r="G975" s="29"/>
      <c r="H975" s="31">
        <v>0</v>
      </c>
      <c r="I975" s="31">
        <f t="shared" si="26"/>
        <v>0</v>
      </c>
      <c r="J975" s="31">
        <v>0</v>
      </c>
      <c r="K975" s="31">
        <f t="shared" si="28"/>
        <v>0</v>
      </c>
    </row>
    <row r="976" spans="1:11" x14ac:dyDescent="0.35">
      <c r="A976" s="27" t="s">
        <v>267</v>
      </c>
      <c r="B976" s="27" t="s">
        <v>269</v>
      </c>
      <c r="C976" s="27" t="s">
        <v>276</v>
      </c>
      <c r="D976" s="28" t="s">
        <v>189</v>
      </c>
      <c r="E976" s="29" t="s">
        <v>1019</v>
      </c>
      <c r="F976" s="30" t="s">
        <v>190</v>
      </c>
      <c r="G976" s="29"/>
      <c r="H976" s="31">
        <v>125</v>
      </c>
      <c r="I976" s="31">
        <f t="shared" si="26"/>
        <v>-125</v>
      </c>
      <c r="J976" s="31">
        <v>0</v>
      </c>
      <c r="K976" s="31">
        <f t="shared" si="28"/>
        <v>0</v>
      </c>
    </row>
    <row r="977" spans="1:11" x14ac:dyDescent="0.35">
      <c r="A977" s="27" t="s">
        <v>267</v>
      </c>
      <c r="B977" s="27" t="s">
        <v>269</v>
      </c>
      <c r="C977" s="27" t="s">
        <v>276</v>
      </c>
      <c r="D977" s="28" t="s">
        <v>249</v>
      </c>
      <c r="E977" s="29" t="s">
        <v>1324</v>
      </c>
      <c r="F977" s="30" t="s">
        <v>250</v>
      </c>
      <c r="G977" s="29"/>
      <c r="H977" s="31">
        <v>2059.62</v>
      </c>
      <c r="I977" s="31">
        <f t="shared" si="26"/>
        <v>-2059.62</v>
      </c>
      <c r="J977" s="31">
        <v>0</v>
      </c>
      <c r="K977" s="31">
        <f t="shared" si="28"/>
        <v>0</v>
      </c>
    </row>
    <row r="978" spans="1:11" x14ac:dyDescent="0.35">
      <c r="A978" s="27" t="s">
        <v>267</v>
      </c>
      <c r="B978" s="27" t="s">
        <v>269</v>
      </c>
      <c r="C978" s="27" t="s">
        <v>276</v>
      </c>
      <c r="D978" s="28" t="s">
        <v>191</v>
      </c>
      <c r="E978" s="29" t="s">
        <v>1020</v>
      </c>
      <c r="F978" s="30" t="s">
        <v>192</v>
      </c>
      <c r="G978" s="29"/>
      <c r="H978" s="31">
        <v>888.55</v>
      </c>
      <c r="I978" s="31">
        <f t="shared" si="26"/>
        <v>-888.55</v>
      </c>
      <c r="J978" s="31">
        <v>0</v>
      </c>
      <c r="K978" s="31">
        <f t="shared" si="28"/>
        <v>0</v>
      </c>
    </row>
    <row r="979" spans="1:11" x14ac:dyDescent="0.35">
      <c r="A979" s="27" t="s">
        <v>267</v>
      </c>
      <c r="B979" s="27" t="s">
        <v>269</v>
      </c>
      <c r="C979" s="27" t="s">
        <v>276</v>
      </c>
      <c r="D979" s="28" t="s">
        <v>251</v>
      </c>
      <c r="E979" s="29" t="s">
        <v>1376</v>
      </c>
      <c r="F979" s="30" t="s">
        <v>1135</v>
      </c>
      <c r="G979" s="29"/>
      <c r="H979" s="31">
        <v>0</v>
      </c>
      <c r="I979" s="31">
        <f t="shared" si="26"/>
        <v>0</v>
      </c>
      <c r="J979" s="31">
        <v>0</v>
      </c>
      <c r="K979" s="31">
        <f t="shared" si="28"/>
        <v>0</v>
      </c>
    </row>
    <row r="980" spans="1:11" x14ac:dyDescent="0.35">
      <c r="A980" s="27" t="s">
        <v>267</v>
      </c>
      <c r="B980" s="27" t="s">
        <v>269</v>
      </c>
      <c r="C980" s="27" t="s">
        <v>276</v>
      </c>
      <c r="D980" s="28" t="s">
        <v>193</v>
      </c>
      <c r="E980" s="29" t="s">
        <v>1377</v>
      </c>
      <c r="F980" s="30" t="s">
        <v>194</v>
      </c>
      <c r="G980" s="29"/>
      <c r="H980" s="31">
        <v>0</v>
      </c>
      <c r="I980" s="31">
        <f t="shared" si="26"/>
        <v>0</v>
      </c>
      <c r="J980" s="31">
        <v>0</v>
      </c>
      <c r="K980" s="31">
        <f t="shared" si="28"/>
        <v>0</v>
      </c>
    </row>
    <row r="981" spans="1:11" x14ac:dyDescent="0.35">
      <c r="A981" s="27" t="s">
        <v>267</v>
      </c>
      <c r="B981" s="27" t="s">
        <v>269</v>
      </c>
      <c r="C981" s="27" t="s">
        <v>276</v>
      </c>
      <c r="D981" s="28" t="s">
        <v>195</v>
      </c>
      <c r="E981" s="29" t="s">
        <v>1021</v>
      </c>
      <c r="F981" s="30" t="s">
        <v>196</v>
      </c>
      <c r="G981" s="29"/>
      <c r="H981" s="31">
        <v>31748.63</v>
      </c>
      <c r="I981" s="31">
        <f t="shared" si="26"/>
        <v>-31748.63</v>
      </c>
      <c r="J981" s="31">
        <v>0</v>
      </c>
      <c r="K981" s="31">
        <f t="shared" si="28"/>
        <v>0</v>
      </c>
    </row>
    <row r="982" spans="1:11" x14ac:dyDescent="0.35">
      <c r="A982" s="27" t="s">
        <v>267</v>
      </c>
      <c r="B982" s="27" t="s">
        <v>269</v>
      </c>
      <c r="C982" s="27" t="s">
        <v>276</v>
      </c>
      <c r="D982" s="28" t="s">
        <v>197</v>
      </c>
      <c r="E982" s="29" t="s">
        <v>1022</v>
      </c>
      <c r="F982" s="30" t="s">
        <v>198</v>
      </c>
      <c r="G982" s="29"/>
      <c r="H982" s="31">
        <v>0</v>
      </c>
      <c r="I982" s="31">
        <f t="shared" si="26"/>
        <v>0</v>
      </c>
      <c r="J982" s="31">
        <v>0</v>
      </c>
      <c r="K982" s="31">
        <f t="shared" si="28"/>
        <v>0</v>
      </c>
    </row>
    <row r="983" spans="1:11" x14ac:dyDescent="0.35">
      <c r="A983" s="27" t="s">
        <v>267</v>
      </c>
      <c r="B983" s="27" t="s">
        <v>269</v>
      </c>
      <c r="C983" s="27" t="s">
        <v>276</v>
      </c>
      <c r="D983" s="28" t="s">
        <v>199</v>
      </c>
      <c r="E983" s="29" t="s">
        <v>1023</v>
      </c>
      <c r="F983" s="30" t="s">
        <v>200</v>
      </c>
      <c r="G983" s="29"/>
      <c r="H983" s="31">
        <v>8312</v>
      </c>
      <c r="I983" s="31">
        <f t="shared" si="26"/>
        <v>-8312</v>
      </c>
      <c r="J983" s="31">
        <v>0</v>
      </c>
      <c r="K983" s="31">
        <f t="shared" si="28"/>
        <v>0</v>
      </c>
    </row>
    <row r="984" spans="1:11" x14ac:dyDescent="0.35">
      <c r="A984" s="27" t="s">
        <v>267</v>
      </c>
      <c r="B984" s="27" t="s">
        <v>269</v>
      </c>
      <c r="C984" s="27" t="s">
        <v>276</v>
      </c>
      <c r="D984" s="28" t="s">
        <v>201</v>
      </c>
      <c r="E984" s="29" t="s">
        <v>1024</v>
      </c>
      <c r="F984" s="30" t="s">
        <v>202</v>
      </c>
      <c r="G984" s="29"/>
      <c r="H984" s="31">
        <v>8546.07</v>
      </c>
      <c r="I984" s="31">
        <f t="shared" si="26"/>
        <v>-8546.07</v>
      </c>
      <c r="J984" s="31">
        <v>0</v>
      </c>
      <c r="K984" s="31">
        <f t="shared" si="28"/>
        <v>0</v>
      </c>
    </row>
    <row r="985" spans="1:11" x14ac:dyDescent="0.35">
      <c r="A985" s="27" t="s">
        <v>267</v>
      </c>
      <c r="B985" s="27" t="s">
        <v>269</v>
      </c>
      <c r="C985" s="27" t="s">
        <v>276</v>
      </c>
      <c r="D985" s="28" t="s">
        <v>203</v>
      </c>
      <c r="E985" s="29" t="s">
        <v>1025</v>
      </c>
      <c r="F985" s="30" t="s">
        <v>204</v>
      </c>
      <c r="G985" s="29"/>
      <c r="H985" s="31">
        <v>1592.14</v>
      </c>
      <c r="I985" s="31">
        <f t="shared" si="26"/>
        <v>-1592.14</v>
      </c>
      <c r="J985" s="31">
        <v>0</v>
      </c>
      <c r="K985" s="31">
        <f t="shared" si="28"/>
        <v>0</v>
      </c>
    </row>
    <row r="986" spans="1:11" x14ac:dyDescent="0.35">
      <c r="A986" s="27" t="s">
        <v>267</v>
      </c>
      <c r="B986" s="27" t="s">
        <v>269</v>
      </c>
      <c r="C986" s="27" t="s">
        <v>276</v>
      </c>
      <c r="D986" s="28" t="s">
        <v>205</v>
      </c>
      <c r="E986" s="29" t="s">
        <v>1026</v>
      </c>
      <c r="F986" s="30" t="s">
        <v>206</v>
      </c>
      <c r="G986" s="29"/>
      <c r="H986" s="31">
        <v>5893.84</v>
      </c>
      <c r="I986" s="31">
        <f t="shared" si="26"/>
        <v>-5893.84</v>
      </c>
      <c r="J986" s="31">
        <v>0</v>
      </c>
      <c r="K986" s="31">
        <f t="shared" si="28"/>
        <v>0</v>
      </c>
    </row>
    <row r="987" spans="1:11" x14ac:dyDescent="0.35">
      <c r="A987" s="27" t="s">
        <v>267</v>
      </c>
      <c r="B987" s="27" t="s">
        <v>269</v>
      </c>
      <c r="C987" s="27" t="s">
        <v>276</v>
      </c>
      <c r="D987" s="28" t="s">
        <v>207</v>
      </c>
      <c r="E987" s="29" t="s">
        <v>1027</v>
      </c>
      <c r="F987" s="30" t="s">
        <v>208</v>
      </c>
      <c r="G987" s="29"/>
      <c r="H987" s="31">
        <v>230.73</v>
      </c>
      <c r="I987" s="31">
        <f t="shared" si="26"/>
        <v>-230.73</v>
      </c>
      <c r="J987" s="31">
        <v>0</v>
      </c>
      <c r="K987" s="31">
        <f t="shared" si="28"/>
        <v>0</v>
      </c>
    </row>
    <row r="988" spans="1:11" x14ac:dyDescent="0.35">
      <c r="A988" s="27" t="s">
        <v>267</v>
      </c>
      <c r="B988" s="27" t="s">
        <v>269</v>
      </c>
      <c r="C988" s="27" t="s">
        <v>276</v>
      </c>
      <c r="D988" s="28" t="s">
        <v>259</v>
      </c>
      <c r="E988" s="29" t="s">
        <v>1378</v>
      </c>
      <c r="F988" s="30" t="s">
        <v>260</v>
      </c>
      <c r="G988" s="29"/>
      <c r="H988" s="31">
        <v>0</v>
      </c>
      <c r="I988" s="31">
        <f t="shared" si="26"/>
        <v>0</v>
      </c>
      <c r="J988" s="31">
        <v>0</v>
      </c>
      <c r="K988" s="31">
        <f t="shared" si="28"/>
        <v>0</v>
      </c>
    </row>
    <row r="989" spans="1:11" x14ac:dyDescent="0.35">
      <c r="A989" s="27" t="s">
        <v>267</v>
      </c>
      <c r="B989" s="27" t="s">
        <v>269</v>
      </c>
      <c r="C989" s="27" t="s">
        <v>276</v>
      </c>
      <c r="D989" s="28" t="s">
        <v>209</v>
      </c>
      <c r="E989" s="29" t="s">
        <v>1379</v>
      </c>
      <c r="F989" s="30" t="s">
        <v>210</v>
      </c>
      <c r="G989" s="29"/>
      <c r="H989" s="31">
        <v>0</v>
      </c>
      <c r="I989" s="31">
        <f t="shared" si="26"/>
        <v>0</v>
      </c>
      <c r="J989" s="31">
        <v>0</v>
      </c>
      <c r="K989" s="31">
        <f t="shared" si="28"/>
        <v>0</v>
      </c>
    </row>
    <row r="990" spans="1:11" x14ac:dyDescent="0.35">
      <c r="A990" s="27" t="s">
        <v>267</v>
      </c>
      <c r="B990" s="27" t="s">
        <v>269</v>
      </c>
      <c r="C990" s="27" t="s">
        <v>276</v>
      </c>
      <c r="D990" s="28" t="s">
        <v>211</v>
      </c>
      <c r="E990" s="29" t="s">
        <v>1028</v>
      </c>
      <c r="F990" s="30" t="s">
        <v>212</v>
      </c>
      <c r="G990" s="29"/>
      <c r="H990" s="31">
        <v>1031.5899999999999</v>
      </c>
      <c r="I990" s="31">
        <f t="shared" ref="I990:I1007" si="29">-H990</f>
        <v>-1031.5899999999999</v>
      </c>
      <c r="J990" s="31">
        <v>0</v>
      </c>
      <c r="K990" s="31">
        <f t="shared" ref="K990:K1007" si="30">H990+I990+J990</f>
        <v>0</v>
      </c>
    </row>
    <row r="991" spans="1:11" x14ac:dyDescent="0.35">
      <c r="A991" s="27" t="s">
        <v>267</v>
      </c>
      <c r="B991" s="27" t="s">
        <v>269</v>
      </c>
      <c r="C991" s="27" t="s">
        <v>276</v>
      </c>
      <c r="D991" s="28" t="s">
        <v>213</v>
      </c>
      <c r="E991" s="29" t="s">
        <v>1029</v>
      </c>
      <c r="F991" s="30" t="s">
        <v>214</v>
      </c>
      <c r="G991" s="29"/>
      <c r="H991" s="31">
        <v>5490</v>
      </c>
      <c r="I991" s="31">
        <f t="shared" si="29"/>
        <v>-5490</v>
      </c>
      <c r="J991" s="31">
        <v>0</v>
      </c>
      <c r="K991" s="31">
        <f t="shared" si="30"/>
        <v>0</v>
      </c>
    </row>
    <row r="992" spans="1:11" x14ac:dyDescent="0.35">
      <c r="A992" s="27" t="s">
        <v>267</v>
      </c>
      <c r="B992" s="27" t="s">
        <v>269</v>
      </c>
      <c r="C992" s="27" t="s">
        <v>276</v>
      </c>
      <c r="D992" s="28" t="s">
        <v>215</v>
      </c>
      <c r="E992" s="29" t="s">
        <v>1380</v>
      </c>
      <c r="F992" s="30" t="s">
        <v>216</v>
      </c>
      <c r="G992" s="29"/>
      <c r="H992" s="31">
        <v>0</v>
      </c>
      <c r="I992" s="31">
        <f t="shared" si="29"/>
        <v>0</v>
      </c>
      <c r="J992" s="31">
        <v>0</v>
      </c>
      <c r="K992" s="31">
        <f t="shared" si="30"/>
        <v>0</v>
      </c>
    </row>
    <row r="993" spans="1:11" x14ac:dyDescent="0.35">
      <c r="A993" s="27" t="s">
        <v>267</v>
      </c>
      <c r="B993" s="27" t="s">
        <v>269</v>
      </c>
      <c r="C993" s="27" t="s">
        <v>276</v>
      </c>
      <c r="D993" s="28" t="s">
        <v>217</v>
      </c>
      <c r="E993" s="29" t="s">
        <v>1030</v>
      </c>
      <c r="F993" s="30" t="s">
        <v>218</v>
      </c>
      <c r="G993" s="29"/>
      <c r="H993" s="31">
        <v>14977.79</v>
      </c>
      <c r="I993" s="31">
        <f t="shared" si="29"/>
        <v>-14977.79</v>
      </c>
      <c r="J993" s="31">
        <v>0</v>
      </c>
      <c r="K993" s="31">
        <f t="shared" si="30"/>
        <v>0</v>
      </c>
    </row>
    <row r="994" spans="1:11" x14ac:dyDescent="0.35">
      <c r="A994" s="27" t="s">
        <v>267</v>
      </c>
      <c r="B994" s="27" t="s">
        <v>269</v>
      </c>
      <c r="C994" s="27" t="s">
        <v>276</v>
      </c>
      <c r="D994" s="28" t="s">
        <v>219</v>
      </c>
      <c r="E994" s="29" t="s">
        <v>1031</v>
      </c>
      <c r="F994" s="30" t="s">
        <v>220</v>
      </c>
      <c r="G994" s="29"/>
      <c r="H994" s="31">
        <v>16872.419999999998</v>
      </c>
      <c r="I994" s="31">
        <f t="shared" si="29"/>
        <v>-16872.419999999998</v>
      </c>
      <c r="J994" s="31">
        <v>0</v>
      </c>
      <c r="K994" s="31">
        <f t="shared" si="30"/>
        <v>0</v>
      </c>
    </row>
    <row r="995" spans="1:11" x14ac:dyDescent="0.35">
      <c r="A995" s="27" t="s">
        <v>267</v>
      </c>
      <c r="B995" s="27" t="s">
        <v>269</v>
      </c>
      <c r="C995" s="27" t="s">
        <v>276</v>
      </c>
      <c r="D995" s="28" t="s">
        <v>221</v>
      </c>
      <c r="E995" s="29" t="s">
        <v>1381</v>
      </c>
      <c r="F995" s="30" t="s">
        <v>222</v>
      </c>
      <c r="G995" s="29"/>
      <c r="H995" s="31">
        <v>0</v>
      </c>
      <c r="I995" s="31">
        <f t="shared" si="29"/>
        <v>0</v>
      </c>
      <c r="J995" s="31">
        <v>0</v>
      </c>
      <c r="K995" s="31">
        <f t="shared" si="30"/>
        <v>0</v>
      </c>
    </row>
    <row r="996" spans="1:11" x14ac:dyDescent="0.35">
      <c r="A996" s="27" t="s">
        <v>267</v>
      </c>
      <c r="B996" s="27" t="s">
        <v>269</v>
      </c>
      <c r="C996" s="27" t="s">
        <v>276</v>
      </c>
      <c r="D996" s="28" t="s">
        <v>223</v>
      </c>
      <c r="E996" s="29" t="s">
        <v>1382</v>
      </c>
      <c r="F996" s="30" t="s">
        <v>224</v>
      </c>
      <c r="G996" s="29"/>
      <c r="H996" s="31">
        <v>0</v>
      </c>
      <c r="I996" s="31">
        <f t="shared" si="29"/>
        <v>0</v>
      </c>
      <c r="J996" s="31">
        <v>0</v>
      </c>
      <c r="K996" s="31">
        <f t="shared" si="30"/>
        <v>0</v>
      </c>
    </row>
    <row r="997" spans="1:11" x14ac:dyDescent="0.35">
      <c r="A997" s="27" t="s">
        <v>267</v>
      </c>
      <c r="B997" s="27" t="s">
        <v>269</v>
      </c>
      <c r="C997" s="27" t="s">
        <v>276</v>
      </c>
      <c r="D997" s="28" t="s">
        <v>225</v>
      </c>
      <c r="E997" s="29" t="s">
        <v>1032</v>
      </c>
      <c r="F997" s="30" t="s">
        <v>226</v>
      </c>
      <c r="G997" s="29"/>
      <c r="H997" s="31">
        <v>0</v>
      </c>
      <c r="I997" s="31">
        <f t="shared" si="29"/>
        <v>0</v>
      </c>
      <c r="J997" s="31">
        <v>0</v>
      </c>
      <c r="K997" s="31">
        <f t="shared" si="30"/>
        <v>0</v>
      </c>
    </row>
    <row r="998" spans="1:11" x14ac:dyDescent="0.35">
      <c r="A998" s="27" t="s">
        <v>267</v>
      </c>
      <c r="B998" s="27" t="s">
        <v>269</v>
      </c>
      <c r="C998" s="27" t="s">
        <v>276</v>
      </c>
      <c r="D998" s="28" t="s">
        <v>227</v>
      </c>
      <c r="E998" s="29" t="s">
        <v>1033</v>
      </c>
      <c r="F998" s="30" t="s">
        <v>228</v>
      </c>
      <c r="G998" s="29"/>
      <c r="H998" s="31">
        <v>650000</v>
      </c>
      <c r="I998" s="31">
        <f t="shared" si="29"/>
        <v>-650000</v>
      </c>
      <c r="J998" s="31">
        <v>0</v>
      </c>
      <c r="K998" s="31">
        <f t="shared" si="30"/>
        <v>0</v>
      </c>
    </row>
    <row r="999" spans="1:11" x14ac:dyDescent="0.35">
      <c r="A999" s="27" t="s">
        <v>267</v>
      </c>
      <c r="B999" s="27" t="s">
        <v>269</v>
      </c>
      <c r="C999" s="27" t="s">
        <v>276</v>
      </c>
      <c r="D999" s="28" t="s">
        <v>229</v>
      </c>
      <c r="E999" s="29" t="s">
        <v>1034</v>
      </c>
      <c r="F999" s="30" t="s">
        <v>230</v>
      </c>
      <c r="G999" s="29"/>
      <c r="H999" s="31">
        <v>25000</v>
      </c>
      <c r="I999" s="31">
        <f t="shared" si="29"/>
        <v>-25000</v>
      </c>
      <c r="J999" s="31">
        <v>0</v>
      </c>
      <c r="K999" s="31">
        <f t="shared" si="30"/>
        <v>0</v>
      </c>
    </row>
    <row r="1000" spans="1:11" x14ac:dyDescent="0.35">
      <c r="A1000" s="27" t="s">
        <v>267</v>
      </c>
      <c r="B1000" s="27" t="s">
        <v>269</v>
      </c>
      <c r="C1000" s="27" t="s">
        <v>276</v>
      </c>
      <c r="D1000" s="28" t="s">
        <v>231</v>
      </c>
      <c r="E1000" s="29" t="s">
        <v>1035</v>
      </c>
      <c r="F1000" s="30" t="s">
        <v>232</v>
      </c>
      <c r="G1000" s="29"/>
      <c r="H1000" s="31">
        <v>311972.93</v>
      </c>
      <c r="I1000" s="31">
        <f t="shared" si="29"/>
        <v>-311972.93</v>
      </c>
      <c r="J1000" s="31">
        <v>0</v>
      </c>
      <c r="K1000" s="31">
        <f t="shared" si="30"/>
        <v>0</v>
      </c>
    </row>
    <row r="1001" spans="1:11" x14ac:dyDescent="0.35">
      <c r="A1001" s="27" t="s">
        <v>267</v>
      </c>
      <c r="B1001" s="27" t="s">
        <v>269</v>
      </c>
      <c r="C1001" s="27" t="s">
        <v>276</v>
      </c>
      <c r="D1001" s="28" t="s">
        <v>253</v>
      </c>
      <c r="E1001" s="29" t="s">
        <v>1383</v>
      </c>
      <c r="F1001" s="30" t="s">
        <v>254</v>
      </c>
      <c r="G1001" s="29"/>
      <c r="H1001" s="31">
        <v>0</v>
      </c>
      <c r="I1001" s="31">
        <f t="shared" si="29"/>
        <v>0</v>
      </c>
      <c r="J1001" s="31">
        <v>0</v>
      </c>
      <c r="K1001" s="31">
        <f t="shared" si="30"/>
        <v>0</v>
      </c>
    </row>
    <row r="1002" spans="1:11" x14ac:dyDescent="0.35">
      <c r="A1002" s="27" t="s">
        <v>267</v>
      </c>
      <c r="B1002" s="27" t="s">
        <v>269</v>
      </c>
      <c r="C1002" s="27" t="s">
        <v>276</v>
      </c>
      <c r="D1002" s="28" t="s">
        <v>233</v>
      </c>
      <c r="E1002" s="29" t="s">
        <v>1384</v>
      </c>
      <c r="F1002" s="30" t="s">
        <v>234</v>
      </c>
      <c r="G1002" s="29"/>
      <c r="H1002" s="31">
        <v>85907.71</v>
      </c>
      <c r="I1002" s="31">
        <f t="shared" si="29"/>
        <v>-85907.71</v>
      </c>
      <c r="J1002" s="31">
        <v>0</v>
      </c>
      <c r="K1002" s="31">
        <f t="shared" si="30"/>
        <v>0</v>
      </c>
    </row>
    <row r="1003" spans="1:11" x14ac:dyDescent="0.35">
      <c r="A1003" s="27" t="s">
        <v>267</v>
      </c>
      <c r="B1003" s="27" t="s">
        <v>269</v>
      </c>
      <c r="C1003" s="27" t="s">
        <v>276</v>
      </c>
      <c r="D1003" s="28" t="s">
        <v>235</v>
      </c>
      <c r="E1003" s="29" t="s">
        <v>1036</v>
      </c>
      <c r="F1003" s="30" t="s">
        <v>236</v>
      </c>
      <c r="G1003" s="29"/>
      <c r="H1003" s="31">
        <v>23280</v>
      </c>
      <c r="I1003" s="31">
        <f t="shared" si="29"/>
        <v>-23280</v>
      </c>
      <c r="J1003" s="31">
        <v>0</v>
      </c>
      <c r="K1003" s="31">
        <f t="shared" si="30"/>
        <v>0</v>
      </c>
    </row>
    <row r="1004" spans="1:11" x14ac:dyDescent="0.35">
      <c r="A1004" s="27" t="s">
        <v>267</v>
      </c>
      <c r="B1004" s="27" t="s">
        <v>269</v>
      </c>
      <c r="C1004" s="27" t="s">
        <v>276</v>
      </c>
      <c r="D1004" s="28" t="s">
        <v>261</v>
      </c>
      <c r="E1004" s="29" t="s">
        <v>1037</v>
      </c>
      <c r="F1004" s="30" t="s">
        <v>262</v>
      </c>
      <c r="G1004" s="29"/>
      <c r="H1004" s="31">
        <v>39816.339999999997</v>
      </c>
      <c r="I1004" s="31">
        <f t="shared" si="29"/>
        <v>-39816.339999999997</v>
      </c>
      <c r="J1004" s="31">
        <v>0</v>
      </c>
      <c r="K1004" s="31">
        <f t="shared" si="30"/>
        <v>0</v>
      </c>
    </row>
    <row r="1005" spans="1:11" x14ac:dyDescent="0.35">
      <c r="A1005" s="27" t="s">
        <v>267</v>
      </c>
      <c r="B1005" s="27" t="s">
        <v>269</v>
      </c>
      <c r="C1005" s="27" t="s">
        <v>276</v>
      </c>
      <c r="D1005" s="28" t="s">
        <v>237</v>
      </c>
      <c r="E1005" s="29" t="s">
        <v>1038</v>
      </c>
      <c r="F1005" s="30" t="s">
        <v>238</v>
      </c>
      <c r="G1005" s="29"/>
      <c r="H1005" s="31">
        <v>44292.94</v>
      </c>
      <c r="I1005" s="31">
        <f t="shared" si="29"/>
        <v>-44292.94</v>
      </c>
      <c r="J1005" s="31">
        <v>0</v>
      </c>
      <c r="K1005" s="31">
        <f t="shared" si="30"/>
        <v>0</v>
      </c>
    </row>
    <row r="1006" spans="1:11" x14ac:dyDescent="0.35">
      <c r="A1006" s="27" t="s">
        <v>267</v>
      </c>
      <c r="B1006" s="27" t="s">
        <v>269</v>
      </c>
      <c r="C1006" s="27" t="s">
        <v>276</v>
      </c>
      <c r="D1006" s="28" t="s">
        <v>255</v>
      </c>
      <c r="E1006" s="29" t="s">
        <v>1385</v>
      </c>
      <c r="F1006" s="30" t="s">
        <v>256</v>
      </c>
      <c r="G1006" s="29"/>
      <c r="H1006" s="31">
        <v>0</v>
      </c>
      <c r="I1006" s="31">
        <f t="shared" si="29"/>
        <v>0</v>
      </c>
      <c r="J1006" s="31">
        <v>0</v>
      </c>
      <c r="K1006" s="31">
        <f t="shared" si="30"/>
        <v>0</v>
      </c>
    </row>
    <row r="1007" spans="1:11" x14ac:dyDescent="0.35">
      <c r="A1007" s="27" t="s">
        <v>267</v>
      </c>
      <c r="B1007" s="27" t="s">
        <v>269</v>
      </c>
      <c r="C1007" s="27" t="s">
        <v>276</v>
      </c>
      <c r="D1007" s="28" t="s">
        <v>239</v>
      </c>
      <c r="E1007" s="29" t="s">
        <v>1039</v>
      </c>
      <c r="F1007" s="30" t="s">
        <v>240</v>
      </c>
      <c r="G1007" s="29"/>
      <c r="H1007" s="31">
        <v>44788.63</v>
      </c>
      <c r="I1007" s="31">
        <f t="shared" si="29"/>
        <v>-44788.63</v>
      </c>
      <c r="J1007" s="31">
        <v>0</v>
      </c>
      <c r="K1007" s="31">
        <f t="shared" si="30"/>
        <v>0</v>
      </c>
    </row>
    <row r="1008" spans="1:11" x14ac:dyDescent="0.35">
      <c r="A1008" s="32" t="s">
        <v>267</v>
      </c>
      <c r="B1008" s="32" t="s">
        <v>270</v>
      </c>
      <c r="C1008" s="32" t="s">
        <v>277</v>
      </c>
      <c r="D1008" s="33" t="s">
        <v>147</v>
      </c>
      <c r="E1008" s="34" t="s">
        <v>1040</v>
      </c>
      <c r="F1008" s="35" t="s">
        <v>148</v>
      </c>
      <c r="G1008" s="34"/>
      <c r="H1008" s="36">
        <v>345411.82</v>
      </c>
      <c r="I1008" s="36">
        <v>0</v>
      </c>
      <c r="J1008" s="36">
        <f t="shared" ref="J1008:J1052" si="31">-H1008</f>
        <v>-345411.82</v>
      </c>
      <c r="K1008" s="36">
        <f t="shared" ref="K1008:K1052" si="32">H1008+I1008+J1008</f>
        <v>0</v>
      </c>
    </row>
    <row r="1009" spans="1:11" x14ac:dyDescent="0.35">
      <c r="A1009" s="32" t="s">
        <v>267</v>
      </c>
      <c r="B1009" s="32" t="s">
        <v>270</v>
      </c>
      <c r="C1009" s="32" t="s">
        <v>277</v>
      </c>
      <c r="D1009" s="33" t="s">
        <v>149</v>
      </c>
      <c r="E1009" s="34" t="s">
        <v>1041</v>
      </c>
      <c r="F1009" s="35" t="s">
        <v>150</v>
      </c>
      <c r="G1009" s="34"/>
      <c r="H1009" s="36">
        <v>180294.07</v>
      </c>
      <c r="I1009" s="36">
        <v>0</v>
      </c>
      <c r="J1009" s="36">
        <f t="shared" si="31"/>
        <v>-180294.07</v>
      </c>
      <c r="K1009" s="36">
        <f t="shared" si="32"/>
        <v>0</v>
      </c>
    </row>
    <row r="1010" spans="1:11" x14ac:dyDescent="0.35">
      <c r="A1010" s="32" t="s">
        <v>267</v>
      </c>
      <c r="B1010" s="32" t="s">
        <v>270</v>
      </c>
      <c r="C1010" s="32" t="s">
        <v>277</v>
      </c>
      <c r="D1010" s="33" t="s">
        <v>151</v>
      </c>
      <c r="E1010" s="34" t="s">
        <v>1042</v>
      </c>
      <c r="F1010" s="35" t="s">
        <v>152</v>
      </c>
      <c r="G1010" s="34"/>
      <c r="H1010" s="36">
        <v>1843958.18</v>
      </c>
      <c r="I1010" s="36">
        <v>0</v>
      </c>
      <c r="J1010" s="36">
        <f t="shared" si="31"/>
        <v>-1843958.18</v>
      </c>
      <c r="K1010" s="36">
        <f t="shared" si="32"/>
        <v>0</v>
      </c>
    </row>
    <row r="1011" spans="1:11" x14ac:dyDescent="0.35">
      <c r="A1011" s="32" t="s">
        <v>267</v>
      </c>
      <c r="B1011" s="32" t="s">
        <v>270</v>
      </c>
      <c r="C1011" s="32" t="s">
        <v>277</v>
      </c>
      <c r="D1011" s="33" t="s">
        <v>153</v>
      </c>
      <c r="E1011" s="34" t="s">
        <v>1043</v>
      </c>
      <c r="F1011" s="35" t="s">
        <v>154</v>
      </c>
      <c r="G1011" s="34"/>
      <c r="H1011" s="36">
        <v>117661.22</v>
      </c>
      <c r="I1011" s="36">
        <v>0</v>
      </c>
      <c r="J1011" s="36">
        <f t="shared" si="31"/>
        <v>-117661.22</v>
      </c>
      <c r="K1011" s="36">
        <f t="shared" si="32"/>
        <v>0</v>
      </c>
    </row>
    <row r="1012" spans="1:11" x14ac:dyDescent="0.35">
      <c r="A1012" s="32" t="s">
        <v>267</v>
      </c>
      <c r="B1012" s="32" t="s">
        <v>270</v>
      </c>
      <c r="C1012" s="32" t="s">
        <v>277</v>
      </c>
      <c r="D1012" s="33" t="s">
        <v>155</v>
      </c>
      <c r="E1012" s="34" t="s">
        <v>1044</v>
      </c>
      <c r="F1012" s="35" t="s">
        <v>156</v>
      </c>
      <c r="G1012" s="34"/>
      <c r="H1012" s="36">
        <v>8981.4</v>
      </c>
      <c r="I1012" s="36">
        <v>0</v>
      </c>
      <c r="J1012" s="36">
        <f t="shared" si="31"/>
        <v>-8981.4</v>
      </c>
      <c r="K1012" s="36">
        <f t="shared" si="32"/>
        <v>0</v>
      </c>
    </row>
    <row r="1013" spans="1:11" x14ac:dyDescent="0.35">
      <c r="A1013" s="32" t="s">
        <v>267</v>
      </c>
      <c r="B1013" s="32" t="s">
        <v>270</v>
      </c>
      <c r="C1013" s="32" t="s">
        <v>277</v>
      </c>
      <c r="D1013" s="33" t="s">
        <v>157</v>
      </c>
      <c r="E1013" s="34" t="s">
        <v>1045</v>
      </c>
      <c r="F1013" s="35" t="s">
        <v>158</v>
      </c>
      <c r="G1013" s="34"/>
      <c r="H1013" s="36">
        <v>152145.51999999999</v>
      </c>
      <c r="I1013" s="36">
        <v>0</v>
      </c>
      <c r="J1013" s="36">
        <f t="shared" si="31"/>
        <v>-152145.51999999999</v>
      </c>
      <c r="K1013" s="36">
        <f t="shared" si="32"/>
        <v>0</v>
      </c>
    </row>
    <row r="1014" spans="1:11" x14ac:dyDescent="0.35">
      <c r="A1014" s="32" t="s">
        <v>267</v>
      </c>
      <c r="B1014" s="32" t="s">
        <v>270</v>
      </c>
      <c r="C1014" s="32" t="s">
        <v>277</v>
      </c>
      <c r="D1014" s="33" t="s">
        <v>159</v>
      </c>
      <c r="E1014" s="34" t="s">
        <v>1046</v>
      </c>
      <c r="F1014" s="35" t="s">
        <v>160</v>
      </c>
      <c r="G1014" s="34"/>
      <c r="H1014" s="36">
        <v>35582.39</v>
      </c>
      <c r="I1014" s="36">
        <v>0</v>
      </c>
      <c r="J1014" s="36">
        <f t="shared" si="31"/>
        <v>-35582.39</v>
      </c>
      <c r="K1014" s="36">
        <f t="shared" si="32"/>
        <v>0</v>
      </c>
    </row>
    <row r="1015" spans="1:11" x14ac:dyDescent="0.35">
      <c r="A1015" s="32" t="s">
        <v>267</v>
      </c>
      <c r="B1015" s="32" t="s">
        <v>270</v>
      </c>
      <c r="C1015" s="32" t="s">
        <v>277</v>
      </c>
      <c r="D1015" s="33" t="s">
        <v>161</v>
      </c>
      <c r="E1015" s="34" t="s">
        <v>1047</v>
      </c>
      <c r="F1015" s="35" t="s">
        <v>162</v>
      </c>
      <c r="G1015" s="34"/>
      <c r="H1015" s="36">
        <v>2340.3200000000002</v>
      </c>
      <c r="I1015" s="36">
        <v>0</v>
      </c>
      <c r="J1015" s="36">
        <f t="shared" si="31"/>
        <v>-2340.3200000000002</v>
      </c>
      <c r="K1015" s="36">
        <f t="shared" si="32"/>
        <v>0</v>
      </c>
    </row>
    <row r="1016" spans="1:11" x14ac:dyDescent="0.35">
      <c r="A1016" s="32" t="s">
        <v>267</v>
      </c>
      <c r="B1016" s="32" t="s">
        <v>270</v>
      </c>
      <c r="C1016" s="32" t="s">
        <v>277</v>
      </c>
      <c r="D1016" s="33" t="s">
        <v>163</v>
      </c>
      <c r="E1016" s="34" t="s">
        <v>1048</v>
      </c>
      <c r="F1016" s="35" t="s">
        <v>164</v>
      </c>
      <c r="G1016" s="34"/>
      <c r="H1016" s="36">
        <v>867274.79</v>
      </c>
      <c r="I1016" s="36">
        <v>0</v>
      </c>
      <c r="J1016" s="36">
        <f t="shared" si="31"/>
        <v>-867274.79</v>
      </c>
      <c r="K1016" s="36">
        <f t="shared" si="32"/>
        <v>0</v>
      </c>
    </row>
    <row r="1017" spans="1:11" x14ac:dyDescent="0.35">
      <c r="A1017" s="32" t="s">
        <v>267</v>
      </c>
      <c r="B1017" s="32" t="s">
        <v>270</v>
      </c>
      <c r="C1017" s="32" t="s">
        <v>277</v>
      </c>
      <c r="D1017" s="33" t="s">
        <v>165</v>
      </c>
      <c r="E1017" s="34" t="s">
        <v>1049</v>
      </c>
      <c r="F1017" s="35" t="s">
        <v>166</v>
      </c>
      <c r="G1017" s="34"/>
      <c r="H1017" s="36">
        <v>5860.75</v>
      </c>
      <c r="I1017" s="36">
        <v>0</v>
      </c>
      <c r="J1017" s="36">
        <f t="shared" si="31"/>
        <v>-5860.75</v>
      </c>
      <c r="K1017" s="36">
        <f t="shared" si="32"/>
        <v>0</v>
      </c>
    </row>
    <row r="1018" spans="1:11" x14ac:dyDescent="0.35">
      <c r="A1018" s="32" t="s">
        <v>267</v>
      </c>
      <c r="B1018" s="32" t="s">
        <v>270</v>
      </c>
      <c r="C1018" s="32" t="s">
        <v>277</v>
      </c>
      <c r="D1018" s="33" t="s">
        <v>167</v>
      </c>
      <c r="E1018" s="34" t="s">
        <v>1050</v>
      </c>
      <c r="F1018" s="35" t="s">
        <v>168</v>
      </c>
      <c r="G1018" s="34"/>
      <c r="H1018" s="36">
        <v>44858.239999999998</v>
      </c>
      <c r="I1018" s="36">
        <v>0</v>
      </c>
      <c r="J1018" s="36">
        <f t="shared" si="31"/>
        <v>-44858.239999999998</v>
      </c>
      <c r="K1018" s="36">
        <f t="shared" si="32"/>
        <v>0</v>
      </c>
    </row>
    <row r="1019" spans="1:11" x14ac:dyDescent="0.35">
      <c r="A1019" s="32" t="s">
        <v>267</v>
      </c>
      <c r="B1019" s="32" t="s">
        <v>270</v>
      </c>
      <c r="C1019" s="32" t="s">
        <v>277</v>
      </c>
      <c r="D1019" s="33" t="s">
        <v>169</v>
      </c>
      <c r="E1019" s="34" t="s">
        <v>1051</v>
      </c>
      <c r="F1019" s="35" t="s">
        <v>170</v>
      </c>
      <c r="G1019" s="34"/>
      <c r="H1019" s="36">
        <v>874.28</v>
      </c>
      <c r="I1019" s="36">
        <v>0</v>
      </c>
      <c r="J1019" s="36">
        <f t="shared" si="31"/>
        <v>-874.28</v>
      </c>
      <c r="K1019" s="36">
        <f t="shared" si="32"/>
        <v>0</v>
      </c>
    </row>
    <row r="1020" spans="1:11" x14ac:dyDescent="0.35">
      <c r="A1020" s="32" t="s">
        <v>267</v>
      </c>
      <c r="B1020" s="32" t="s">
        <v>270</v>
      </c>
      <c r="C1020" s="32" t="s">
        <v>277</v>
      </c>
      <c r="D1020" s="33" t="s">
        <v>171</v>
      </c>
      <c r="E1020" s="34" t="s">
        <v>1052</v>
      </c>
      <c r="F1020" s="35" t="s">
        <v>172</v>
      </c>
      <c r="G1020" s="34"/>
      <c r="H1020" s="36">
        <v>708.24</v>
      </c>
      <c r="I1020" s="36">
        <v>0</v>
      </c>
      <c r="J1020" s="36">
        <f t="shared" si="31"/>
        <v>-708.24</v>
      </c>
      <c r="K1020" s="36">
        <f t="shared" si="32"/>
        <v>0</v>
      </c>
    </row>
    <row r="1021" spans="1:11" x14ac:dyDescent="0.35">
      <c r="A1021" s="32" t="s">
        <v>267</v>
      </c>
      <c r="B1021" s="32" t="s">
        <v>270</v>
      </c>
      <c r="C1021" s="32" t="s">
        <v>277</v>
      </c>
      <c r="D1021" s="33" t="s">
        <v>173</v>
      </c>
      <c r="E1021" s="34" t="s">
        <v>1053</v>
      </c>
      <c r="F1021" s="35" t="s">
        <v>174</v>
      </c>
      <c r="G1021" s="34"/>
      <c r="H1021" s="36">
        <v>1182715.79</v>
      </c>
      <c r="I1021" s="36">
        <v>0</v>
      </c>
      <c r="J1021" s="36">
        <f t="shared" si="31"/>
        <v>-1182715.79</v>
      </c>
      <c r="K1021" s="36">
        <f t="shared" si="32"/>
        <v>0</v>
      </c>
    </row>
    <row r="1022" spans="1:11" x14ac:dyDescent="0.35">
      <c r="A1022" s="32" t="s">
        <v>267</v>
      </c>
      <c r="B1022" s="32" t="s">
        <v>270</v>
      </c>
      <c r="C1022" s="32" t="s">
        <v>277</v>
      </c>
      <c r="D1022" s="33" t="s">
        <v>1303</v>
      </c>
      <c r="E1022" s="34" t="s">
        <v>1322</v>
      </c>
      <c r="F1022" s="35" t="s">
        <v>1308</v>
      </c>
      <c r="G1022" s="34"/>
      <c r="H1022" s="36">
        <v>5016.53</v>
      </c>
      <c r="I1022" s="36">
        <v>0</v>
      </c>
      <c r="J1022" s="36">
        <f t="shared" si="31"/>
        <v>-5016.53</v>
      </c>
      <c r="K1022" s="36">
        <f t="shared" si="32"/>
        <v>0</v>
      </c>
    </row>
    <row r="1023" spans="1:11" x14ac:dyDescent="0.35">
      <c r="A1023" s="32" t="s">
        <v>267</v>
      </c>
      <c r="B1023" s="32" t="s">
        <v>270</v>
      </c>
      <c r="C1023" s="32" t="s">
        <v>277</v>
      </c>
      <c r="D1023" s="33" t="s">
        <v>175</v>
      </c>
      <c r="E1023" s="34" t="s">
        <v>1054</v>
      </c>
      <c r="F1023" s="35" t="s">
        <v>176</v>
      </c>
      <c r="G1023" s="34"/>
      <c r="H1023" s="36">
        <v>0</v>
      </c>
      <c r="I1023" s="36">
        <v>0</v>
      </c>
      <c r="J1023" s="36">
        <f t="shared" si="31"/>
        <v>0</v>
      </c>
      <c r="K1023" s="36">
        <f t="shared" si="32"/>
        <v>0</v>
      </c>
    </row>
    <row r="1024" spans="1:11" x14ac:dyDescent="0.35">
      <c r="A1024" s="32" t="s">
        <v>267</v>
      </c>
      <c r="B1024" s="32" t="s">
        <v>270</v>
      </c>
      <c r="C1024" s="32" t="s">
        <v>277</v>
      </c>
      <c r="D1024" s="33" t="s">
        <v>177</v>
      </c>
      <c r="E1024" s="34" t="s">
        <v>1055</v>
      </c>
      <c r="F1024" s="35" t="s">
        <v>178</v>
      </c>
      <c r="G1024" s="34"/>
      <c r="H1024" s="36">
        <v>72053.47</v>
      </c>
      <c r="I1024" s="36">
        <v>0</v>
      </c>
      <c r="J1024" s="36">
        <f t="shared" si="31"/>
        <v>-72053.47</v>
      </c>
      <c r="K1024" s="36">
        <f t="shared" si="32"/>
        <v>0</v>
      </c>
    </row>
    <row r="1025" spans="1:11" x14ac:dyDescent="0.35">
      <c r="A1025" s="32" t="s">
        <v>267</v>
      </c>
      <c r="B1025" s="32" t="s">
        <v>270</v>
      </c>
      <c r="C1025" s="32" t="s">
        <v>277</v>
      </c>
      <c r="D1025" s="33" t="s">
        <v>179</v>
      </c>
      <c r="E1025" s="34" t="s">
        <v>1056</v>
      </c>
      <c r="F1025" s="35" t="s">
        <v>180</v>
      </c>
      <c r="G1025" s="34"/>
      <c r="H1025" s="36">
        <v>48849.13</v>
      </c>
      <c r="I1025" s="36">
        <v>0</v>
      </c>
      <c r="J1025" s="36">
        <f t="shared" si="31"/>
        <v>-48849.13</v>
      </c>
      <c r="K1025" s="36">
        <f t="shared" si="32"/>
        <v>0</v>
      </c>
    </row>
    <row r="1026" spans="1:11" x14ac:dyDescent="0.35">
      <c r="A1026" s="32" t="s">
        <v>267</v>
      </c>
      <c r="B1026" s="32" t="s">
        <v>270</v>
      </c>
      <c r="C1026" s="32" t="s">
        <v>277</v>
      </c>
      <c r="D1026" s="33" t="s">
        <v>181</v>
      </c>
      <c r="E1026" s="34" t="s">
        <v>1057</v>
      </c>
      <c r="F1026" s="35" t="s">
        <v>182</v>
      </c>
      <c r="G1026" s="34"/>
      <c r="H1026" s="36">
        <v>42560.22</v>
      </c>
      <c r="I1026" s="36">
        <v>0</v>
      </c>
      <c r="J1026" s="36">
        <f t="shared" si="31"/>
        <v>-42560.22</v>
      </c>
      <c r="K1026" s="36">
        <f t="shared" si="32"/>
        <v>0</v>
      </c>
    </row>
    <row r="1027" spans="1:11" x14ac:dyDescent="0.35">
      <c r="A1027" s="32" t="s">
        <v>267</v>
      </c>
      <c r="B1027" s="32" t="s">
        <v>270</v>
      </c>
      <c r="C1027" s="32" t="s">
        <v>277</v>
      </c>
      <c r="D1027" s="33" t="s">
        <v>241</v>
      </c>
      <c r="E1027" s="34" t="s">
        <v>1058</v>
      </c>
      <c r="F1027" s="35" t="s">
        <v>242</v>
      </c>
      <c r="G1027" s="34"/>
      <c r="H1027" s="36">
        <v>15014.92</v>
      </c>
      <c r="I1027" s="36">
        <v>0</v>
      </c>
      <c r="J1027" s="36">
        <f t="shared" si="31"/>
        <v>-15014.92</v>
      </c>
      <c r="K1027" s="36">
        <f t="shared" si="32"/>
        <v>0</v>
      </c>
    </row>
    <row r="1028" spans="1:11" x14ac:dyDescent="0.35">
      <c r="A1028" s="32" t="s">
        <v>267</v>
      </c>
      <c r="B1028" s="32" t="s">
        <v>270</v>
      </c>
      <c r="C1028" s="32" t="s">
        <v>277</v>
      </c>
      <c r="D1028" s="33" t="s">
        <v>243</v>
      </c>
      <c r="E1028" s="34" t="s">
        <v>1386</v>
      </c>
      <c r="F1028" s="35" t="s">
        <v>244</v>
      </c>
      <c r="G1028" s="34"/>
      <c r="H1028" s="36">
        <v>0</v>
      </c>
      <c r="I1028" s="36">
        <v>0</v>
      </c>
      <c r="J1028" s="36">
        <f t="shared" si="31"/>
        <v>0</v>
      </c>
      <c r="K1028" s="36">
        <f t="shared" si="32"/>
        <v>0</v>
      </c>
    </row>
    <row r="1029" spans="1:11" x14ac:dyDescent="0.35">
      <c r="A1029" s="32" t="s">
        <v>267</v>
      </c>
      <c r="B1029" s="32" t="s">
        <v>270</v>
      </c>
      <c r="C1029" s="32" t="s">
        <v>277</v>
      </c>
      <c r="D1029" s="33" t="s">
        <v>257</v>
      </c>
      <c r="E1029" s="34" t="s">
        <v>1059</v>
      </c>
      <c r="F1029" s="35" t="s">
        <v>1262</v>
      </c>
      <c r="G1029" s="34"/>
      <c r="H1029" s="36">
        <v>32577.06</v>
      </c>
      <c r="I1029" s="36">
        <v>0</v>
      </c>
      <c r="J1029" s="36">
        <f t="shared" si="31"/>
        <v>-32577.06</v>
      </c>
      <c r="K1029" s="36">
        <f t="shared" si="32"/>
        <v>0</v>
      </c>
    </row>
    <row r="1030" spans="1:11" x14ac:dyDescent="0.35">
      <c r="A1030" s="32" t="s">
        <v>267</v>
      </c>
      <c r="B1030" s="32" t="s">
        <v>270</v>
      </c>
      <c r="C1030" s="32" t="s">
        <v>277</v>
      </c>
      <c r="D1030" s="33" t="s">
        <v>183</v>
      </c>
      <c r="E1030" s="34" t="s">
        <v>1060</v>
      </c>
      <c r="F1030" s="35" t="s">
        <v>184</v>
      </c>
      <c r="G1030" s="34"/>
      <c r="H1030" s="36">
        <v>429271.86</v>
      </c>
      <c r="I1030" s="36">
        <v>0</v>
      </c>
      <c r="J1030" s="36">
        <f t="shared" si="31"/>
        <v>-429271.86</v>
      </c>
      <c r="K1030" s="36">
        <f t="shared" si="32"/>
        <v>0</v>
      </c>
    </row>
    <row r="1031" spans="1:11" x14ac:dyDescent="0.35">
      <c r="A1031" s="32" t="s">
        <v>267</v>
      </c>
      <c r="B1031" s="32" t="s">
        <v>270</v>
      </c>
      <c r="C1031" s="32" t="s">
        <v>277</v>
      </c>
      <c r="D1031" s="33" t="s">
        <v>185</v>
      </c>
      <c r="E1031" s="34" t="s">
        <v>1061</v>
      </c>
      <c r="F1031" s="35" t="s">
        <v>186</v>
      </c>
      <c r="G1031" s="34"/>
      <c r="H1031" s="36">
        <v>33914.6</v>
      </c>
      <c r="I1031" s="36">
        <v>0</v>
      </c>
      <c r="J1031" s="36">
        <f t="shared" si="31"/>
        <v>-33914.6</v>
      </c>
      <c r="K1031" s="36">
        <f t="shared" si="32"/>
        <v>0</v>
      </c>
    </row>
    <row r="1032" spans="1:11" x14ac:dyDescent="0.35">
      <c r="A1032" s="32" t="s">
        <v>267</v>
      </c>
      <c r="B1032" s="32" t="s">
        <v>270</v>
      </c>
      <c r="C1032" s="32" t="s">
        <v>277</v>
      </c>
      <c r="D1032" s="33" t="s">
        <v>245</v>
      </c>
      <c r="E1032" s="34" t="s">
        <v>1387</v>
      </c>
      <c r="F1032" s="35" t="s">
        <v>246</v>
      </c>
      <c r="G1032" s="34"/>
      <c r="H1032" s="36">
        <v>0</v>
      </c>
      <c r="I1032" s="36">
        <v>0</v>
      </c>
      <c r="J1032" s="36">
        <f t="shared" si="31"/>
        <v>0</v>
      </c>
      <c r="K1032" s="36">
        <f t="shared" si="32"/>
        <v>0</v>
      </c>
    </row>
    <row r="1033" spans="1:11" x14ac:dyDescent="0.35">
      <c r="A1033" s="32" t="s">
        <v>267</v>
      </c>
      <c r="B1033" s="32" t="s">
        <v>270</v>
      </c>
      <c r="C1033" s="32" t="s">
        <v>277</v>
      </c>
      <c r="D1033" s="33" t="s">
        <v>247</v>
      </c>
      <c r="E1033" s="34" t="s">
        <v>1388</v>
      </c>
      <c r="F1033" s="35" t="s">
        <v>248</v>
      </c>
      <c r="G1033" s="34"/>
      <c r="H1033" s="36">
        <v>0</v>
      </c>
      <c r="I1033" s="36">
        <v>0</v>
      </c>
      <c r="J1033" s="36">
        <f t="shared" si="31"/>
        <v>0</v>
      </c>
      <c r="K1033" s="36">
        <f t="shared" si="32"/>
        <v>0</v>
      </c>
    </row>
    <row r="1034" spans="1:11" x14ac:dyDescent="0.35">
      <c r="A1034" s="32" t="s">
        <v>267</v>
      </c>
      <c r="B1034" s="32" t="s">
        <v>270</v>
      </c>
      <c r="C1034" s="32" t="s">
        <v>277</v>
      </c>
      <c r="D1034" s="33" t="s">
        <v>187</v>
      </c>
      <c r="E1034" s="34" t="s">
        <v>1062</v>
      </c>
      <c r="F1034" s="35" t="s">
        <v>188</v>
      </c>
      <c r="G1034" s="34"/>
      <c r="H1034" s="36">
        <v>83613.42</v>
      </c>
      <c r="I1034" s="36">
        <v>0</v>
      </c>
      <c r="J1034" s="36">
        <f t="shared" si="31"/>
        <v>-83613.42</v>
      </c>
      <c r="K1034" s="36">
        <f t="shared" si="32"/>
        <v>0</v>
      </c>
    </row>
    <row r="1035" spans="1:11" x14ac:dyDescent="0.35">
      <c r="A1035" s="32" t="s">
        <v>267</v>
      </c>
      <c r="B1035" s="32" t="s">
        <v>270</v>
      </c>
      <c r="C1035" s="32" t="s">
        <v>277</v>
      </c>
      <c r="D1035" s="33" t="s">
        <v>189</v>
      </c>
      <c r="E1035" s="34" t="s">
        <v>1063</v>
      </c>
      <c r="F1035" s="35" t="s">
        <v>190</v>
      </c>
      <c r="G1035" s="34"/>
      <c r="H1035" s="36">
        <v>60070.71</v>
      </c>
      <c r="I1035" s="36">
        <v>0</v>
      </c>
      <c r="J1035" s="36">
        <f t="shared" si="31"/>
        <v>-60070.71</v>
      </c>
      <c r="K1035" s="36">
        <f t="shared" si="32"/>
        <v>0</v>
      </c>
    </row>
    <row r="1036" spans="1:11" x14ac:dyDescent="0.35">
      <c r="A1036" s="32" t="s">
        <v>267</v>
      </c>
      <c r="B1036" s="32" t="s">
        <v>270</v>
      </c>
      <c r="C1036" s="32" t="s">
        <v>277</v>
      </c>
      <c r="D1036" s="33" t="s">
        <v>249</v>
      </c>
      <c r="E1036" s="34" t="s">
        <v>1064</v>
      </c>
      <c r="F1036" s="35" t="s">
        <v>250</v>
      </c>
      <c r="G1036" s="34"/>
      <c r="H1036" s="36">
        <v>13888.68</v>
      </c>
      <c r="I1036" s="36">
        <v>0</v>
      </c>
      <c r="J1036" s="36">
        <f t="shared" si="31"/>
        <v>-13888.68</v>
      </c>
      <c r="K1036" s="36">
        <f t="shared" si="32"/>
        <v>0</v>
      </c>
    </row>
    <row r="1037" spans="1:11" x14ac:dyDescent="0.35">
      <c r="A1037" s="32" t="s">
        <v>267</v>
      </c>
      <c r="B1037" s="32" t="s">
        <v>270</v>
      </c>
      <c r="C1037" s="32" t="s">
        <v>277</v>
      </c>
      <c r="D1037" s="33" t="s">
        <v>191</v>
      </c>
      <c r="E1037" s="34" t="s">
        <v>1065</v>
      </c>
      <c r="F1037" s="35" t="s">
        <v>192</v>
      </c>
      <c r="G1037" s="34"/>
      <c r="H1037" s="36">
        <v>7459.61</v>
      </c>
      <c r="I1037" s="36">
        <v>0</v>
      </c>
      <c r="J1037" s="36">
        <f t="shared" si="31"/>
        <v>-7459.61</v>
      </c>
      <c r="K1037" s="36">
        <f t="shared" si="32"/>
        <v>0</v>
      </c>
    </row>
    <row r="1038" spans="1:11" x14ac:dyDescent="0.35">
      <c r="A1038" s="32" t="s">
        <v>267</v>
      </c>
      <c r="B1038" s="32" t="s">
        <v>270</v>
      </c>
      <c r="C1038" s="32" t="s">
        <v>277</v>
      </c>
      <c r="D1038" s="33" t="s">
        <v>251</v>
      </c>
      <c r="E1038" s="34" t="s">
        <v>1066</v>
      </c>
      <c r="F1038" s="35" t="s">
        <v>1135</v>
      </c>
      <c r="G1038" s="34"/>
      <c r="H1038" s="36">
        <v>981.78</v>
      </c>
      <c r="I1038" s="36">
        <v>0</v>
      </c>
      <c r="J1038" s="36">
        <f t="shared" si="31"/>
        <v>-981.78</v>
      </c>
      <c r="K1038" s="36">
        <f t="shared" si="32"/>
        <v>0</v>
      </c>
    </row>
    <row r="1039" spans="1:11" x14ac:dyDescent="0.35">
      <c r="A1039" s="32" t="s">
        <v>267</v>
      </c>
      <c r="B1039" s="32" t="s">
        <v>270</v>
      </c>
      <c r="C1039" s="32" t="s">
        <v>277</v>
      </c>
      <c r="D1039" s="33" t="s">
        <v>193</v>
      </c>
      <c r="E1039" s="34" t="s">
        <v>1067</v>
      </c>
      <c r="F1039" s="35" t="s">
        <v>194</v>
      </c>
      <c r="G1039" s="34"/>
      <c r="H1039" s="36">
        <v>1410.06</v>
      </c>
      <c r="I1039" s="36">
        <v>0</v>
      </c>
      <c r="J1039" s="36">
        <f t="shared" si="31"/>
        <v>-1410.06</v>
      </c>
      <c r="K1039" s="36">
        <f t="shared" si="32"/>
        <v>0</v>
      </c>
    </row>
    <row r="1040" spans="1:11" x14ac:dyDescent="0.35">
      <c r="A1040" s="32" t="s">
        <v>267</v>
      </c>
      <c r="B1040" s="32" t="s">
        <v>270</v>
      </c>
      <c r="C1040" s="32" t="s">
        <v>277</v>
      </c>
      <c r="D1040" s="33" t="s">
        <v>195</v>
      </c>
      <c r="E1040" s="34" t="s">
        <v>1068</v>
      </c>
      <c r="F1040" s="35" t="s">
        <v>196</v>
      </c>
      <c r="G1040" s="34"/>
      <c r="H1040" s="36">
        <v>18037.61</v>
      </c>
      <c r="I1040" s="36">
        <v>0</v>
      </c>
      <c r="J1040" s="36">
        <f t="shared" si="31"/>
        <v>-18037.61</v>
      </c>
      <c r="K1040" s="36">
        <f t="shared" si="32"/>
        <v>0</v>
      </c>
    </row>
    <row r="1041" spans="1:11" x14ac:dyDescent="0.35">
      <c r="A1041" s="32" t="s">
        <v>267</v>
      </c>
      <c r="B1041" s="32" t="s">
        <v>270</v>
      </c>
      <c r="C1041" s="32" t="s">
        <v>277</v>
      </c>
      <c r="D1041" s="33" t="s">
        <v>197</v>
      </c>
      <c r="E1041" s="34" t="s">
        <v>1069</v>
      </c>
      <c r="F1041" s="35" t="s">
        <v>198</v>
      </c>
      <c r="G1041" s="34"/>
      <c r="H1041" s="36">
        <v>4623.8999999999996</v>
      </c>
      <c r="I1041" s="36">
        <v>0</v>
      </c>
      <c r="J1041" s="36">
        <f t="shared" si="31"/>
        <v>-4623.8999999999996</v>
      </c>
      <c r="K1041" s="36">
        <f t="shared" si="32"/>
        <v>0</v>
      </c>
    </row>
    <row r="1042" spans="1:11" x14ac:dyDescent="0.35">
      <c r="A1042" s="32" t="s">
        <v>267</v>
      </c>
      <c r="B1042" s="32" t="s">
        <v>270</v>
      </c>
      <c r="C1042" s="32" t="s">
        <v>277</v>
      </c>
      <c r="D1042" s="33" t="s">
        <v>199</v>
      </c>
      <c r="E1042" s="34" t="s">
        <v>1070</v>
      </c>
      <c r="F1042" s="35" t="s">
        <v>200</v>
      </c>
      <c r="G1042" s="34"/>
      <c r="H1042" s="36">
        <v>6940.1</v>
      </c>
      <c r="I1042" s="36">
        <v>0</v>
      </c>
      <c r="J1042" s="36">
        <f t="shared" si="31"/>
        <v>-6940.1</v>
      </c>
      <c r="K1042" s="36">
        <f t="shared" si="32"/>
        <v>0</v>
      </c>
    </row>
    <row r="1043" spans="1:11" x14ac:dyDescent="0.35">
      <c r="A1043" s="32" t="s">
        <v>267</v>
      </c>
      <c r="B1043" s="32" t="s">
        <v>270</v>
      </c>
      <c r="C1043" s="32" t="s">
        <v>277</v>
      </c>
      <c r="D1043" s="33" t="s">
        <v>201</v>
      </c>
      <c r="E1043" s="34" t="s">
        <v>1071</v>
      </c>
      <c r="F1043" s="35" t="s">
        <v>202</v>
      </c>
      <c r="G1043" s="34"/>
      <c r="H1043" s="36">
        <v>29755.360000000001</v>
      </c>
      <c r="I1043" s="36">
        <v>0</v>
      </c>
      <c r="J1043" s="36">
        <f t="shared" si="31"/>
        <v>-29755.360000000001</v>
      </c>
      <c r="K1043" s="36">
        <f t="shared" si="32"/>
        <v>0</v>
      </c>
    </row>
    <row r="1044" spans="1:11" x14ac:dyDescent="0.35">
      <c r="A1044" s="32" t="s">
        <v>267</v>
      </c>
      <c r="B1044" s="32" t="s">
        <v>270</v>
      </c>
      <c r="C1044" s="32" t="s">
        <v>277</v>
      </c>
      <c r="D1044" s="33" t="s">
        <v>203</v>
      </c>
      <c r="E1044" s="34" t="s">
        <v>1072</v>
      </c>
      <c r="F1044" s="35" t="s">
        <v>204</v>
      </c>
      <c r="G1044" s="34"/>
      <c r="H1044" s="36">
        <v>2348.39</v>
      </c>
      <c r="I1044" s="36">
        <v>0</v>
      </c>
      <c r="J1044" s="36">
        <f t="shared" si="31"/>
        <v>-2348.39</v>
      </c>
      <c r="K1044" s="36">
        <f t="shared" si="32"/>
        <v>0</v>
      </c>
    </row>
    <row r="1045" spans="1:11" x14ac:dyDescent="0.35">
      <c r="A1045" s="32" t="s">
        <v>267</v>
      </c>
      <c r="B1045" s="32" t="s">
        <v>270</v>
      </c>
      <c r="C1045" s="32" t="s">
        <v>277</v>
      </c>
      <c r="D1045" s="33" t="s">
        <v>205</v>
      </c>
      <c r="E1045" s="34" t="s">
        <v>1073</v>
      </c>
      <c r="F1045" s="35" t="s">
        <v>206</v>
      </c>
      <c r="G1045" s="34"/>
      <c r="H1045" s="36">
        <v>14768.52</v>
      </c>
      <c r="I1045" s="36">
        <v>0</v>
      </c>
      <c r="J1045" s="36">
        <f t="shared" si="31"/>
        <v>-14768.52</v>
      </c>
      <c r="K1045" s="36">
        <f t="shared" si="32"/>
        <v>0</v>
      </c>
    </row>
    <row r="1046" spans="1:11" x14ac:dyDescent="0.35">
      <c r="A1046" s="32" t="s">
        <v>267</v>
      </c>
      <c r="B1046" s="32" t="s">
        <v>270</v>
      </c>
      <c r="C1046" s="32" t="s">
        <v>277</v>
      </c>
      <c r="D1046" s="33" t="s">
        <v>207</v>
      </c>
      <c r="E1046" s="34" t="s">
        <v>1074</v>
      </c>
      <c r="F1046" s="35" t="s">
        <v>208</v>
      </c>
      <c r="G1046" s="34"/>
      <c r="H1046" s="36">
        <v>5298.05</v>
      </c>
      <c r="I1046" s="36">
        <v>0</v>
      </c>
      <c r="J1046" s="36">
        <f t="shared" si="31"/>
        <v>-5298.05</v>
      </c>
      <c r="K1046" s="36">
        <f t="shared" si="32"/>
        <v>0</v>
      </c>
    </row>
    <row r="1047" spans="1:11" x14ac:dyDescent="0.35">
      <c r="A1047" s="32" t="s">
        <v>267</v>
      </c>
      <c r="B1047" s="32" t="s">
        <v>270</v>
      </c>
      <c r="C1047" s="32" t="s">
        <v>277</v>
      </c>
      <c r="D1047" s="33" t="s">
        <v>259</v>
      </c>
      <c r="E1047" s="34" t="s">
        <v>1389</v>
      </c>
      <c r="F1047" s="35" t="s">
        <v>260</v>
      </c>
      <c r="G1047" s="34"/>
      <c r="H1047" s="36">
        <v>0</v>
      </c>
      <c r="I1047" s="36">
        <v>0</v>
      </c>
      <c r="J1047" s="36">
        <f t="shared" si="31"/>
        <v>0</v>
      </c>
      <c r="K1047" s="36">
        <f t="shared" si="32"/>
        <v>0</v>
      </c>
    </row>
    <row r="1048" spans="1:11" x14ac:dyDescent="0.35">
      <c r="A1048" s="32" t="s">
        <v>267</v>
      </c>
      <c r="B1048" s="32" t="s">
        <v>270</v>
      </c>
      <c r="C1048" s="32" t="s">
        <v>277</v>
      </c>
      <c r="D1048" s="33" t="s">
        <v>209</v>
      </c>
      <c r="E1048" s="34" t="s">
        <v>1075</v>
      </c>
      <c r="F1048" s="35" t="s">
        <v>210</v>
      </c>
      <c r="G1048" s="34"/>
      <c r="H1048" s="36">
        <v>17750</v>
      </c>
      <c r="I1048" s="36">
        <v>0</v>
      </c>
      <c r="J1048" s="36">
        <f t="shared" si="31"/>
        <v>-17750</v>
      </c>
      <c r="K1048" s="36">
        <f t="shared" si="32"/>
        <v>0</v>
      </c>
    </row>
    <row r="1049" spans="1:11" x14ac:dyDescent="0.35">
      <c r="A1049" s="32" t="s">
        <v>267</v>
      </c>
      <c r="B1049" s="32" t="s">
        <v>270</v>
      </c>
      <c r="C1049" s="32" t="s">
        <v>277</v>
      </c>
      <c r="D1049" s="33" t="s">
        <v>211</v>
      </c>
      <c r="E1049" s="34" t="s">
        <v>1076</v>
      </c>
      <c r="F1049" s="35" t="s">
        <v>212</v>
      </c>
      <c r="G1049" s="34"/>
      <c r="H1049" s="36">
        <v>2430.12</v>
      </c>
      <c r="I1049" s="36">
        <v>0</v>
      </c>
      <c r="J1049" s="36">
        <f t="shared" si="31"/>
        <v>-2430.12</v>
      </c>
      <c r="K1049" s="36">
        <f t="shared" si="32"/>
        <v>0</v>
      </c>
    </row>
    <row r="1050" spans="1:11" x14ac:dyDescent="0.35">
      <c r="A1050" s="32" t="s">
        <v>267</v>
      </c>
      <c r="B1050" s="32" t="s">
        <v>270</v>
      </c>
      <c r="C1050" s="32" t="s">
        <v>277</v>
      </c>
      <c r="D1050" s="33" t="s">
        <v>213</v>
      </c>
      <c r="E1050" s="34" t="s">
        <v>1077</v>
      </c>
      <c r="F1050" s="35" t="s">
        <v>214</v>
      </c>
      <c r="G1050" s="34"/>
      <c r="H1050" s="36">
        <v>5490</v>
      </c>
      <c r="I1050" s="36">
        <v>0</v>
      </c>
      <c r="J1050" s="36">
        <f t="shared" si="31"/>
        <v>-5490</v>
      </c>
      <c r="K1050" s="36">
        <f t="shared" si="32"/>
        <v>0</v>
      </c>
    </row>
    <row r="1051" spans="1:11" x14ac:dyDescent="0.35">
      <c r="A1051" s="32" t="s">
        <v>267</v>
      </c>
      <c r="B1051" s="32" t="s">
        <v>270</v>
      </c>
      <c r="C1051" s="32" t="s">
        <v>277</v>
      </c>
      <c r="D1051" s="33" t="s">
        <v>215</v>
      </c>
      <c r="E1051" s="34" t="s">
        <v>1078</v>
      </c>
      <c r="F1051" s="35" t="s">
        <v>216</v>
      </c>
      <c r="G1051" s="34"/>
      <c r="H1051" s="36">
        <v>2032.45</v>
      </c>
      <c r="I1051" s="36">
        <v>0</v>
      </c>
      <c r="J1051" s="36">
        <f t="shared" si="31"/>
        <v>-2032.45</v>
      </c>
      <c r="K1051" s="36">
        <f t="shared" si="32"/>
        <v>0</v>
      </c>
    </row>
    <row r="1052" spans="1:11" x14ac:dyDescent="0.35">
      <c r="A1052" s="32" t="s">
        <v>267</v>
      </c>
      <c r="B1052" s="32" t="s">
        <v>270</v>
      </c>
      <c r="C1052" s="32" t="s">
        <v>277</v>
      </c>
      <c r="D1052" s="33" t="s">
        <v>217</v>
      </c>
      <c r="E1052" s="34" t="s">
        <v>1079</v>
      </c>
      <c r="F1052" s="35" t="s">
        <v>218</v>
      </c>
      <c r="G1052" s="34"/>
      <c r="H1052" s="36">
        <v>30088.89</v>
      </c>
      <c r="I1052" s="36">
        <v>0</v>
      </c>
      <c r="J1052" s="36">
        <f t="shared" si="31"/>
        <v>-30088.89</v>
      </c>
      <c r="K1052" s="36">
        <f t="shared" si="32"/>
        <v>0</v>
      </c>
    </row>
    <row r="1053" spans="1:11" x14ac:dyDescent="0.35">
      <c r="A1053" s="32" t="s">
        <v>267</v>
      </c>
      <c r="B1053" s="32" t="s">
        <v>270</v>
      </c>
      <c r="C1053" s="32" t="s">
        <v>277</v>
      </c>
      <c r="D1053" s="33" t="s">
        <v>219</v>
      </c>
      <c r="E1053" s="34" t="s">
        <v>1390</v>
      </c>
      <c r="F1053" s="35" t="s">
        <v>220</v>
      </c>
      <c r="G1053" s="34"/>
      <c r="H1053" s="36">
        <v>15</v>
      </c>
      <c r="I1053" s="36">
        <v>0</v>
      </c>
      <c r="J1053" s="36">
        <f t="shared" ref="J1053:J1065" si="33">-H1053</f>
        <v>-15</v>
      </c>
      <c r="K1053" s="36">
        <f t="shared" ref="K1053:K1065" si="34">H1053+I1053+J1053</f>
        <v>0</v>
      </c>
    </row>
    <row r="1054" spans="1:11" x14ac:dyDescent="0.35">
      <c r="A1054" s="32" t="s">
        <v>267</v>
      </c>
      <c r="B1054" s="32" t="s">
        <v>270</v>
      </c>
      <c r="C1054" s="32" t="s">
        <v>277</v>
      </c>
      <c r="D1054" s="33" t="s">
        <v>221</v>
      </c>
      <c r="E1054" s="34" t="s">
        <v>1080</v>
      </c>
      <c r="F1054" s="35" t="s">
        <v>222</v>
      </c>
      <c r="G1054" s="34"/>
      <c r="H1054" s="36">
        <v>54241.29</v>
      </c>
      <c r="I1054" s="36">
        <v>0</v>
      </c>
      <c r="J1054" s="36">
        <f t="shared" si="33"/>
        <v>-54241.29</v>
      </c>
      <c r="K1054" s="36">
        <f t="shared" si="34"/>
        <v>0</v>
      </c>
    </row>
    <row r="1055" spans="1:11" x14ac:dyDescent="0.35">
      <c r="A1055" s="32" t="s">
        <v>267</v>
      </c>
      <c r="B1055" s="32" t="s">
        <v>270</v>
      </c>
      <c r="C1055" s="32" t="s">
        <v>277</v>
      </c>
      <c r="D1055" s="33" t="s">
        <v>223</v>
      </c>
      <c r="E1055" s="34" t="s">
        <v>1081</v>
      </c>
      <c r="F1055" s="35" t="s">
        <v>224</v>
      </c>
      <c r="G1055" s="34"/>
      <c r="H1055" s="36">
        <v>32462.720000000001</v>
      </c>
      <c r="I1055" s="36">
        <v>0</v>
      </c>
      <c r="J1055" s="36">
        <f t="shared" si="33"/>
        <v>-32462.720000000001</v>
      </c>
      <c r="K1055" s="36">
        <f t="shared" si="34"/>
        <v>0</v>
      </c>
    </row>
    <row r="1056" spans="1:11" x14ac:dyDescent="0.35">
      <c r="A1056" s="32" t="s">
        <v>267</v>
      </c>
      <c r="B1056" s="32" t="s">
        <v>270</v>
      </c>
      <c r="C1056" s="32" t="s">
        <v>277</v>
      </c>
      <c r="D1056" s="33" t="s">
        <v>225</v>
      </c>
      <c r="E1056" s="34" t="s">
        <v>1391</v>
      </c>
      <c r="F1056" s="35" t="s">
        <v>226</v>
      </c>
      <c r="G1056" s="34"/>
      <c r="H1056" s="36">
        <v>0</v>
      </c>
      <c r="I1056" s="36">
        <v>0</v>
      </c>
      <c r="J1056" s="36">
        <f t="shared" si="33"/>
        <v>0</v>
      </c>
      <c r="K1056" s="36">
        <f t="shared" si="34"/>
        <v>0</v>
      </c>
    </row>
    <row r="1057" spans="1:11" x14ac:dyDescent="0.35">
      <c r="A1057" s="32" t="s">
        <v>267</v>
      </c>
      <c r="B1057" s="32" t="s">
        <v>270</v>
      </c>
      <c r="C1057" s="32" t="s">
        <v>277</v>
      </c>
      <c r="D1057" s="33" t="s">
        <v>227</v>
      </c>
      <c r="E1057" s="34" t="s">
        <v>1392</v>
      </c>
      <c r="F1057" s="35" t="s">
        <v>228</v>
      </c>
      <c r="G1057" s="34"/>
      <c r="H1057" s="36">
        <v>0</v>
      </c>
      <c r="I1057" s="36">
        <v>0</v>
      </c>
      <c r="J1057" s="36">
        <f t="shared" si="33"/>
        <v>0</v>
      </c>
      <c r="K1057" s="36">
        <f t="shared" si="34"/>
        <v>0</v>
      </c>
    </row>
    <row r="1058" spans="1:11" x14ac:dyDescent="0.35">
      <c r="A1058" s="32" t="s">
        <v>267</v>
      </c>
      <c r="B1058" s="32" t="s">
        <v>270</v>
      </c>
      <c r="C1058" s="32" t="s">
        <v>277</v>
      </c>
      <c r="D1058" s="33" t="s">
        <v>229</v>
      </c>
      <c r="E1058" s="34" t="s">
        <v>1393</v>
      </c>
      <c r="F1058" s="35" t="s">
        <v>230</v>
      </c>
      <c r="G1058" s="34"/>
      <c r="H1058" s="36">
        <v>0</v>
      </c>
      <c r="I1058" s="36">
        <v>0</v>
      </c>
      <c r="J1058" s="36">
        <f t="shared" si="33"/>
        <v>0</v>
      </c>
      <c r="K1058" s="36">
        <f t="shared" si="34"/>
        <v>0</v>
      </c>
    </row>
    <row r="1059" spans="1:11" x14ac:dyDescent="0.35">
      <c r="A1059" s="32" t="s">
        <v>267</v>
      </c>
      <c r="B1059" s="32" t="s">
        <v>270</v>
      </c>
      <c r="C1059" s="32" t="s">
        <v>277</v>
      </c>
      <c r="D1059" s="33" t="s">
        <v>231</v>
      </c>
      <c r="E1059" s="34" t="s">
        <v>1394</v>
      </c>
      <c r="F1059" s="35" t="s">
        <v>232</v>
      </c>
      <c r="G1059" s="34"/>
      <c r="H1059" s="36">
        <v>0</v>
      </c>
      <c r="I1059" s="36">
        <v>0</v>
      </c>
      <c r="J1059" s="36">
        <f t="shared" si="33"/>
        <v>0</v>
      </c>
      <c r="K1059" s="36">
        <f t="shared" si="34"/>
        <v>0</v>
      </c>
    </row>
    <row r="1060" spans="1:11" x14ac:dyDescent="0.35">
      <c r="A1060" s="32" t="s">
        <v>267</v>
      </c>
      <c r="B1060" s="32" t="s">
        <v>270</v>
      </c>
      <c r="C1060" s="32" t="s">
        <v>277</v>
      </c>
      <c r="D1060" s="33" t="s">
        <v>253</v>
      </c>
      <c r="E1060" s="34" t="s">
        <v>1395</v>
      </c>
      <c r="F1060" s="35" t="s">
        <v>254</v>
      </c>
      <c r="G1060" s="34"/>
      <c r="H1060" s="36">
        <v>9458.93</v>
      </c>
      <c r="I1060" s="36">
        <v>0</v>
      </c>
      <c r="J1060" s="36">
        <f t="shared" si="33"/>
        <v>-9458.93</v>
      </c>
      <c r="K1060" s="36">
        <f t="shared" si="34"/>
        <v>0</v>
      </c>
    </row>
    <row r="1061" spans="1:11" x14ac:dyDescent="0.35">
      <c r="A1061" s="32" t="s">
        <v>267</v>
      </c>
      <c r="B1061" s="32" t="s">
        <v>270</v>
      </c>
      <c r="C1061" s="32" t="s">
        <v>277</v>
      </c>
      <c r="D1061" s="33" t="s">
        <v>233</v>
      </c>
      <c r="E1061" s="34" t="s">
        <v>1396</v>
      </c>
      <c r="F1061" s="35" t="s">
        <v>234</v>
      </c>
      <c r="G1061" s="34"/>
      <c r="H1061" s="36">
        <v>0</v>
      </c>
      <c r="I1061" s="36">
        <v>0</v>
      </c>
      <c r="J1061" s="36">
        <f t="shared" si="33"/>
        <v>0</v>
      </c>
      <c r="K1061" s="36">
        <f t="shared" si="34"/>
        <v>0</v>
      </c>
    </row>
    <row r="1062" spans="1:11" x14ac:dyDescent="0.35">
      <c r="A1062" s="32" t="s">
        <v>267</v>
      </c>
      <c r="B1062" s="32" t="s">
        <v>270</v>
      </c>
      <c r="C1062" s="32" t="s">
        <v>277</v>
      </c>
      <c r="D1062" s="33" t="s">
        <v>235</v>
      </c>
      <c r="E1062" s="34" t="s">
        <v>1397</v>
      </c>
      <c r="F1062" s="35" t="s">
        <v>236</v>
      </c>
      <c r="G1062" s="34"/>
      <c r="H1062" s="36">
        <v>0</v>
      </c>
      <c r="I1062" s="36">
        <v>0</v>
      </c>
      <c r="J1062" s="36">
        <f t="shared" si="33"/>
        <v>0</v>
      </c>
      <c r="K1062" s="36">
        <f t="shared" si="34"/>
        <v>0</v>
      </c>
    </row>
    <row r="1063" spans="1:11" x14ac:dyDescent="0.35">
      <c r="A1063" s="32" t="s">
        <v>267</v>
      </c>
      <c r="B1063" s="32" t="s">
        <v>270</v>
      </c>
      <c r="C1063" s="32" t="s">
        <v>277</v>
      </c>
      <c r="D1063" s="33" t="s">
        <v>261</v>
      </c>
      <c r="E1063" s="34" t="s">
        <v>1323</v>
      </c>
      <c r="F1063" s="35" t="s">
        <v>262</v>
      </c>
      <c r="G1063" s="34"/>
      <c r="H1063" s="36">
        <v>72219.83</v>
      </c>
      <c r="I1063" s="36">
        <v>0</v>
      </c>
      <c r="J1063" s="36">
        <f t="shared" si="33"/>
        <v>-72219.83</v>
      </c>
      <c r="K1063" s="36">
        <f t="shared" si="34"/>
        <v>0</v>
      </c>
    </row>
    <row r="1064" spans="1:11" x14ac:dyDescent="0.35">
      <c r="A1064" s="32" t="s">
        <v>267</v>
      </c>
      <c r="B1064" s="32" t="s">
        <v>270</v>
      </c>
      <c r="C1064" s="32" t="s">
        <v>277</v>
      </c>
      <c r="D1064" s="33" t="s">
        <v>237</v>
      </c>
      <c r="E1064" s="34" t="s">
        <v>1082</v>
      </c>
      <c r="F1064" s="35" t="s">
        <v>238</v>
      </c>
      <c r="G1064" s="34"/>
      <c r="H1064" s="36">
        <v>0</v>
      </c>
      <c r="I1064" s="36">
        <v>0</v>
      </c>
      <c r="J1064" s="36">
        <f t="shared" si="33"/>
        <v>0</v>
      </c>
      <c r="K1064" s="36">
        <f t="shared" si="34"/>
        <v>0</v>
      </c>
    </row>
    <row r="1065" spans="1:11" x14ac:dyDescent="0.35">
      <c r="A1065" s="32" t="s">
        <v>267</v>
      </c>
      <c r="B1065" s="32" t="s">
        <v>270</v>
      </c>
      <c r="C1065" s="32" t="s">
        <v>277</v>
      </c>
      <c r="D1065" s="33" t="s">
        <v>255</v>
      </c>
      <c r="E1065" s="34" t="s">
        <v>1398</v>
      </c>
      <c r="F1065" s="35" t="s">
        <v>256</v>
      </c>
      <c r="G1065" s="34"/>
      <c r="H1065" s="36">
        <v>0</v>
      </c>
      <c r="I1065" s="36">
        <v>0</v>
      </c>
      <c r="J1065" s="36">
        <f t="shared" si="33"/>
        <v>0</v>
      </c>
      <c r="K1065" s="36">
        <f t="shared" si="34"/>
        <v>0</v>
      </c>
    </row>
    <row r="1066" spans="1:11" x14ac:dyDescent="0.35">
      <c r="A1066" s="32" t="s">
        <v>267</v>
      </c>
      <c r="B1066" s="32" t="s">
        <v>270</v>
      </c>
      <c r="C1066" s="32" t="s">
        <v>277</v>
      </c>
      <c r="D1066" s="33" t="s">
        <v>239</v>
      </c>
      <c r="E1066" s="34" t="s">
        <v>1083</v>
      </c>
      <c r="F1066" s="35" t="s">
        <v>240</v>
      </c>
      <c r="G1066" s="34"/>
      <c r="H1066" s="36">
        <v>319422.84999999998</v>
      </c>
      <c r="I1066" s="36">
        <v>0</v>
      </c>
      <c r="J1066" s="36">
        <f>-H1066</f>
        <v>-319422.84999999998</v>
      </c>
      <c r="K1066" s="36">
        <f>H1066+I1066+J1066</f>
        <v>0</v>
      </c>
    </row>
    <row r="1067" spans="1:11" x14ac:dyDescent="0.35">
      <c r="D1067" s="8"/>
      <c r="F1067" s="5"/>
      <c r="H1067" s="12"/>
      <c r="I1067" s="12"/>
      <c r="J1067" s="12"/>
      <c r="K1067" s="12"/>
    </row>
    <row r="1068" spans="1:11" x14ac:dyDescent="0.35">
      <c r="D1068" s="8"/>
      <c r="F1068" s="5"/>
      <c r="H1068" s="12">
        <f>SUM(H4:H1067)</f>
        <v>4.4121406972408295E-8</v>
      </c>
      <c r="I1068" s="12">
        <f t="shared" ref="I1068:K1068" si="35">SUM(I4:I1067)</f>
        <v>9.6770236268639565E-10</v>
      </c>
      <c r="J1068" s="12">
        <f t="shared" si="35"/>
        <v>5.8207660913467407E-10</v>
      </c>
      <c r="K1068" s="12">
        <f t="shared" si="35"/>
        <v>2.9453076422214508E-8</v>
      </c>
    </row>
    <row r="1069" spans="1:11" x14ac:dyDescent="0.35">
      <c r="F1069" s="5"/>
      <c r="H1069" s="10"/>
      <c r="I1069" s="12"/>
      <c r="J1069" s="10"/>
      <c r="K1069" s="10"/>
    </row>
    <row r="1070" spans="1:11" x14ac:dyDescent="0.35">
      <c r="I1070" s="11"/>
    </row>
    <row r="1071" spans="1:11" x14ac:dyDescent="0.35">
      <c r="I1071" s="11"/>
    </row>
  </sheetData>
  <sortState xmlns:xlrd2="http://schemas.microsoft.com/office/spreadsheetml/2017/richdata2" ref="A123:O1066">
    <sortCondition ref="B123:B1066"/>
    <sortCondition ref="C123:C1066"/>
  </sortState>
  <phoneticPr fontId="6" type="noConversion"/>
  <pageMargins left="0.25" right="0.25" top="0.25" bottom="0.6" header="0.25" footer="0.25"/>
  <pageSetup scale="71" fitToHeight="0" orientation="landscape" horizontalDpi="300" verticalDpi="300" r:id="rId1"/>
  <headerFooter alignWithMargins="0">
    <oddFooter>&amp;L&amp;"Tahoma,Regular"&amp;8 Run by Todd S. Bowley on 09/22/2017 12:09:34 PM &amp;R&amp;"Tahoma,Regular"&amp;8Page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4E03-D217-49C8-99C0-F1F9A843AE49}">
  <sheetPr>
    <pageSetUpPr fitToPage="1"/>
  </sheetPr>
  <dimension ref="A2:N109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1106" sqref="J1106"/>
    </sheetView>
  </sheetViews>
  <sheetFormatPr defaultColWidth="9.1796875" defaultRowHeight="14.5" outlineLevelRow="2" x14ac:dyDescent="0.35"/>
  <cols>
    <col min="1" max="3" width="6.7265625" style="6" customWidth="1"/>
    <col min="4" max="4" width="10" style="6" customWidth="1"/>
    <col min="5" max="5" width="14.26953125" style="1" bestFit="1" customWidth="1"/>
    <col min="6" max="6" width="37.26953125" style="1" bestFit="1" customWidth="1"/>
    <col min="7" max="7" width="1.7265625" style="1" customWidth="1"/>
    <col min="8" max="11" width="20.54296875" style="1" customWidth="1"/>
    <col min="12" max="12" width="9.1796875" style="1"/>
    <col min="13" max="13" width="10.26953125" style="1" customWidth="1"/>
    <col min="14" max="16384" width="9.1796875" style="1"/>
  </cols>
  <sheetData>
    <row r="2" spans="1:11" x14ac:dyDescent="0.35">
      <c r="D2" s="8" t="s">
        <v>0</v>
      </c>
      <c r="E2" s="3" t="s">
        <v>0</v>
      </c>
      <c r="F2" s="3" t="s">
        <v>0</v>
      </c>
      <c r="G2" s="3" t="s">
        <v>0</v>
      </c>
      <c r="H2" s="13" t="s">
        <v>265</v>
      </c>
      <c r="I2" s="13" t="s">
        <v>1118</v>
      </c>
      <c r="J2" s="13" t="s">
        <v>1120</v>
      </c>
      <c r="K2" s="14">
        <v>44012</v>
      </c>
    </row>
    <row r="3" spans="1:11" ht="16.5" customHeight="1" x14ac:dyDescent="0.35">
      <c r="A3" s="9" t="s">
        <v>1114</v>
      </c>
      <c r="B3" s="9" t="s">
        <v>1115</v>
      </c>
      <c r="C3" s="9" t="s">
        <v>1116</v>
      </c>
      <c r="D3" s="9" t="s">
        <v>1117</v>
      </c>
      <c r="E3" s="9" t="s">
        <v>1</v>
      </c>
      <c r="F3" s="4" t="s">
        <v>2</v>
      </c>
      <c r="G3" s="2"/>
      <c r="H3" s="15" t="s">
        <v>1468</v>
      </c>
      <c r="I3" s="15" t="s">
        <v>1119</v>
      </c>
      <c r="J3" s="15" t="s">
        <v>1119</v>
      </c>
      <c r="K3" s="15" t="s">
        <v>1121</v>
      </c>
    </row>
    <row r="4" spans="1:11" hidden="1" outlineLevel="2" x14ac:dyDescent="0.35">
      <c r="A4" s="6">
        <v>22</v>
      </c>
      <c r="D4" s="8" t="s">
        <v>1472</v>
      </c>
      <c r="E4" s="1" t="s">
        <v>1469</v>
      </c>
      <c r="F4" s="3" t="s">
        <v>1470</v>
      </c>
      <c r="H4" s="12">
        <v>760119.13</v>
      </c>
      <c r="I4" s="12">
        <v>0</v>
      </c>
      <c r="J4" s="12">
        <v>0</v>
      </c>
      <c r="K4" s="12">
        <f>H4+I4+J4</f>
        <v>760119.13</v>
      </c>
    </row>
    <row r="5" spans="1:11" hidden="1" outlineLevel="2" x14ac:dyDescent="0.35">
      <c r="A5" s="6">
        <v>22</v>
      </c>
      <c r="D5" s="8" t="s">
        <v>3</v>
      </c>
      <c r="E5" s="1" t="s">
        <v>278</v>
      </c>
      <c r="F5" s="3" t="s">
        <v>4</v>
      </c>
      <c r="H5" s="12">
        <v>8427340.0999999996</v>
      </c>
      <c r="I5" s="12">
        <v>0</v>
      </c>
      <c r="J5" s="12">
        <v>0</v>
      </c>
      <c r="K5" s="12">
        <f>H5+I5+J5</f>
        <v>8427340.0999999996</v>
      </c>
    </row>
    <row r="6" spans="1:11" hidden="1" outlineLevel="2" x14ac:dyDescent="0.35">
      <c r="A6" s="6">
        <v>22</v>
      </c>
      <c r="D6" s="8" t="s">
        <v>5</v>
      </c>
      <c r="E6" s="1" t="s">
        <v>279</v>
      </c>
      <c r="F6" s="3" t="s">
        <v>6</v>
      </c>
      <c r="H6" s="12">
        <v>764652.58</v>
      </c>
      <c r="I6" s="12">
        <v>0</v>
      </c>
      <c r="J6" s="12">
        <v>0</v>
      </c>
      <c r="K6" s="12">
        <f>H6+I6+J6</f>
        <v>764652.58</v>
      </c>
    </row>
    <row r="7" spans="1:11" hidden="1" outlineLevel="2" x14ac:dyDescent="0.35">
      <c r="A7" s="6">
        <v>22</v>
      </c>
      <c r="D7" s="8" t="s">
        <v>7</v>
      </c>
      <c r="E7" s="1" t="s">
        <v>280</v>
      </c>
      <c r="F7" s="3" t="s">
        <v>8</v>
      </c>
      <c r="H7" s="12">
        <v>445</v>
      </c>
      <c r="I7" s="12">
        <v>0</v>
      </c>
      <c r="J7" s="12">
        <v>0</v>
      </c>
      <c r="K7" s="12">
        <f t="shared" ref="K7:K72" si="0">H7+I7+J7</f>
        <v>445</v>
      </c>
    </row>
    <row r="8" spans="1:11" hidden="1" outlineLevel="2" x14ac:dyDescent="0.35">
      <c r="A8" s="6">
        <v>22</v>
      </c>
      <c r="D8" s="8" t="s">
        <v>9</v>
      </c>
      <c r="E8" s="1" t="s">
        <v>281</v>
      </c>
      <c r="F8" s="3" t="s">
        <v>10</v>
      </c>
      <c r="H8" s="12">
        <v>36139.800000000003</v>
      </c>
      <c r="I8" s="12">
        <v>0</v>
      </c>
      <c r="J8" s="12">
        <v>0</v>
      </c>
      <c r="K8" s="12">
        <f t="shared" si="0"/>
        <v>36139.800000000003</v>
      </c>
    </row>
    <row r="9" spans="1:11" hidden="1" outlineLevel="2" x14ac:dyDescent="0.35">
      <c r="A9" s="6">
        <v>22</v>
      </c>
      <c r="D9" s="8" t="s">
        <v>11</v>
      </c>
      <c r="E9" s="1" t="s">
        <v>282</v>
      </c>
      <c r="F9" s="3" t="s">
        <v>12</v>
      </c>
      <c r="H9" s="12">
        <v>169299.49</v>
      </c>
      <c r="I9" s="12">
        <v>0</v>
      </c>
      <c r="J9" s="12">
        <v>0</v>
      </c>
      <c r="K9" s="12">
        <f t="shared" si="0"/>
        <v>169299.49</v>
      </c>
    </row>
    <row r="10" spans="1:11" hidden="1" outlineLevel="2" x14ac:dyDescent="0.35">
      <c r="A10" s="6" t="s">
        <v>267</v>
      </c>
      <c r="D10" s="8" t="s">
        <v>1325</v>
      </c>
      <c r="E10" s="1" t="s">
        <v>1326</v>
      </c>
      <c r="F10" s="3" t="s">
        <v>1327</v>
      </c>
      <c r="H10" s="12">
        <v>1581922.24</v>
      </c>
      <c r="I10" s="12">
        <v>0</v>
      </c>
      <c r="J10" s="12">
        <v>0</v>
      </c>
      <c r="K10" s="12">
        <f t="shared" si="0"/>
        <v>1581922.24</v>
      </c>
    </row>
    <row r="11" spans="1:11" hidden="1" outlineLevel="2" x14ac:dyDescent="0.35">
      <c r="A11" s="6">
        <v>22</v>
      </c>
      <c r="D11" s="8" t="s">
        <v>1473</v>
      </c>
      <c r="E11" s="1" t="s">
        <v>1471</v>
      </c>
      <c r="F11" s="3" t="s">
        <v>1474</v>
      </c>
      <c r="H11" s="12">
        <v>791177.76</v>
      </c>
      <c r="I11" s="12">
        <v>0</v>
      </c>
      <c r="J11" s="12">
        <v>0</v>
      </c>
      <c r="K11" s="12">
        <f t="shared" si="0"/>
        <v>791177.76</v>
      </c>
    </row>
    <row r="12" spans="1:11" hidden="1" outlineLevel="2" x14ac:dyDescent="0.35">
      <c r="A12" s="6">
        <v>22</v>
      </c>
      <c r="D12" s="8" t="s">
        <v>13</v>
      </c>
      <c r="E12" s="1" t="s">
        <v>283</v>
      </c>
      <c r="F12" s="3" t="s">
        <v>14</v>
      </c>
      <c r="H12" s="12">
        <v>1064790.71</v>
      </c>
      <c r="I12" s="12">
        <v>0</v>
      </c>
      <c r="J12" s="12">
        <v>0</v>
      </c>
      <c r="K12" s="12">
        <f t="shared" si="0"/>
        <v>1064790.71</v>
      </c>
    </row>
    <row r="13" spans="1:11" hidden="1" outlineLevel="2" x14ac:dyDescent="0.35">
      <c r="A13" s="6">
        <v>22</v>
      </c>
      <c r="D13" s="8" t="s">
        <v>15</v>
      </c>
      <c r="E13" s="1" t="s">
        <v>284</v>
      </c>
      <c r="F13" s="3" t="s">
        <v>16</v>
      </c>
      <c r="H13" s="12">
        <v>-166805.12</v>
      </c>
      <c r="I13" s="12">
        <v>0</v>
      </c>
      <c r="J13" s="12">
        <v>0</v>
      </c>
      <c r="K13" s="12">
        <f t="shared" si="0"/>
        <v>-166805.12</v>
      </c>
    </row>
    <row r="14" spans="1:11" hidden="1" outlineLevel="2" x14ac:dyDescent="0.35">
      <c r="A14" s="6">
        <v>22</v>
      </c>
      <c r="D14" s="8" t="s">
        <v>17</v>
      </c>
      <c r="E14" s="1" t="s">
        <v>285</v>
      </c>
      <c r="F14" s="3" t="s">
        <v>18</v>
      </c>
      <c r="H14" s="12">
        <v>487.2</v>
      </c>
      <c r="I14" s="12">
        <v>0</v>
      </c>
      <c r="J14" s="12">
        <v>0</v>
      </c>
      <c r="K14" s="12">
        <f t="shared" si="0"/>
        <v>487.2</v>
      </c>
    </row>
    <row r="15" spans="1:11" hidden="1" outlineLevel="2" x14ac:dyDescent="0.35">
      <c r="A15" s="6">
        <v>22</v>
      </c>
      <c r="D15" s="8" t="s">
        <v>19</v>
      </c>
      <c r="E15" s="1" t="s">
        <v>286</v>
      </c>
      <c r="F15" s="3" t="s">
        <v>20</v>
      </c>
      <c r="H15" s="12">
        <v>200774.47</v>
      </c>
      <c r="I15" s="12">
        <v>0</v>
      </c>
      <c r="J15" s="12">
        <v>0</v>
      </c>
      <c r="K15" s="12">
        <f t="shared" si="0"/>
        <v>200774.47</v>
      </c>
    </row>
    <row r="16" spans="1:11" hidden="1" outlineLevel="2" x14ac:dyDescent="0.35">
      <c r="A16" s="6">
        <v>22</v>
      </c>
      <c r="D16" s="8" t="s">
        <v>21</v>
      </c>
      <c r="E16" s="1" t="s">
        <v>287</v>
      </c>
      <c r="F16" s="3" t="s">
        <v>22</v>
      </c>
      <c r="H16" s="12">
        <v>607457.93999999994</v>
      </c>
      <c r="I16" s="12">
        <v>0</v>
      </c>
      <c r="J16" s="12">
        <v>0</v>
      </c>
      <c r="K16" s="12">
        <f t="shared" si="0"/>
        <v>607457.93999999994</v>
      </c>
    </row>
    <row r="17" spans="1:11" hidden="1" outlineLevel="2" x14ac:dyDescent="0.35">
      <c r="A17" s="6">
        <v>22</v>
      </c>
      <c r="D17" s="8" t="s">
        <v>1339</v>
      </c>
      <c r="E17" s="1" t="s">
        <v>1350</v>
      </c>
      <c r="F17" s="3" t="s">
        <v>1328</v>
      </c>
      <c r="H17" s="12">
        <v>127011</v>
      </c>
      <c r="I17" s="12">
        <v>0</v>
      </c>
      <c r="J17" s="12">
        <v>0</v>
      </c>
      <c r="K17" s="12">
        <f t="shared" si="0"/>
        <v>127011</v>
      </c>
    </row>
    <row r="18" spans="1:11" hidden="1" outlineLevel="2" x14ac:dyDescent="0.35">
      <c r="A18" s="6">
        <v>22</v>
      </c>
      <c r="D18" s="8" t="s">
        <v>23</v>
      </c>
      <c r="E18" s="1" t="s">
        <v>1084</v>
      </c>
      <c r="F18" s="3" t="s">
        <v>24</v>
      </c>
      <c r="H18" s="12">
        <v>857738.82</v>
      </c>
      <c r="I18" s="12">
        <v>0</v>
      </c>
      <c r="J18" s="12">
        <v>0</v>
      </c>
      <c r="K18" s="12">
        <f t="shared" si="0"/>
        <v>857738.82</v>
      </c>
    </row>
    <row r="19" spans="1:11" hidden="1" outlineLevel="2" x14ac:dyDescent="0.35">
      <c r="A19" s="6">
        <v>22</v>
      </c>
      <c r="D19" s="8" t="s">
        <v>25</v>
      </c>
      <c r="E19" s="1" t="s">
        <v>1085</v>
      </c>
      <c r="F19" s="3" t="s">
        <v>26</v>
      </c>
      <c r="H19" s="12">
        <v>50257.5</v>
      </c>
      <c r="I19" s="12">
        <v>0</v>
      </c>
      <c r="J19" s="12">
        <v>0</v>
      </c>
      <c r="K19" s="12">
        <f t="shared" si="0"/>
        <v>50257.5</v>
      </c>
    </row>
    <row r="20" spans="1:11" hidden="1" outlineLevel="2" x14ac:dyDescent="0.35">
      <c r="A20" s="6">
        <v>22</v>
      </c>
      <c r="D20" s="8" t="s">
        <v>27</v>
      </c>
      <c r="E20" s="1" t="s">
        <v>1086</v>
      </c>
      <c r="F20" s="3" t="s">
        <v>28</v>
      </c>
      <c r="H20" s="12">
        <v>11491.65</v>
      </c>
      <c r="I20" s="12">
        <v>0</v>
      </c>
      <c r="J20" s="12">
        <v>0</v>
      </c>
      <c r="K20" s="12">
        <f t="shared" si="0"/>
        <v>11491.65</v>
      </c>
    </row>
    <row r="21" spans="1:11" hidden="1" outlineLevel="2" x14ac:dyDescent="0.35">
      <c r="A21" s="6">
        <v>22</v>
      </c>
      <c r="D21" s="8" t="s">
        <v>1279</v>
      </c>
      <c r="E21" s="1" t="s">
        <v>1283</v>
      </c>
      <c r="F21" s="3" t="s">
        <v>1281</v>
      </c>
      <c r="H21" s="12">
        <v>73308.45</v>
      </c>
      <c r="I21" s="12">
        <v>0</v>
      </c>
      <c r="J21" s="12">
        <v>0</v>
      </c>
      <c r="K21" s="12">
        <f t="shared" si="0"/>
        <v>73308.45</v>
      </c>
    </row>
    <row r="22" spans="1:11" hidden="1" outlineLevel="2" x14ac:dyDescent="0.35">
      <c r="A22" s="6">
        <v>22</v>
      </c>
      <c r="D22" s="8" t="s">
        <v>1280</v>
      </c>
      <c r="E22" s="1" t="s">
        <v>1284</v>
      </c>
      <c r="F22" s="3" t="s">
        <v>1282</v>
      </c>
      <c r="H22" s="12">
        <v>23529.59</v>
      </c>
      <c r="I22" s="12">
        <v>0</v>
      </c>
      <c r="J22" s="12">
        <v>0</v>
      </c>
      <c r="K22" s="12">
        <f t="shared" si="0"/>
        <v>23529.59</v>
      </c>
    </row>
    <row r="23" spans="1:11" hidden="1" outlineLevel="2" x14ac:dyDescent="0.35">
      <c r="A23" s="6">
        <v>22</v>
      </c>
      <c r="D23" s="8" t="s">
        <v>1340</v>
      </c>
      <c r="E23" s="1" t="s">
        <v>1351</v>
      </c>
      <c r="F23" s="3" t="s">
        <v>1329</v>
      </c>
      <c r="H23" s="12">
        <v>79137</v>
      </c>
      <c r="I23" s="12">
        <v>0</v>
      </c>
      <c r="J23" s="12">
        <v>0</v>
      </c>
      <c r="K23" s="12">
        <f t="shared" si="0"/>
        <v>79137</v>
      </c>
    </row>
    <row r="24" spans="1:11" hidden="1" outlineLevel="2" x14ac:dyDescent="0.35">
      <c r="A24" s="6">
        <v>22</v>
      </c>
      <c r="D24" s="8" t="s">
        <v>1341</v>
      </c>
      <c r="E24" s="1" t="s">
        <v>1352</v>
      </c>
      <c r="F24" s="3" t="s">
        <v>1330</v>
      </c>
      <c r="H24" s="12">
        <v>20714.75</v>
      </c>
      <c r="I24" s="12">
        <v>0</v>
      </c>
      <c r="J24" s="12">
        <v>0</v>
      </c>
      <c r="K24" s="12">
        <f t="shared" si="0"/>
        <v>20714.75</v>
      </c>
    </row>
    <row r="25" spans="1:11" hidden="1" outlineLevel="2" x14ac:dyDescent="0.35">
      <c r="A25" s="6">
        <v>22</v>
      </c>
      <c r="D25" s="8" t="s">
        <v>1342</v>
      </c>
      <c r="E25" s="1" t="s">
        <v>1353</v>
      </c>
      <c r="F25" s="3" t="s">
        <v>1331</v>
      </c>
      <c r="H25" s="12">
        <v>22425.5</v>
      </c>
      <c r="I25" s="12">
        <v>0</v>
      </c>
      <c r="J25" s="12">
        <v>0</v>
      </c>
      <c r="K25" s="12">
        <f t="shared" si="0"/>
        <v>22425.5</v>
      </c>
    </row>
    <row r="26" spans="1:11" hidden="1" outlineLevel="2" x14ac:dyDescent="0.35">
      <c r="A26" s="6">
        <v>22</v>
      </c>
      <c r="D26" s="8" t="s">
        <v>1343</v>
      </c>
      <c r="E26" s="1" t="s">
        <v>1354</v>
      </c>
      <c r="F26" s="3" t="s">
        <v>1332</v>
      </c>
      <c r="H26" s="12">
        <v>25385.5</v>
      </c>
      <c r="I26" s="12">
        <v>0</v>
      </c>
      <c r="J26" s="12">
        <v>0</v>
      </c>
      <c r="K26" s="12">
        <f t="shared" si="0"/>
        <v>25385.5</v>
      </c>
    </row>
    <row r="27" spans="1:11" hidden="1" outlineLevel="2" x14ac:dyDescent="0.35">
      <c r="A27" s="6" t="s">
        <v>267</v>
      </c>
      <c r="D27" s="8" t="s">
        <v>1344</v>
      </c>
      <c r="E27" s="1" t="s">
        <v>1355</v>
      </c>
      <c r="F27" s="3" t="s">
        <v>1333</v>
      </c>
      <c r="H27" s="12">
        <v>115737</v>
      </c>
      <c r="I27" s="12">
        <v>0</v>
      </c>
      <c r="J27" s="12">
        <v>0</v>
      </c>
      <c r="K27" s="12">
        <f t="shared" si="0"/>
        <v>115737</v>
      </c>
    </row>
    <row r="28" spans="1:11" hidden="1" outlineLevel="2" x14ac:dyDescent="0.35">
      <c r="A28" s="6" t="s">
        <v>267</v>
      </c>
      <c r="D28" s="8" t="s">
        <v>1345</v>
      </c>
      <c r="E28" s="1" t="s">
        <v>1356</v>
      </c>
      <c r="F28" s="3" t="s">
        <v>1334</v>
      </c>
      <c r="H28" s="12">
        <v>7640.41</v>
      </c>
      <c r="I28" s="12">
        <v>0</v>
      </c>
      <c r="J28" s="12">
        <v>0</v>
      </c>
      <c r="K28" s="12">
        <f t="shared" si="0"/>
        <v>7640.41</v>
      </c>
    </row>
    <row r="29" spans="1:11" hidden="1" outlineLevel="2" x14ac:dyDescent="0.35">
      <c r="A29" s="6" t="s">
        <v>267</v>
      </c>
      <c r="D29" s="8" t="s">
        <v>1346</v>
      </c>
      <c r="E29" s="1" t="s">
        <v>1357</v>
      </c>
      <c r="F29" s="3" t="s">
        <v>1335</v>
      </c>
      <c r="H29" s="12">
        <v>89758.54</v>
      </c>
      <c r="I29" s="12">
        <v>0</v>
      </c>
      <c r="J29" s="12">
        <v>0</v>
      </c>
      <c r="K29" s="12">
        <f t="shared" si="0"/>
        <v>89758.54</v>
      </c>
    </row>
    <row r="30" spans="1:11" hidden="1" outlineLevel="2" x14ac:dyDescent="0.35">
      <c r="A30" s="6" t="s">
        <v>267</v>
      </c>
      <c r="D30" s="8" t="s">
        <v>1347</v>
      </c>
      <c r="E30" s="1" t="s">
        <v>1358</v>
      </c>
      <c r="F30" s="3" t="s">
        <v>1336</v>
      </c>
      <c r="H30" s="12">
        <v>48798.15</v>
      </c>
      <c r="I30" s="12">
        <v>0</v>
      </c>
      <c r="J30" s="12">
        <v>0</v>
      </c>
      <c r="K30" s="12">
        <f t="shared" si="0"/>
        <v>48798.15</v>
      </c>
    </row>
    <row r="31" spans="1:11" hidden="1" outlineLevel="2" x14ac:dyDescent="0.35">
      <c r="A31" s="6" t="s">
        <v>267</v>
      </c>
      <c r="D31" s="8" t="s">
        <v>1348</v>
      </c>
      <c r="E31" s="1" t="s">
        <v>1359</v>
      </c>
      <c r="F31" s="3" t="s">
        <v>1337</v>
      </c>
      <c r="H31" s="12">
        <v>64099.99</v>
      </c>
      <c r="I31" s="12">
        <v>0</v>
      </c>
      <c r="J31" s="12">
        <v>0</v>
      </c>
      <c r="K31" s="12">
        <f t="shared" si="0"/>
        <v>64099.99</v>
      </c>
    </row>
    <row r="32" spans="1:11" hidden="1" outlineLevel="2" x14ac:dyDescent="0.35">
      <c r="A32" s="6" t="s">
        <v>267</v>
      </c>
      <c r="D32" s="8" t="s">
        <v>1349</v>
      </c>
      <c r="E32" s="1" t="s">
        <v>1360</v>
      </c>
      <c r="F32" s="3" t="s">
        <v>1338</v>
      </c>
      <c r="H32" s="12">
        <v>19500</v>
      </c>
      <c r="I32" s="12">
        <v>0</v>
      </c>
      <c r="J32" s="12">
        <v>0</v>
      </c>
      <c r="K32" s="12">
        <f t="shared" si="0"/>
        <v>19500</v>
      </c>
    </row>
    <row r="33" spans="1:11" hidden="1" outlineLevel="2" x14ac:dyDescent="0.35">
      <c r="A33" s="6" t="s">
        <v>267</v>
      </c>
      <c r="D33" s="8" t="s">
        <v>1475</v>
      </c>
      <c r="E33" s="1" t="s">
        <v>1481</v>
      </c>
      <c r="F33" s="3" t="s">
        <v>1478</v>
      </c>
      <c r="H33" s="12">
        <v>14250</v>
      </c>
      <c r="I33" s="12">
        <v>0</v>
      </c>
      <c r="J33" s="12">
        <v>0</v>
      </c>
      <c r="K33" s="12">
        <f t="shared" si="0"/>
        <v>14250</v>
      </c>
    </row>
    <row r="34" spans="1:11" hidden="1" outlineLevel="2" x14ac:dyDescent="0.35">
      <c r="A34" s="6" t="s">
        <v>267</v>
      </c>
      <c r="D34" s="8" t="s">
        <v>1476</v>
      </c>
      <c r="E34" s="1" t="s">
        <v>1482</v>
      </c>
      <c r="F34" s="3" t="s">
        <v>1479</v>
      </c>
      <c r="H34" s="12">
        <v>103662.12</v>
      </c>
      <c r="I34" s="12">
        <v>0</v>
      </c>
      <c r="J34" s="12">
        <v>0</v>
      </c>
      <c r="K34" s="12">
        <f t="shared" si="0"/>
        <v>103662.12</v>
      </c>
    </row>
    <row r="35" spans="1:11" hidden="1" outlineLevel="2" x14ac:dyDescent="0.35">
      <c r="A35" s="6" t="s">
        <v>267</v>
      </c>
      <c r="D35" s="8" t="s">
        <v>1477</v>
      </c>
      <c r="E35" s="1" t="s">
        <v>1483</v>
      </c>
      <c r="F35" s="3" t="s">
        <v>1480</v>
      </c>
      <c r="H35" s="12">
        <v>49253.05</v>
      </c>
      <c r="I35" s="12">
        <v>0</v>
      </c>
      <c r="J35" s="12">
        <v>0</v>
      </c>
      <c r="K35" s="12">
        <f t="shared" si="0"/>
        <v>49253.05</v>
      </c>
    </row>
    <row r="36" spans="1:11" hidden="1" outlineLevel="2" x14ac:dyDescent="0.35">
      <c r="A36" s="6" t="s">
        <v>267</v>
      </c>
      <c r="D36" s="8" t="s">
        <v>1495</v>
      </c>
      <c r="E36" s="1" t="s">
        <v>1506</v>
      </c>
      <c r="F36" s="3" t="s">
        <v>1484</v>
      </c>
      <c r="H36" s="12">
        <v>650</v>
      </c>
      <c r="I36" s="12">
        <v>0</v>
      </c>
      <c r="J36" s="12">
        <v>0</v>
      </c>
      <c r="K36" s="12">
        <f t="shared" si="0"/>
        <v>650</v>
      </c>
    </row>
    <row r="37" spans="1:11" hidden="1" outlineLevel="2" x14ac:dyDescent="0.35">
      <c r="A37" s="6" t="s">
        <v>267</v>
      </c>
      <c r="D37" s="8" t="s">
        <v>1496</v>
      </c>
      <c r="E37" s="1" t="s">
        <v>1507</v>
      </c>
      <c r="F37" s="3" t="s">
        <v>1485</v>
      </c>
      <c r="H37" s="12">
        <v>8156.4</v>
      </c>
      <c r="I37" s="12">
        <v>0</v>
      </c>
      <c r="J37" s="12">
        <v>0</v>
      </c>
      <c r="K37" s="12">
        <f t="shared" si="0"/>
        <v>8156.4</v>
      </c>
    </row>
    <row r="38" spans="1:11" hidden="1" outlineLevel="2" x14ac:dyDescent="0.35">
      <c r="A38" s="6" t="s">
        <v>267</v>
      </c>
      <c r="D38" s="8" t="s">
        <v>1497</v>
      </c>
      <c r="E38" s="1" t="s">
        <v>1508</v>
      </c>
      <c r="F38" s="3" t="s">
        <v>1486</v>
      </c>
      <c r="H38" s="12">
        <v>64870</v>
      </c>
      <c r="I38" s="12">
        <v>0</v>
      </c>
      <c r="J38" s="12">
        <v>0</v>
      </c>
      <c r="K38" s="12">
        <f t="shared" si="0"/>
        <v>64870</v>
      </c>
    </row>
    <row r="39" spans="1:11" hidden="1" outlineLevel="2" x14ac:dyDescent="0.35">
      <c r="A39" s="6" t="s">
        <v>267</v>
      </c>
      <c r="D39" s="8" t="s">
        <v>1498</v>
      </c>
      <c r="E39" s="1" t="s">
        <v>1509</v>
      </c>
      <c r="F39" s="3" t="s">
        <v>1487</v>
      </c>
      <c r="H39" s="12">
        <v>7364</v>
      </c>
      <c r="I39" s="12">
        <v>0</v>
      </c>
      <c r="J39" s="12">
        <v>0</v>
      </c>
      <c r="K39" s="12">
        <f t="shared" si="0"/>
        <v>7364</v>
      </c>
    </row>
    <row r="40" spans="1:11" hidden="1" outlineLevel="2" x14ac:dyDescent="0.35">
      <c r="A40" s="6" t="s">
        <v>267</v>
      </c>
      <c r="D40" s="8" t="s">
        <v>1499</v>
      </c>
      <c r="E40" s="1" t="s">
        <v>1510</v>
      </c>
      <c r="F40" s="3" t="s">
        <v>1488</v>
      </c>
      <c r="H40" s="12">
        <v>13832.88</v>
      </c>
      <c r="I40" s="12">
        <v>0</v>
      </c>
      <c r="J40" s="12">
        <v>0</v>
      </c>
      <c r="K40" s="12">
        <f t="shared" si="0"/>
        <v>13832.88</v>
      </c>
    </row>
    <row r="41" spans="1:11" hidden="1" outlineLevel="2" x14ac:dyDescent="0.35">
      <c r="A41" s="6" t="s">
        <v>267</v>
      </c>
      <c r="D41" s="8" t="s">
        <v>1500</v>
      </c>
      <c r="E41" s="1" t="s">
        <v>1511</v>
      </c>
      <c r="F41" s="3" t="s">
        <v>1489</v>
      </c>
      <c r="H41" s="12">
        <v>119932.34</v>
      </c>
      <c r="I41" s="12">
        <v>0</v>
      </c>
      <c r="J41" s="12">
        <v>0</v>
      </c>
      <c r="K41" s="12">
        <f t="shared" si="0"/>
        <v>119932.34</v>
      </c>
    </row>
    <row r="42" spans="1:11" hidden="1" outlineLevel="2" x14ac:dyDescent="0.35">
      <c r="A42" s="6" t="s">
        <v>267</v>
      </c>
      <c r="D42" s="8" t="s">
        <v>1501</v>
      </c>
      <c r="E42" s="1" t="s">
        <v>1512</v>
      </c>
      <c r="F42" s="3" t="s">
        <v>1490</v>
      </c>
      <c r="H42" s="12">
        <v>35573.21</v>
      </c>
      <c r="I42" s="12">
        <v>0</v>
      </c>
      <c r="J42" s="12">
        <v>0</v>
      </c>
      <c r="K42" s="12">
        <f t="shared" si="0"/>
        <v>35573.21</v>
      </c>
    </row>
    <row r="43" spans="1:11" hidden="1" outlineLevel="2" x14ac:dyDescent="0.35">
      <c r="A43" s="6" t="s">
        <v>267</v>
      </c>
      <c r="D43" s="8" t="s">
        <v>1502</v>
      </c>
      <c r="E43" s="1" t="s">
        <v>1513</v>
      </c>
      <c r="F43" s="3" t="s">
        <v>1491</v>
      </c>
      <c r="H43" s="12">
        <v>31898.02</v>
      </c>
      <c r="I43" s="12">
        <v>0</v>
      </c>
      <c r="J43" s="12">
        <v>0</v>
      </c>
      <c r="K43" s="12">
        <f t="shared" si="0"/>
        <v>31898.02</v>
      </c>
    </row>
    <row r="44" spans="1:11" hidden="1" outlineLevel="2" x14ac:dyDescent="0.35">
      <c r="A44" s="6" t="s">
        <v>267</v>
      </c>
      <c r="D44" s="8" t="s">
        <v>1503</v>
      </c>
      <c r="E44" s="1" t="s">
        <v>1514</v>
      </c>
      <c r="F44" s="3" t="s">
        <v>1492</v>
      </c>
      <c r="H44" s="12">
        <v>28201.19</v>
      </c>
      <c r="I44" s="12">
        <v>0</v>
      </c>
      <c r="J44" s="12">
        <v>0</v>
      </c>
      <c r="K44" s="12">
        <f t="shared" si="0"/>
        <v>28201.19</v>
      </c>
    </row>
    <row r="45" spans="1:11" hidden="1" outlineLevel="2" x14ac:dyDescent="0.35">
      <c r="A45" s="6" t="s">
        <v>267</v>
      </c>
      <c r="D45" s="8" t="s">
        <v>1504</v>
      </c>
      <c r="E45" s="1" t="s">
        <v>1515</v>
      </c>
      <c r="F45" s="3" t="s">
        <v>1493</v>
      </c>
      <c r="H45" s="12">
        <v>80112.5</v>
      </c>
      <c r="I45" s="12">
        <v>0</v>
      </c>
      <c r="J45" s="12">
        <v>0</v>
      </c>
      <c r="K45" s="12">
        <f t="shared" si="0"/>
        <v>80112.5</v>
      </c>
    </row>
    <row r="46" spans="1:11" hidden="1" outlineLevel="2" x14ac:dyDescent="0.35">
      <c r="A46" s="6" t="s">
        <v>267</v>
      </c>
      <c r="D46" s="8" t="s">
        <v>1505</v>
      </c>
      <c r="E46" s="1" t="s">
        <v>1516</v>
      </c>
      <c r="F46" s="3" t="s">
        <v>1494</v>
      </c>
      <c r="H46" s="12">
        <v>5770.65</v>
      </c>
      <c r="I46" s="12">
        <v>0</v>
      </c>
      <c r="J46" s="12">
        <v>0</v>
      </c>
      <c r="K46" s="12">
        <f t="shared" si="0"/>
        <v>5770.65</v>
      </c>
    </row>
    <row r="47" spans="1:11" hidden="1" outlineLevel="2" x14ac:dyDescent="0.35">
      <c r="A47" s="6">
        <v>22</v>
      </c>
      <c r="D47" s="8" t="s">
        <v>29</v>
      </c>
      <c r="E47" s="1" t="s">
        <v>288</v>
      </c>
      <c r="F47" s="3" t="s">
        <v>30</v>
      </c>
      <c r="H47" s="12">
        <v>117098739.02</v>
      </c>
      <c r="I47" s="12">
        <v>0</v>
      </c>
      <c r="J47" s="12">
        <v>0</v>
      </c>
      <c r="K47" s="12">
        <f t="shared" si="0"/>
        <v>117098739.02</v>
      </c>
    </row>
    <row r="48" spans="1:11" hidden="1" outlineLevel="2" x14ac:dyDescent="0.35">
      <c r="A48" s="6">
        <v>22</v>
      </c>
      <c r="D48" s="8" t="s">
        <v>31</v>
      </c>
      <c r="E48" s="1" t="s">
        <v>289</v>
      </c>
      <c r="F48" s="3" t="s">
        <v>32</v>
      </c>
      <c r="H48" s="12">
        <v>5325665.25</v>
      </c>
      <c r="I48" s="12">
        <v>0</v>
      </c>
      <c r="J48" s="12">
        <v>0</v>
      </c>
      <c r="K48" s="12">
        <f t="shared" si="0"/>
        <v>5325665.25</v>
      </c>
    </row>
    <row r="49" spans="1:11" hidden="1" outlineLevel="2" x14ac:dyDescent="0.35">
      <c r="A49" s="6">
        <v>22</v>
      </c>
      <c r="D49" s="8" t="s">
        <v>33</v>
      </c>
      <c r="E49" s="1" t="s">
        <v>290</v>
      </c>
      <c r="F49" s="3" t="s">
        <v>34</v>
      </c>
      <c r="H49" s="12">
        <v>1118158.24</v>
      </c>
      <c r="I49" s="12">
        <v>0</v>
      </c>
      <c r="J49" s="12">
        <v>0</v>
      </c>
      <c r="K49" s="12">
        <f t="shared" si="0"/>
        <v>1118158.24</v>
      </c>
    </row>
    <row r="50" spans="1:11" hidden="1" outlineLevel="2" x14ac:dyDescent="0.35">
      <c r="A50" s="6">
        <v>22</v>
      </c>
      <c r="D50" s="8" t="s">
        <v>35</v>
      </c>
      <c r="E50" s="1" t="s">
        <v>291</v>
      </c>
      <c r="F50" s="3" t="s">
        <v>36</v>
      </c>
      <c r="H50" s="12">
        <v>23846222.800000001</v>
      </c>
      <c r="I50" s="12">
        <v>0</v>
      </c>
      <c r="J50" s="12">
        <v>0</v>
      </c>
      <c r="K50" s="12">
        <f t="shared" si="0"/>
        <v>23846222.800000001</v>
      </c>
    </row>
    <row r="51" spans="1:11" hidden="1" outlineLevel="2" x14ac:dyDescent="0.35">
      <c r="A51" s="6">
        <v>22</v>
      </c>
      <c r="D51" s="8" t="s">
        <v>37</v>
      </c>
      <c r="E51" s="1" t="s">
        <v>292</v>
      </c>
      <c r="F51" s="3" t="s">
        <v>38</v>
      </c>
      <c r="H51" s="12">
        <v>-67052690.890000001</v>
      </c>
      <c r="I51" s="12">
        <v>0</v>
      </c>
      <c r="J51" s="12">
        <v>0</v>
      </c>
      <c r="K51" s="12">
        <f t="shared" si="0"/>
        <v>-67052690.890000001</v>
      </c>
    </row>
    <row r="52" spans="1:11" hidden="1" outlineLevel="2" x14ac:dyDescent="0.35">
      <c r="A52" s="6">
        <v>22</v>
      </c>
      <c r="D52" s="8" t="s">
        <v>39</v>
      </c>
      <c r="E52" s="1" t="s">
        <v>1087</v>
      </c>
      <c r="F52" s="3" t="s">
        <v>40</v>
      </c>
      <c r="H52" s="12">
        <v>513.08000000000004</v>
      </c>
      <c r="I52" s="12">
        <v>0</v>
      </c>
      <c r="J52" s="12">
        <v>0</v>
      </c>
      <c r="K52" s="12">
        <f t="shared" si="0"/>
        <v>513.08000000000004</v>
      </c>
    </row>
    <row r="53" spans="1:11" hidden="1" outlineLevel="2" x14ac:dyDescent="0.35">
      <c r="A53" s="6">
        <v>22</v>
      </c>
      <c r="D53" s="8" t="s">
        <v>41</v>
      </c>
      <c r="E53" s="1" t="s">
        <v>1088</v>
      </c>
      <c r="F53" s="3" t="s">
        <v>42</v>
      </c>
      <c r="H53" s="12">
        <v>2350.9299999999998</v>
      </c>
      <c r="I53" s="12">
        <v>0</v>
      </c>
      <c r="J53" s="12">
        <v>0</v>
      </c>
      <c r="K53" s="12">
        <f t="shared" si="0"/>
        <v>2350.9299999999998</v>
      </c>
    </row>
    <row r="54" spans="1:11" hidden="1" outlineLevel="2" x14ac:dyDescent="0.35">
      <c r="A54" s="6">
        <v>22</v>
      </c>
      <c r="D54" s="8" t="s">
        <v>43</v>
      </c>
      <c r="E54" s="1" t="s">
        <v>1089</v>
      </c>
      <c r="F54" s="3" t="s">
        <v>44</v>
      </c>
      <c r="H54" s="12">
        <v>12543.24</v>
      </c>
      <c r="I54" s="12">
        <v>0</v>
      </c>
      <c r="J54" s="12">
        <v>0</v>
      </c>
      <c r="K54" s="12">
        <f t="shared" si="0"/>
        <v>12543.24</v>
      </c>
    </row>
    <row r="55" spans="1:11" hidden="1" outlineLevel="2" x14ac:dyDescent="0.35">
      <c r="A55" s="6">
        <v>22</v>
      </c>
      <c r="D55" s="8" t="s">
        <v>45</v>
      </c>
      <c r="E55" s="1" t="s">
        <v>1090</v>
      </c>
      <c r="F55" s="3" t="s">
        <v>46</v>
      </c>
      <c r="H55" s="12">
        <v>35402.120000000003</v>
      </c>
      <c r="I55" s="12">
        <v>0</v>
      </c>
      <c r="J55" s="12">
        <v>0</v>
      </c>
      <c r="K55" s="12">
        <f t="shared" si="0"/>
        <v>35402.120000000003</v>
      </c>
    </row>
    <row r="56" spans="1:11" hidden="1" outlineLevel="2" x14ac:dyDescent="0.35">
      <c r="A56" s="6">
        <v>22</v>
      </c>
      <c r="D56" s="8" t="s">
        <v>47</v>
      </c>
      <c r="E56" s="1" t="s">
        <v>1091</v>
      </c>
      <c r="F56" s="3" t="s">
        <v>48</v>
      </c>
      <c r="H56" s="12">
        <v>27507.06</v>
      </c>
      <c r="I56" s="12">
        <v>0</v>
      </c>
      <c r="J56" s="12">
        <v>0</v>
      </c>
      <c r="K56" s="12">
        <f t="shared" si="0"/>
        <v>27507.06</v>
      </c>
    </row>
    <row r="57" spans="1:11" hidden="1" outlineLevel="2" x14ac:dyDescent="0.35">
      <c r="A57" s="6">
        <v>22</v>
      </c>
      <c r="D57" s="8" t="s">
        <v>49</v>
      </c>
      <c r="E57" s="1" t="s">
        <v>1092</v>
      </c>
      <c r="F57" s="3" t="s">
        <v>50</v>
      </c>
      <c r="H57" s="12">
        <v>-87426.06</v>
      </c>
      <c r="I57" s="12">
        <v>0</v>
      </c>
      <c r="J57" s="12">
        <v>0</v>
      </c>
      <c r="K57" s="12">
        <f t="shared" si="0"/>
        <v>-87426.06</v>
      </c>
    </row>
    <row r="58" spans="1:11" hidden="1" outlineLevel="2" x14ac:dyDescent="0.35">
      <c r="A58" s="6">
        <v>22</v>
      </c>
      <c r="D58" s="8" t="s">
        <v>51</v>
      </c>
      <c r="E58" s="1" t="s">
        <v>1093</v>
      </c>
      <c r="F58" s="3" t="s">
        <v>52</v>
      </c>
      <c r="H58" s="12">
        <v>33676.980000000003</v>
      </c>
      <c r="I58" s="12">
        <v>0</v>
      </c>
      <c r="J58" s="12">
        <v>0</v>
      </c>
      <c r="K58" s="12">
        <f t="shared" si="0"/>
        <v>33676.980000000003</v>
      </c>
    </row>
    <row r="59" spans="1:11" hidden="1" outlineLevel="2" x14ac:dyDescent="0.35">
      <c r="A59" s="6">
        <v>22</v>
      </c>
      <c r="D59" s="8" t="s">
        <v>53</v>
      </c>
      <c r="E59" s="1" t="s">
        <v>1094</v>
      </c>
      <c r="F59" s="3" t="s">
        <v>54</v>
      </c>
      <c r="H59" s="12">
        <v>-59351.86</v>
      </c>
      <c r="I59" s="12">
        <v>0</v>
      </c>
      <c r="J59" s="12">
        <v>0</v>
      </c>
      <c r="K59" s="12">
        <f t="shared" si="0"/>
        <v>-59351.86</v>
      </c>
    </row>
    <row r="60" spans="1:11" hidden="1" outlineLevel="2" x14ac:dyDescent="0.35">
      <c r="A60" s="6">
        <v>22</v>
      </c>
      <c r="D60" s="8" t="s">
        <v>55</v>
      </c>
      <c r="E60" s="1" t="s">
        <v>1095</v>
      </c>
      <c r="F60" s="3" t="s">
        <v>56</v>
      </c>
      <c r="H60" s="12">
        <v>34468.97</v>
      </c>
      <c r="I60" s="12">
        <v>0</v>
      </c>
      <c r="J60" s="12">
        <v>0</v>
      </c>
      <c r="K60" s="12">
        <f t="shared" si="0"/>
        <v>34468.97</v>
      </c>
    </row>
    <row r="61" spans="1:11" hidden="1" outlineLevel="2" x14ac:dyDescent="0.35">
      <c r="A61" s="6">
        <v>22</v>
      </c>
      <c r="D61" s="8" t="s">
        <v>57</v>
      </c>
      <c r="E61" s="1" t="s">
        <v>1096</v>
      </c>
      <c r="F61" s="3" t="s">
        <v>58</v>
      </c>
      <c r="H61" s="12">
        <v>-283.98</v>
      </c>
      <c r="I61" s="12">
        <v>0</v>
      </c>
      <c r="J61" s="12">
        <v>0</v>
      </c>
      <c r="K61" s="12">
        <f t="shared" si="0"/>
        <v>-283.98</v>
      </c>
    </row>
    <row r="62" spans="1:11" hidden="1" outlineLevel="2" x14ac:dyDescent="0.35">
      <c r="A62" s="6">
        <v>22</v>
      </c>
      <c r="D62" s="8" t="s">
        <v>59</v>
      </c>
      <c r="E62" s="1" t="s">
        <v>1097</v>
      </c>
      <c r="F62" s="3" t="s">
        <v>60</v>
      </c>
      <c r="H62" s="12">
        <v>7532</v>
      </c>
      <c r="I62" s="12">
        <v>0</v>
      </c>
      <c r="J62" s="12">
        <v>0</v>
      </c>
      <c r="K62" s="12">
        <f t="shared" si="0"/>
        <v>7532</v>
      </c>
    </row>
    <row r="63" spans="1:11" hidden="1" outlineLevel="2" x14ac:dyDescent="0.35">
      <c r="A63" s="6">
        <v>22</v>
      </c>
      <c r="D63" s="8" t="s">
        <v>61</v>
      </c>
      <c r="E63" s="1" t="s">
        <v>1098</v>
      </c>
      <c r="F63" s="3" t="s">
        <v>62</v>
      </c>
      <c r="H63" s="12">
        <v>2087.9899999999998</v>
      </c>
      <c r="I63" s="12">
        <v>0</v>
      </c>
      <c r="J63" s="12">
        <v>0</v>
      </c>
      <c r="K63" s="12">
        <f t="shared" si="0"/>
        <v>2087.9899999999998</v>
      </c>
    </row>
    <row r="64" spans="1:11" hidden="1" outlineLevel="2" x14ac:dyDescent="0.35">
      <c r="A64" s="6">
        <v>22</v>
      </c>
      <c r="D64" s="8" t="s">
        <v>63</v>
      </c>
      <c r="E64" s="1" t="s">
        <v>1099</v>
      </c>
      <c r="F64" s="3" t="s">
        <v>64</v>
      </c>
      <c r="H64" s="12">
        <v>15202.04</v>
      </c>
      <c r="I64" s="12">
        <v>0</v>
      </c>
      <c r="J64" s="12">
        <v>0</v>
      </c>
      <c r="K64" s="12">
        <f t="shared" si="0"/>
        <v>15202.04</v>
      </c>
    </row>
    <row r="65" spans="1:11" hidden="1" outlineLevel="2" x14ac:dyDescent="0.35">
      <c r="A65" s="6">
        <v>22</v>
      </c>
      <c r="D65" s="8" t="s">
        <v>65</v>
      </c>
      <c r="E65" s="1" t="s">
        <v>1100</v>
      </c>
      <c r="F65" s="3" t="s">
        <v>66</v>
      </c>
      <c r="H65" s="12">
        <v>-89581.02</v>
      </c>
      <c r="I65" s="12">
        <v>0</v>
      </c>
      <c r="J65" s="12">
        <v>0</v>
      </c>
      <c r="K65" s="12">
        <f t="shared" si="0"/>
        <v>-89581.02</v>
      </c>
    </row>
    <row r="66" spans="1:11" hidden="1" outlineLevel="2" x14ac:dyDescent="0.35">
      <c r="A66" s="6">
        <v>22</v>
      </c>
      <c r="D66" s="8" t="s">
        <v>67</v>
      </c>
      <c r="E66" s="1" t="s">
        <v>1101</v>
      </c>
      <c r="F66" s="3" t="s">
        <v>68</v>
      </c>
      <c r="H66" s="12">
        <v>33841.160000000003</v>
      </c>
      <c r="I66" s="12">
        <v>0</v>
      </c>
      <c r="J66" s="12">
        <v>0</v>
      </c>
      <c r="K66" s="12">
        <f t="shared" si="0"/>
        <v>33841.160000000003</v>
      </c>
    </row>
    <row r="67" spans="1:11" hidden="1" outlineLevel="2" x14ac:dyDescent="0.35">
      <c r="A67" s="6">
        <v>22</v>
      </c>
      <c r="D67" s="8" t="s">
        <v>69</v>
      </c>
      <c r="E67" s="1" t="s">
        <v>1102</v>
      </c>
      <c r="F67" s="3" t="s">
        <v>70</v>
      </c>
      <c r="H67" s="12">
        <v>36686.03</v>
      </c>
      <c r="I67" s="12">
        <v>0</v>
      </c>
      <c r="J67" s="12">
        <v>0</v>
      </c>
      <c r="K67" s="12">
        <f t="shared" si="0"/>
        <v>36686.03</v>
      </c>
    </row>
    <row r="68" spans="1:11" hidden="1" outlineLevel="2" x14ac:dyDescent="0.35">
      <c r="A68" s="6">
        <v>22</v>
      </c>
      <c r="D68" s="8" t="s">
        <v>71</v>
      </c>
      <c r="E68" s="1" t="s">
        <v>1103</v>
      </c>
      <c r="F68" s="3" t="s">
        <v>72</v>
      </c>
      <c r="H68" s="12">
        <v>-52181.34</v>
      </c>
      <c r="I68" s="12">
        <v>0</v>
      </c>
      <c r="J68" s="12">
        <v>0</v>
      </c>
      <c r="K68" s="12">
        <f t="shared" si="0"/>
        <v>-52181.34</v>
      </c>
    </row>
    <row r="69" spans="1:11" hidden="1" outlineLevel="2" x14ac:dyDescent="0.35">
      <c r="A69" s="6">
        <v>22</v>
      </c>
      <c r="D69" s="8" t="s">
        <v>73</v>
      </c>
      <c r="E69" s="1" t="s">
        <v>1104</v>
      </c>
      <c r="F69" s="3" t="s">
        <v>74</v>
      </c>
      <c r="H69" s="12">
        <v>14966.9</v>
      </c>
      <c r="I69" s="12">
        <v>0</v>
      </c>
      <c r="J69" s="12">
        <v>0</v>
      </c>
      <c r="K69" s="12">
        <f t="shared" si="0"/>
        <v>14966.9</v>
      </c>
    </row>
    <row r="70" spans="1:11" hidden="1" outlineLevel="2" x14ac:dyDescent="0.35">
      <c r="A70" s="6">
        <v>22</v>
      </c>
      <c r="D70" s="8" t="s">
        <v>75</v>
      </c>
      <c r="E70" s="1" t="s">
        <v>1105</v>
      </c>
      <c r="F70" s="3" t="s">
        <v>76</v>
      </c>
      <c r="H70" s="12">
        <v>32814.129999999997</v>
      </c>
      <c r="I70" s="12">
        <v>0</v>
      </c>
      <c r="J70" s="12">
        <v>0</v>
      </c>
      <c r="K70" s="12">
        <f t="shared" si="0"/>
        <v>32814.129999999997</v>
      </c>
    </row>
    <row r="71" spans="1:11" hidden="1" outlineLevel="2" x14ac:dyDescent="0.35">
      <c r="A71" s="6">
        <v>22</v>
      </c>
      <c r="D71" s="8" t="s">
        <v>77</v>
      </c>
      <c r="E71" s="1" t="s">
        <v>293</v>
      </c>
      <c r="F71" s="3" t="s">
        <v>78</v>
      </c>
      <c r="H71" s="12">
        <v>3397346.45</v>
      </c>
      <c r="I71" s="12">
        <v>0</v>
      </c>
      <c r="J71" s="12">
        <v>0</v>
      </c>
      <c r="K71" s="12">
        <f t="shared" si="0"/>
        <v>3397346.45</v>
      </c>
    </row>
    <row r="72" spans="1:11" hidden="1" outlineLevel="2" x14ac:dyDescent="0.35">
      <c r="A72" s="6">
        <v>22</v>
      </c>
      <c r="D72" s="8" t="s">
        <v>79</v>
      </c>
      <c r="E72" s="1" t="s">
        <v>294</v>
      </c>
      <c r="F72" s="3" t="s">
        <v>80</v>
      </c>
      <c r="H72" s="12">
        <v>-719841.25</v>
      </c>
      <c r="I72" s="12">
        <v>0</v>
      </c>
      <c r="J72" s="12">
        <v>0</v>
      </c>
      <c r="K72" s="12">
        <f t="shared" si="0"/>
        <v>-719841.25</v>
      </c>
    </row>
    <row r="73" spans="1:11" hidden="1" outlineLevel="2" x14ac:dyDescent="0.35">
      <c r="A73" s="6">
        <v>22</v>
      </c>
      <c r="D73" s="8" t="s">
        <v>81</v>
      </c>
      <c r="E73" s="1" t="s">
        <v>295</v>
      </c>
      <c r="F73" s="3" t="s">
        <v>82</v>
      </c>
      <c r="H73" s="12">
        <v>-172818.88</v>
      </c>
      <c r="I73" s="12">
        <v>0</v>
      </c>
      <c r="J73" s="12">
        <v>0</v>
      </c>
      <c r="K73" s="12">
        <f t="shared" ref="K73:K143" si="1">H73+I73+J73</f>
        <v>-172818.88</v>
      </c>
    </row>
    <row r="74" spans="1:11" hidden="1" outlineLevel="2" x14ac:dyDescent="0.35">
      <c r="A74" s="6">
        <v>22</v>
      </c>
      <c r="D74" s="8" t="s">
        <v>83</v>
      </c>
      <c r="E74" s="1" t="s">
        <v>296</v>
      </c>
      <c r="F74" s="3" t="s">
        <v>84</v>
      </c>
      <c r="H74" s="12">
        <v>-129214.13</v>
      </c>
      <c r="I74" s="12">
        <v>0</v>
      </c>
      <c r="J74" s="12">
        <v>0</v>
      </c>
      <c r="K74" s="12">
        <f t="shared" si="1"/>
        <v>-129214.13</v>
      </c>
    </row>
    <row r="75" spans="1:11" hidden="1" outlineLevel="2" x14ac:dyDescent="0.35">
      <c r="A75" s="6">
        <v>22</v>
      </c>
      <c r="D75" s="8" t="s">
        <v>85</v>
      </c>
      <c r="E75" s="1" t="s">
        <v>297</v>
      </c>
      <c r="F75" s="3" t="s">
        <v>86</v>
      </c>
      <c r="H75" s="12">
        <v>-43483.15</v>
      </c>
      <c r="I75" s="12">
        <v>0</v>
      </c>
      <c r="J75" s="12">
        <v>0</v>
      </c>
      <c r="K75" s="12">
        <f t="shared" si="1"/>
        <v>-43483.15</v>
      </c>
    </row>
    <row r="76" spans="1:11" hidden="1" outlineLevel="2" x14ac:dyDescent="0.35">
      <c r="A76" s="6">
        <v>22</v>
      </c>
      <c r="D76" s="8" t="s">
        <v>1517</v>
      </c>
      <c r="E76" s="1" t="s">
        <v>1518</v>
      </c>
      <c r="F76" s="3" t="s">
        <v>1519</v>
      </c>
      <c r="H76" s="12">
        <v>-68504.25</v>
      </c>
      <c r="I76" s="12">
        <v>0</v>
      </c>
      <c r="J76" s="12">
        <v>0</v>
      </c>
      <c r="K76" s="12">
        <f t="shared" si="1"/>
        <v>-68504.25</v>
      </c>
    </row>
    <row r="77" spans="1:11" hidden="1" outlineLevel="2" x14ac:dyDescent="0.35">
      <c r="A77" s="6">
        <v>22</v>
      </c>
      <c r="D77" s="8" t="s">
        <v>87</v>
      </c>
      <c r="E77" s="1" t="s">
        <v>298</v>
      </c>
      <c r="F77" s="3" t="s">
        <v>88</v>
      </c>
      <c r="H77" s="12">
        <v>-709738.7</v>
      </c>
      <c r="I77" s="12">
        <v>0</v>
      </c>
      <c r="J77" s="12">
        <v>0</v>
      </c>
      <c r="K77" s="12">
        <f t="shared" si="1"/>
        <v>-709738.7</v>
      </c>
    </row>
    <row r="78" spans="1:11" hidden="1" outlineLevel="2" x14ac:dyDescent="0.35">
      <c r="A78" s="6">
        <v>22</v>
      </c>
      <c r="D78" s="8" t="s">
        <v>89</v>
      </c>
      <c r="E78" s="1" t="s">
        <v>299</v>
      </c>
      <c r="F78" s="3" t="s">
        <v>90</v>
      </c>
      <c r="H78" s="12">
        <v>0</v>
      </c>
      <c r="I78" s="12">
        <v>0</v>
      </c>
      <c r="J78" s="12">
        <v>0</v>
      </c>
      <c r="K78" s="12">
        <f t="shared" si="1"/>
        <v>0</v>
      </c>
    </row>
    <row r="79" spans="1:11" hidden="1" outlineLevel="2" x14ac:dyDescent="0.35">
      <c r="A79" s="6">
        <v>22</v>
      </c>
      <c r="D79" s="8" t="s">
        <v>91</v>
      </c>
      <c r="E79" s="1" t="s">
        <v>300</v>
      </c>
      <c r="F79" s="3" t="s">
        <v>92</v>
      </c>
      <c r="H79" s="12">
        <v>-4686.99</v>
      </c>
      <c r="I79" s="12">
        <v>0</v>
      </c>
      <c r="J79" s="12">
        <v>0</v>
      </c>
      <c r="K79" s="12">
        <f t="shared" si="1"/>
        <v>-4686.99</v>
      </c>
    </row>
    <row r="80" spans="1:11" hidden="1" outlineLevel="2" x14ac:dyDescent="0.35">
      <c r="A80" s="6" t="s">
        <v>267</v>
      </c>
      <c r="D80" s="8" t="s">
        <v>1361</v>
      </c>
      <c r="E80" s="1" t="s">
        <v>1362</v>
      </c>
      <c r="F80" s="3" t="s">
        <v>1363</v>
      </c>
      <c r="H80" s="12">
        <v>-224334.21</v>
      </c>
      <c r="I80" s="12">
        <v>0</v>
      </c>
      <c r="J80" s="12">
        <v>0</v>
      </c>
      <c r="K80" s="12">
        <f t="shared" si="1"/>
        <v>-224334.21</v>
      </c>
    </row>
    <row r="81" spans="1:11" hidden="1" outlineLevel="2" x14ac:dyDescent="0.35">
      <c r="A81" s="6">
        <v>22</v>
      </c>
      <c r="D81" s="8" t="s">
        <v>93</v>
      </c>
      <c r="E81" s="1" t="s">
        <v>301</v>
      </c>
      <c r="F81" s="3" t="s">
        <v>94</v>
      </c>
      <c r="H81" s="12">
        <v>-10884480</v>
      </c>
      <c r="I81" s="12">
        <v>0</v>
      </c>
      <c r="J81" s="12">
        <v>0</v>
      </c>
      <c r="K81" s="12">
        <f t="shared" si="1"/>
        <v>-10884480</v>
      </c>
    </row>
    <row r="82" spans="1:11" hidden="1" outlineLevel="2" x14ac:dyDescent="0.35">
      <c r="A82" s="6" t="s">
        <v>267</v>
      </c>
      <c r="D82" s="8" t="s">
        <v>1285</v>
      </c>
      <c r="E82" s="1" t="s">
        <v>1286</v>
      </c>
      <c r="F82" s="3" t="s">
        <v>1287</v>
      </c>
      <c r="H82" s="12">
        <v>-2602354</v>
      </c>
      <c r="I82" s="12">
        <v>0</v>
      </c>
      <c r="J82" s="12">
        <v>0</v>
      </c>
      <c r="K82" s="12">
        <f t="shared" si="1"/>
        <v>-2602354</v>
      </c>
    </row>
    <row r="83" spans="1:11" hidden="1" outlineLevel="2" x14ac:dyDescent="0.35">
      <c r="A83" s="6">
        <v>22</v>
      </c>
      <c r="D83" s="8" t="s">
        <v>95</v>
      </c>
      <c r="E83" s="1" t="s">
        <v>302</v>
      </c>
      <c r="F83" s="3" t="s">
        <v>96</v>
      </c>
      <c r="H83" s="12">
        <v>-2411671</v>
      </c>
      <c r="I83" s="12">
        <v>0</v>
      </c>
      <c r="J83" s="12">
        <v>0</v>
      </c>
      <c r="K83" s="12">
        <f t="shared" si="1"/>
        <v>-2411671</v>
      </c>
    </row>
    <row r="84" spans="1:11" hidden="1" outlineLevel="2" x14ac:dyDescent="0.35">
      <c r="A84" s="6">
        <v>22</v>
      </c>
      <c r="D84" s="8" t="s">
        <v>97</v>
      </c>
      <c r="E84" s="1" t="s">
        <v>1106</v>
      </c>
      <c r="F84" s="3" t="s">
        <v>98</v>
      </c>
      <c r="H84" s="12">
        <v>-415422</v>
      </c>
      <c r="I84" s="12">
        <v>0</v>
      </c>
      <c r="J84" s="12">
        <v>0</v>
      </c>
      <c r="K84" s="12">
        <f t="shared" si="1"/>
        <v>-415422</v>
      </c>
    </row>
    <row r="85" spans="1:11" hidden="1" outlineLevel="2" x14ac:dyDescent="0.35">
      <c r="A85" s="6">
        <v>22</v>
      </c>
      <c r="D85" s="8" t="s">
        <v>99</v>
      </c>
      <c r="E85" s="1" t="s">
        <v>1107</v>
      </c>
      <c r="F85" s="3" t="s">
        <v>100</v>
      </c>
      <c r="H85" s="12">
        <v>-6065000</v>
      </c>
      <c r="I85" s="12">
        <v>0</v>
      </c>
      <c r="J85" s="12">
        <v>0</v>
      </c>
      <c r="K85" s="12">
        <f t="shared" si="1"/>
        <v>-6065000</v>
      </c>
    </row>
    <row r="86" spans="1:11" hidden="1" outlineLevel="2" x14ac:dyDescent="0.35">
      <c r="A86" s="6">
        <v>22</v>
      </c>
      <c r="D86" s="8" t="s">
        <v>101</v>
      </c>
      <c r="E86" s="1" t="s">
        <v>1108</v>
      </c>
      <c r="F86" s="3" t="s">
        <v>102</v>
      </c>
      <c r="H86" s="12">
        <v>-6315000</v>
      </c>
      <c r="I86" s="12">
        <v>0</v>
      </c>
      <c r="J86" s="12">
        <v>0</v>
      </c>
      <c r="K86" s="12">
        <f t="shared" si="1"/>
        <v>-6315000</v>
      </c>
    </row>
    <row r="87" spans="1:11" hidden="1" outlineLevel="2" x14ac:dyDescent="0.35">
      <c r="A87" s="6">
        <v>22</v>
      </c>
      <c r="D87" s="8" t="s">
        <v>103</v>
      </c>
      <c r="E87" s="1" t="s">
        <v>1109</v>
      </c>
      <c r="F87" s="3" t="s">
        <v>104</v>
      </c>
      <c r="H87" s="12">
        <v>-5990000</v>
      </c>
      <c r="I87" s="12">
        <v>0</v>
      </c>
      <c r="J87" s="12">
        <v>0</v>
      </c>
      <c r="K87" s="12">
        <f t="shared" si="1"/>
        <v>-5990000</v>
      </c>
    </row>
    <row r="88" spans="1:11" hidden="1" outlineLevel="2" x14ac:dyDescent="0.35">
      <c r="A88" s="6">
        <v>22</v>
      </c>
      <c r="D88" s="8" t="s">
        <v>105</v>
      </c>
      <c r="E88" s="1" t="s">
        <v>1110</v>
      </c>
      <c r="F88" s="3" t="s">
        <v>106</v>
      </c>
      <c r="H88" s="12">
        <v>-925000</v>
      </c>
      <c r="I88" s="12">
        <v>0</v>
      </c>
      <c r="J88" s="12">
        <v>0</v>
      </c>
      <c r="K88" s="12">
        <f t="shared" si="1"/>
        <v>-925000</v>
      </c>
    </row>
    <row r="89" spans="1:11" hidden="1" outlineLevel="2" x14ac:dyDescent="0.35">
      <c r="A89" s="6">
        <v>22</v>
      </c>
      <c r="D89" s="8" t="s">
        <v>107</v>
      </c>
      <c r="E89" s="1" t="s">
        <v>1111</v>
      </c>
      <c r="F89" s="3" t="s">
        <v>108</v>
      </c>
      <c r="H89" s="12">
        <v>-1150000</v>
      </c>
      <c r="I89" s="12">
        <v>0</v>
      </c>
      <c r="J89" s="12">
        <v>0</v>
      </c>
      <c r="K89" s="12">
        <f t="shared" si="1"/>
        <v>-1150000</v>
      </c>
    </row>
    <row r="90" spans="1:11" hidden="1" outlineLevel="2" x14ac:dyDescent="0.35">
      <c r="A90" s="6">
        <v>22</v>
      </c>
      <c r="D90" s="8" t="s">
        <v>109</v>
      </c>
      <c r="E90" s="1" t="s">
        <v>1112</v>
      </c>
      <c r="F90" s="3" t="s">
        <v>110</v>
      </c>
      <c r="H90" s="12">
        <v>-5565000</v>
      </c>
      <c r="I90" s="12">
        <v>0</v>
      </c>
      <c r="J90" s="12">
        <v>0</v>
      </c>
      <c r="K90" s="12">
        <f t="shared" si="1"/>
        <v>-5565000</v>
      </c>
    </row>
    <row r="91" spans="1:11" hidden="1" outlineLevel="2" x14ac:dyDescent="0.35">
      <c r="A91" s="6">
        <v>22</v>
      </c>
      <c r="D91" s="8" t="s">
        <v>111</v>
      </c>
      <c r="E91" s="1" t="s">
        <v>1113</v>
      </c>
      <c r="F91" s="3" t="s">
        <v>112</v>
      </c>
      <c r="H91" s="12">
        <v>-1535000</v>
      </c>
      <c r="I91" s="12">
        <v>0</v>
      </c>
      <c r="J91" s="12">
        <v>0</v>
      </c>
      <c r="K91" s="12">
        <f t="shared" si="1"/>
        <v>-1535000</v>
      </c>
    </row>
    <row r="92" spans="1:11" hidden="1" outlineLevel="2" x14ac:dyDescent="0.35">
      <c r="A92" s="6">
        <v>22</v>
      </c>
      <c r="D92" s="8" t="s">
        <v>113</v>
      </c>
      <c r="E92" s="1" t="s">
        <v>303</v>
      </c>
      <c r="F92" s="3" t="s">
        <v>114</v>
      </c>
      <c r="H92" s="12">
        <v>-115361.66</v>
      </c>
      <c r="I92" s="12">
        <v>0</v>
      </c>
      <c r="J92" s="12">
        <v>0</v>
      </c>
      <c r="K92" s="12">
        <f t="shared" si="1"/>
        <v>-115361.66</v>
      </c>
    </row>
    <row r="93" spans="1:11" hidden="1" outlineLevel="2" x14ac:dyDescent="0.35">
      <c r="A93" s="6">
        <v>22</v>
      </c>
      <c r="D93" s="8" t="s">
        <v>115</v>
      </c>
      <c r="E93" s="1" t="s">
        <v>304</v>
      </c>
      <c r="F93" s="3" t="s">
        <v>116</v>
      </c>
      <c r="H93" s="12">
        <v>-46193.06</v>
      </c>
      <c r="I93" s="12">
        <v>0</v>
      </c>
      <c r="J93" s="12">
        <v>0</v>
      </c>
      <c r="K93" s="12">
        <f t="shared" si="1"/>
        <v>-46193.06</v>
      </c>
    </row>
    <row r="94" spans="1:11" hidden="1" outlineLevel="2" x14ac:dyDescent="0.35">
      <c r="A94" s="6" t="s">
        <v>267</v>
      </c>
      <c r="D94" s="8" t="s">
        <v>1305</v>
      </c>
      <c r="E94" s="1" t="s">
        <v>1306</v>
      </c>
      <c r="F94" s="3" t="s">
        <v>1307</v>
      </c>
      <c r="H94" s="12">
        <v>-1856383</v>
      </c>
      <c r="I94" s="12">
        <v>0</v>
      </c>
      <c r="J94" s="12">
        <v>0</v>
      </c>
      <c r="K94" s="12">
        <f t="shared" si="1"/>
        <v>-1856383</v>
      </c>
    </row>
    <row r="95" spans="1:11" hidden="1" outlineLevel="2" x14ac:dyDescent="0.35">
      <c r="A95" s="6">
        <v>22</v>
      </c>
      <c r="D95" s="8" t="s">
        <v>133</v>
      </c>
      <c r="E95" s="1" t="s">
        <v>305</v>
      </c>
      <c r="F95" s="3" t="s">
        <v>134</v>
      </c>
      <c r="H95" s="12">
        <f>-48986111.84</f>
        <v>-48986111.840000004</v>
      </c>
      <c r="I95" s="12">
        <v>0</v>
      </c>
      <c r="J95" s="12">
        <v>0</v>
      </c>
      <c r="K95" s="12">
        <f t="shared" si="1"/>
        <v>-48986111.840000004</v>
      </c>
    </row>
    <row r="96" spans="1:11" outlineLevel="1" collapsed="1" x14ac:dyDescent="0.35">
      <c r="A96" s="16" t="s">
        <v>1274</v>
      </c>
      <c r="D96" s="8"/>
      <c r="F96" s="3"/>
      <c r="H96" s="54">
        <f>SUBTOTAL(9,H4:H95)</f>
        <v>3236472.6300000399</v>
      </c>
      <c r="I96" s="54">
        <f>SUBTOTAL(9,I4:I95)</f>
        <v>0</v>
      </c>
      <c r="J96" s="54">
        <f>SUBTOTAL(9,J4:J95)</f>
        <v>0</v>
      </c>
      <c r="K96" s="54">
        <f>SUBTOTAL(9,K4:K95)</f>
        <v>3236472.6300000399</v>
      </c>
    </row>
    <row r="97" spans="1:11" x14ac:dyDescent="0.35">
      <c r="A97" s="16" t="s">
        <v>1273</v>
      </c>
      <c r="D97" s="8"/>
      <c r="E97" s="61" t="s">
        <v>1275</v>
      </c>
      <c r="F97" s="3"/>
      <c r="H97" s="54">
        <f>SUBTOTAL(9,H4:H95)</f>
        <v>3236472.6300000399</v>
      </c>
      <c r="I97" s="54">
        <f>SUBTOTAL(9,I4:I95)</f>
        <v>0</v>
      </c>
      <c r="J97" s="54">
        <f>SUBTOTAL(9,J4:J95)</f>
        <v>0</v>
      </c>
      <c r="K97" s="54">
        <f>SUBTOTAL(9,K4:K95)</f>
        <v>3236472.6300000399</v>
      </c>
    </row>
    <row r="98" spans="1:11" x14ac:dyDescent="0.35">
      <c r="D98" s="8"/>
      <c r="F98" s="3"/>
      <c r="H98" s="12"/>
      <c r="I98" s="12"/>
      <c r="J98" s="12"/>
      <c r="K98" s="12"/>
    </row>
    <row r="99" spans="1:11" x14ac:dyDescent="0.35">
      <c r="A99" s="9" t="s">
        <v>1114</v>
      </c>
      <c r="B99" s="9" t="s">
        <v>1115</v>
      </c>
      <c r="C99" s="9" t="s">
        <v>1116</v>
      </c>
      <c r="D99" s="9" t="s">
        <v>1117</v>
      </c>
      <c r="E99" s="9" t="s">
        <v>1</v>
      </c>
      <c r="F99" s="4" t="s">
        <v>2</v>
      </c>
      <c r="G99" s="2"/>
      <c r="H99" s="15" t="s">
        <v>1468</v>
      </c>
      <c r="I99" s="15" t="s">
        <v>1119</v>
      </c>
      <c r="J99" s="15" t="s">
        <v>1119</v>
      </c>
      <c r="K99" s="15" t="s">
        <v>1121</v>
      </c>
    </row>
    <row r="100" spans="1:11" hidden="1" outlineLevel="2" x14ac:dyDescent="0.35">
      <c r="A100" s="6">
        <v>22</v>
      </c>
      <c r="D100" s="8" t="s">
        <v>117</v>
      </c>
      <c r="E100" s="1" t="s">
        <v>306</v>
      </c>
      <c r="F100" s="3" t="s">
        <v>118</v>
      </c>
      <c r="H100" s="12">
        <v>-1000</v>
      </c>
      <c r="I100" s="12">
        <v>0</v>
      </c>
      <c r="J100" s="12">
        <v>0</v>
      </c>
      <c r="K100" s="12">
        <f t="shared" si="1"/>
        <v>-1000</v>
      </c>
    </row>
    <row r="101" spans="1:11" hidden="1" outlineLevel="2" x14ac:dyDescent="0.35">
      <c r="A101" s="6" t="s">
        <v>267</v>
      </c>
      <c r="D101" s="8" t="s">
        <v>1288</v>
      </c>
      <c r="E101" s="1" t="s">
        <v>1289</v>
      </c>
      <c r="F101" s="3" t="s">
        <v>1290</v>
      </c>
      <c r="H101" s="12">
        <v>-5610.07</v>
      </c>
      <c r="I101" s="12">
        <v>0</v>
      </c>
      <c r="J101" s="12">
        <v>0</v>
      </c>
      <c r="K101" s="12">
        <f t="shared" si="1"/>
        <v>-5610.07</v>
      </c>
    </row>
    <row r="102" spans="1:11" hidden="1" outlineLevel="2" x14ac:dyDescent="0.35">
      <c r="A102" s="6">
        <v>22</v>
      </c>
      <c r="D102" s="8" t="s">
        <v>119</v>
      </c>
      <c r="E102" s="1" t="s">
        <v>307</v>
      </c>
      <c r="F102" s="3" t="s">
        <v>120</v>
      </c>
      <c r="H102" s="12">
        <v>-5643.42</v>
      </c>
      <c r="I102" s="12">
        <v>0</v>
      </c>
      <c r="J102" s="12">
        <v>0</v>
      </c>
      <c r="K102" s="12">
        <f t="shared" si="1"/>
        <v>-5643.42</v>
      </c>
    </row>
    <row r="103" spans="1:11" hidden="1" outlineLevel="2" x14ac:dyDescent="0.35">
      <c r="A103" s="6">
        <v>22</v>
      </c>
      <c r="D103" s="8" t="s">
        <v>121</v>
      </c>
      <c r="E103" s="1" t="s">
        <v>308</v>
      </c>
      <c r="F103" s="3" t="s">
        <v>122</v>
      </c>
      <c r="H103" s="12">
        <v>-6070.1</v>
      </c>
      <c r="I103" s="12">
        <v>0</v>
      </c>
      <c r="J103" s="12">
        <v>0</v>
      </c>
      <c r="K103" s="12">
        <f t="shared" si="1"/>
        <v>-6070.1</v>
      </c>
    </row>
    <row r="104" spans="1:11" hidden="1" outlineLevel="2" x14ac:dyDescent="0.35">
      <c r="A104" s="6">
        <v>22</v>
      </c>
      <c r="D104" s="8" t="s">
        <v>123</v>
      </c>
      <c r="E104" s="1" t="s">
        <v>309</v>
      </c>
      <c r="F104" s="3" t="s">
        <v>124</v>
      </c>
      <c r="H104" s="12">
        <v>-138023.22</v>
      </c>
      <c r="I104" s="12">
        <v>0</v>
      </c>
      <c r="J104" s="12">
        <v>0</v>
      </c>
      <c r="K104" s="12">
        <f t="shared" si="1"/>
        <v>-138023.22</v>
      </c>
    </row>
    <row r="105" spans="1:11" hidden="1" outlineLevel="2" x14ac:dyDescent="0.35">
      <c r="A105" s="6">
        <v>22</v>
      </c>
      <c r="D105" s="8" t="s">
        <v>125</v>
      </c>
      <c r="E105" s="1" t="s">
        <v>310</v>
      </c>
      <c r="F105" s="3" t="s">
        <v>126</v>
      </c>
      <c r="H105" s="12">
        <v>14250.6</v>
      </c>
      <c r="I105" s="12">
        <v>0</v>
      </c>
      <c r="J105" s="12">
        <v>0</v>
      </c>
      <c r="K105" s="12">
        <f t="shared" si="1"/>
        <v>14250.6</v>
      </c>
    </row>
    <row r="106" spans="1:11" hidden="1" outlineLevel="2" x14ac:dyDescent="0.35">
      <c r="A106" s="6" t="s">
        <v>267</v>
      </c>
      <c r="D106" s="8" t="s">
        <v>1291</v>
      </c>
      <c r="E106" s="1" t="s">
        <v>1292</v>
      </c>
      <c r="F106" s="3" t="s">
        <v>1293</v>
      </c>
      <c r="H106" s="12">
        <v>-16277.68</v>
      </c>
      <c r="I106" s="12">
        <v>0</v>
      </c>
      <c r="J106" s="12">
        <v>0</v>
      </c>
      <c r="K106" s="12">
        <f t="shared" si="1"/>
        <v>-16277.68</v>
      </c>
    </row>
    <row r="107" spans="1:11" hidden="1" outlineLevel="2" x14ac:dyDescent="0.35">
      <c r="A107" s="6" t="s">
        <v>267</v>
      </c>
      <c r="D107" s="8" t="s">
        <v>1294</v>
      </c>
      <c r="E107" s="1" t="s">
        <v>1295</v>
      </c>
      <c r="F107" s="3" t="s">
        <v>1296</v>
      </c>
      <c r="H107" s="12">
        <v>0</v>
      </c>
      <c r="I107" s="12">
        <v>0</v>
      </c>
      <c r="J107" s="12">
        <v>0</v>
      </c>
      <c r="K107" s="12">
        <f t="shared" si="1"/>
        <v>0</v>
      </c>
    </row>
    <row r="108" spans="1:11" hidden="1" outlineLevel="2" x14ac:dyDescent="0.35">
      <c r="A108" s="6">
        <v>22</v>
      </c>
      <c r="D108" s="8" t="s">
        <v>127</v>
      </c>
      <c r="E108" s="1" t="s">
        <v>311</v>
      </c>
      <c r="F108" s="3" t="s">
        <v>128</v>
      </c>
      <c r="H108" s="12">
        <v>-31206.71</v>
      </c>
      <c r="I108" s="12">
        <v>0</v>
      </c>
      <c r="J108" s="12">
        <v>0</v>
      </c>
      <c r="K108" s="12">
        <f t="shared" si="1"/>
        <v>-31206.71</v>
      </c>
    </row>
    <row r="109" spans="1:11" hidden="1" outlineLevel="2" x14ac:dyDescent="0.35">
      <c r="A109" s="6">
        <v>22</v>
      </c>
      <c r="D109" s="8" t="s">
        <v>129</v>
      </c>
      <c r="E109" s="1" t="s">
        <v>312</v>
      </c>
      <c r="F109" s="3" t="s">
        <v>130</v>
      </c>
      <c r="H109" s="12">
        <v>0</v>
      </c>
      <c r="I109" s="12">
        <v>0</v>
      </c>
      <c r="J109" s="12">
        <v>0</v>
      </c>
      <c r="K109" s="12">
        <f t="shared" si="1"/>
        <v>0</v>
      </c>
    </row>
    <row r="110" spans="1:11" hidden="1" outlineLevel="2" x14ac:dyDescent="0.35">
      <c r="A110" s="6">
        <v>22</v>
      </c>
      <c r="D110" s="8" t="s">
        <v>131</v>
      </c>
      <c r="E110" s="1" t="s">
        <v>313</v>
      </c>
      <c r="F110" s="3" t="s">
        <v>132</v>
      </c>
      <c r="H110" s="12">
        <v>0</v>
      </c>
      <c r="I110" s="12">
        <v>0</v>
      </c>
      <c r="J110" s="12">
        <v>0</v>
      </c>
      <c r="K110" s="12">
        <f t="shared" si="1"/>
        <v>0</v>
      </c>
    </row>
    <row r="111" spans="1:11" hidden="1" outlineLevel="2" x14ac:dyDescent="0.35">
      <c r="A111" s="6" t="s">
        <v>267</v>
      </c>
      <c r="D111" s="8" t="s">
        <v>1520</v>
      </c>
      <c r="E111" s="1" t="s">
        <v>1521</v>
      </c>
      <c r="F111" s="3" t="s">
        <v>1522</v>
      </c>
      <c r="H111" s="12">
        <v>-403.36</v>
      </c>
      <c r="I111" s="12">
        <v>0</v>
      </c>
      <c r="J111" s="12">
        <v>0</v>
      </c>
      <c r="K111" s="12">
        <f>H111+I111+J111</f>
        <v>-403.36</v>
      </c>
    </row>
    <row r="112" spans="1:11" outlineLevel="1" collapsed="1" x14ac:dyDescent="0.35">
      <c r="C112" s="16" t="s">
        <v>1278</v>
      </c>
      <c r="D112" s="8"/>
      <c r="F112" s="3"/>
      <c r="H112" s="54">
        <f>SUBTOTAL(9,H100:H111)</f>
        <v>-189983.95999999996</v>
      </c>
      <c r="I112" s="54">
        <f t="shared" ref="I112:K112" si="2">SUBTOTAL(9,I100:I111)</f>
        <v>0</v>
      </c>
      <c r="J112" s="54">
        <f t="shared" si="2"/>
        <v>0</v>
      </c>
      <c r="K112" s="54">
        <f t="shared" si="2"/>
        <v>-189983.95999999996</v>
      </c>
    </row>
    <row r="113" spans="1:11" hidden="1" outlineLevel="2" x14ac:dyDescent="0.35">
      <c r="A113" s="6">
        <v>22</v>
      </c>
      <c r="B113" s="7" t="s">
        <v>263</v>
      </c>
      <c r="D113" s="8" t="s">
        <v>135</v>
      </c>
      <c r="E113" s="1" t="s">
        <v>314</v>
      </c>
      <c r="F113" s="3" t="s">
        <v>136</v>
      </c>
      <c r="H113" s="12">
        <v>-7024908.4000000004</v>
      </c>
      <c r="I113" s="12">
        <v>0</v>
      </c>
      <c r="J113" s="12">
        <v>0</v>
      </c>
      <c r="K113" s="12">
        <f t="shared" si="1"/>
        <v>-7024908.4000000004</v>
      </c>
    </row>
    <row r="114" spans="1:11" hidden="1" outlineLevel="2" x14ac:dyDescent="0.35">
      <c r="A114" s="6">
        <v>22</v>
      </c>
      <c r="B114" s="7" t="s">
        <v>263</v>
      </c>
      <c r="D114" s="8" t="s">
        <v>137</v>
      </c>
      <c r="E114" s="1" t="s">
        <v>315</v>
      </c>
      <c r="F114" s="3" t="s">
        <v>138</v>
      </c>
      <c r="H114" s="12">
        <v>-36746.85</v>
      </c>
      <c r="I114" s="12">
        <v>0</v>
      </c>
      <c r="J114" s="12">
        <v>0</v>
      </c>
      <c r="K114" s="12">
        <f t="shared" si="1"/>
        <v>-36746.85</v>
      </c>
    </row>
    <row r="115" spans="1:11" hidden="1" outlineLevel="2" x14ac:dyDescent="0.35">
      <c r="A115" s="6">
        <v>22</v>
      </c>
      <c r="B115" s="6" t="s">
        <v>263</v>
      </c>
      <c r="D115" s="8" t="s">
        <v>139</v>
      </c>
      <c r="E115" s="1" t="s">
        <v>316</v>
      </c>
      <c r="F115" s="3" t="s">
        <v>140</v>
      </c>
      <c r="H115" s="12">
        <v>-73346.05</v>
      </c>
      <c r="I115" s="12">
        <v>0</v>
      </c>
      <c r="J115" s="12">
        <v>0</v>
      </c>
      <c r="K115" s="12">
        <f t="shared" si="1"/>
        <v>-73346.05</v>
      </c>
    </row>
    <row r="116" spans="1:11" hidden="1" outlineLevel="2" x14ac:dyDescent="0.35">
      <c r="A116" s="6">
        <v>22</v>
      </c>
      <c r="B116" s="6" t="s">
        <v>263</v>
      </c>
      <c r="D116" s="8" t="s">
        <v>141</v>
      </c>
      <c r="E116" s="1" t="s">
        <v>317</v>
      </c>
      <c r="F116" s="3" t="s">
        <v>142</v>
      </c>
      <c r="H116" s="12">
        <v>-9521469.3399999999</v>
      </c>
      <c r="I116" s="12">
        <v>0</v>
      </c>
      <c r="J116" s="12">
        <v>0</v>
      </c>
      <c r="K116" s="12">
        <f t="shared" si="1"/>
        <v>-9521469.3399999999</v>
      </c>
    </row>
    <row r="117" spans="1:11" hidden="1" outlineLevel="2" x14ac:dyDescent="0.35">
      <c r="A117" s="6">
        <v>22</v>
      </c>
      <c r="B117" s="6" t="s">
        <v>263</v>
      </c>
      <c r="D117" s="8" t="s">
        <v>143</v>
      </c>
      <c r="E117" s="1" t="s">
        <v>318</v>
      </c>
      <c r="F117" s="3" t="s">
        <v>144</v>
      </c>
      <c r="H117" s="12">
        <v>-74748.14</v>
      </c>
      <c r="I117" s="12">
        <v>0</v>
      </c>
      <c r="J117" s="12">
        <v>0</v>
      </c>
      <c r="K117" s="12">
        <f t="shared" si="1"/>
        <v>-74748.14</v>
      </c>
    </row>
    <row r="118" spans="1:11" hidden="1" outlineLevel="2" x14ac:dyDescent="0.35">
      <c r="A118" s="6">
        <v>22</v>
      </c>
      <c r="B118" s="6" t="s">
        <v>263</v>
      </c>
      <c r="D118" s="8" t="s">
        <v>145</v>
      </c>
      <c r="E118" s="1" t="s">
        <v>319</v>
      </c>
      <c r="F118" s="3" t="s">
        <v>146</v>
      </c>
      <c r="H118" s="12">
        <v>-306288.90000000002</v>
      </c>
      <c r="I118" s="12">
        <v>0</v>
      </c>
      <c r="J118" s="12">
        <v>0</v>
      </c>
      <c r="K118" s="12">
        <f t="shared" si="1"/>
        <v>-306288.90000000002</v>
      </c>
    </row>
    <row r="119" spans="1:11" hidden="1" outlineLevel="2" x14ac:dyDescent="0.35">
      <c r="A119" s="6" t="s">
        <v>267</v>
      </c>
      <c r="B119" s="6" t="s">
        <v>263</v>
      </c>
      <c r="D119" s="8" t="s">
        <v>1297</v>
      </c>
      <c r="E119" s="1" t="s">
        <v>1299</v>
      </c>
      <c r="F119" s="3" t="s">
        <v>1300</v>
      </c>
      <c r="H119" s="12">
        <v>-743164.62</v>
      </c>
      <c r="I119" s="12">
        <v>0</v>
      </c>
      <c r="J119" s="12">
        <v>0</v>
      </c>
      <c r="K119" s="12">
        <f t="shared" si="1"/>
        <v>-743164.62</v>
      </c>
    </row>
    <row r="120" spans="1:11" hidden="1" outlineLevel="2" x14ac:dyDescent="0.35">
      <c r="A120" s="6" t="s">
        <v>267</v>
      </c>
      <c r="B120" s="6" t="s">
        <v>263</v>
      </c>
      <c r="D120" s="8" t="s">
        <v>1298</v>
      </c>
      <c r="E120" s="1" t="s">
        <v>1301</v>
      </c>
      <c r="F120" s="3" t="s">
        <v>1302</v>
      </c>
      <c r="H120" s="12">
        <v>-1820.8</v>
      </c>
      <c r="I120" s="12">
        <v>0</v>
      </c>
      <c r="J120" s="12">
        <v>0</v>
      </c>
      <c r="K120" s="12">
        <f t="shared" si="1"/>
        <v>-1820.8</v>
      </c>
    </row>
    <row r="121" spans="1:11" hidden="1" outlineLevel="2" x14ac:dyDescent="0.35">
      <c r="A121" s="6" t="s">
        <v>267</v>
      </c>
      <c r="B121" s="6" t="s">
        <v>263</v>
      </c>
      <c r="D121" s="8" t="s">
        <v>1364</v>
      </c>
      <c r="E121" s="1" t="s">
        <v>1365</v>
      </c>
      <c r="F121" s="3" t="s">
        <v>1366</v>
      </c>
      <c r="H121" s="12">
        <v>-5440.25</v>
      </c>
      <c r="I121" s="12">
        <v>0</v>
      </c>
      <c r="J121" s="12">
        <v>0</v>
      </c>
      <c r="K121" s="12">
        <f t="shared" si="1"/>
        <v>-5440.25</v>
      </c>
    </row>
    <row r="122" spans="1:11" outlineLevel="1" collapsed="1" x14ac:dyDescent="0.35">
      <c r="B122" s="16" t="s">
        <v>263</v>
      </c>
      <c r="C122" s="16" t="s">
        <v>1277</v>
      </c>
      <c r="D122" s="8"/>
      <c r="F122" s="3"/>
      <c r="H122" s="54">
        <f>SUBTOTAL(9,H113:H121)</f>
        <v>-17787933.350000001</v>
      </c>
      <c r="I122" s="54">
        <f t="shared" ref="I122:K122" si="3">SUBTOTAL(9,I113:I121)</f>
        <v>0</v>
      </c>
      <c r="J122" s="54">
        <f t="shared" si="3"/>
        <v>0</v>
      </c>
      <c r="K122" s="54">
        <f t="shared" si="3"/>
        <v>-17787933.350000001</v>
      </c>
    </row>
    <row r="123" spans="1:11" hidden="1" outlineLevel="2" x14ac:dyDescent="0.35">
      <c r="A123" s="6" t="s">
        <v>267</v>
      </c>
      <c r="B123" s="6" t="s">
        <v>268</v>
      </c>
      <c r="D123" s="8" t="s">
        <v>135</v>
      </c>
      <c r="E123" s="1" t="s">
        <v>697</v>
      </c>
      <c r="F123" s="3" t="s">
        <v>136</v>
      </c>
      <c r="H123" s="12">
        <v>-2928835.46</v>
      </c>
      <c r="I123" s="12">
        <v>0</v>
      </c>
      <c r="J123" s="12">
        <v>0</v>
      </c>
      <c r="K123" s="12">
        <f t="shared" si="1"/>
        <v>-2928835.46</v>
      </c>
    </row>
    <row r="124" spans="1:11" hidden="1" outlineLevel="2" x14ac:dyDescent="0.35">
      <c r="A124" s="6" t="s">
        <v>267</v>
      </c>
      <c r="B124" s="6" t="s">
        <v>268</v>
      </c>
      <c r="D124" s="8" t="s">
        <v>137</v>
      </c>
      <c r="E124" s="1" t="s">
        <v>698</v>
      </c>
      <c r="F124" s="3" t="s">
        <v>138</v>
      </c>
      <c r="H124" s="12">
        <v>-1.71</v>
      </c>
      <c r="I124" s="12">
        <v>0</v>
      </c>
      <c r="J124" s="12">
        <v>0</v>
      </c>
      <c r="K124" s="12">
        <f t="shared" si="1"/>
        <v>-1.71</v>
      </c>
    </row>
    <row r="125" spans="1:11" hidden="1" outlineLevel="2" x14ac:dyDescent="0.35">
      <c r="A125" s="6" t="s">
        <v>267</v>
      </c>
      <c r="B125" s="6" t="s">
        <v>268</v>
      </c>
      <c r="D125" s="8" t="s">
        <v>139</v>
      </c>
      <c r="E125" s="1" t="s">
        <v>1315</v>
      </c>
      <c r="F125" s="3" t="s">
        <v>140</v>
      </c>
      <c r="H125" s="12">
        <v>-14026.43</v>
      </c>
      <c r="I125" s="12">
        <v>0</v>
      </c>
      <c r="J125" s="12">
        <v>0</v>
      </c>
      <c r="K125" s="12">
        <f t="shared" si="1"/>
        <v>-14026.43</v>
      </c>
    </row>
    <row r="126" spans="1:11" hidden="1" outlineLevel="2" x14ac:dyDescent="0.35">
      <c r="A126" s="6" t="s">
        <v>267</v>
      </c>
      <c r="B126" s="6" t="s">
        <v>268</v>
      </c>
      <c r="D126" s="8" t="s">
        <v>141</v>
      </c>
      <c r="E126" s="1" t="s">
        <v>699</v>
      </c>
      <c r="F126" s="3" t="s">
        <v>142</v>
      </c>
      <c r="H126" s="12">
        <v>-3453049.19</v>
      </c>
      <c r="I126" s="12">
        <v>0</v>
      </c>
      <c r="J126" s="12">
        <v>0</v>
      </c>
      <c r="K126" s="12">
        <f t="shared" si="1"/>
        <v>-3453049.19</v>
      </c>
    </row>
    <row r="127" spans="1:11" hidden="1" outlineLevel="2" x14ac:dyDescent="0.35">
      <c r="A127" s="6" t="s">
        <v>267</v>
      </c>
      <c r="B127" s="6" t="s">
        <v>268</v>
      </c>
      <c r="D127" s="8" t="s">
        <v>143</v>
      </c>
      <c r="E127" s="1" t="s">
        <v>700</v>
      </c>
      <c r="F127" s="3" t="s">
        <v>144</v>
      </c>
      <c r="H127" s="12">
        <v>-56.86</v>
      </c>
      <c r="I127" s="12">
        <v>0</v>
      </c>
      <c r="J127" s="12">
        <v>0</v>
      </c>
      <c r="K127" s="12">
        <f t="shared" si="1"/>
        <v>-56.86</v>
      </c>
    </row>
    <row r="128" spans="1:11" hidden="1" outlineLevel="2" x14ac:dyDescent="0.35">
      <c r="A128" s="6" t="s">
        <v>267</v>
      </c>
      <c r="B128" s="6" t="s">
        <v>268</v>
      </c>
      <c r="D128" s="8" t="s">
        <v>145</v>
      </c>
      <c r="E128" s="1" t="s">
        <v>701</v>
      </c>
      <c r="F128" s="3" t="s">
        <v>146</v>
      </c>
      <c r="H128" s="12">
        <v>-162958.51999999999</v>
      </c>
      <c r="I128" s="12">
        <v>0</v>
      </c>
      <c r="J128" s="12">
        <v>0</v>
      </c>
      <c r="K128" s="12">
        <f t="shared" si="1"/>
        <v>-162958.51999999999</v>
      </c>
    </row>
    <row r="129" spans="1:11" outlineLevel="1" collapsed="1" x14ac:dyDescent="0.35">
      <c r="B129" s="16" t="s">
        <v>268</v>
      </c>
      <c r="C129" s="16" t="s">
        <v>1276</v>
      </c>
      <c r="D129" s="8"/>
      <c r="F129" s="3"/>
      <c r="H129" s="54">
        <f>SUBTOTAL(9,H123:H128)</f>
        <v>-6558928.1699999999</v>
      </c>
      <c r="I129" s="54">
        <f t="shared" ref="I129:K129" si="4">SUBTOTAL(9,I123:I128)</f>
        <v>0</v>
      </c>
      <c r="J129" s="54">
        <f t="shared" si="4"/>
        <v>0</v>
      </c>
      <c r="K129" s="54">
        <f t="shared" si="4"/>
        <v>-6558928.1699999999</v>
      </c>
    </row>
    <row r="130" spans="1:11" hidden="1" outlineLevel="2" x14ac:dyDescent="0.35">
      <c r="A130" s="17">
        <v>22</v>
      </c>
      <c r="B130" s="17" t="s">
        <v>263</v>
      </c>
      <c r="C130" s="17" t="s">
        <v>264</v>
      </c>
      <c r="D130" s="18" t="s">
        <v>147</v>
      </c>
      <c r="E130" s="19" t="s">
        <v>320</v>
      </c>
      <c r="F130" s="20" t="s">
        <v>148</v>
      </c>
      <c r="G130" s="19"/>
      <c r="H130" s="21">
        <v>0</v>
      </c>
      <c r="I130" s="21">
        <v>15076.414584</v>
      </c>
      <c r="J130" s="21">
        <v>16130.731994</v>
      </c>
      <c r="K130" s="21">
        <f t="shared" si="1"/>
        <v>31207.146578</v>
      </c>
    </row>
    <row r="131" spans="1:11" hidden="1" outlineLevel="2" x14ac:dyDescent="0.35">
      <c r="A131" s="17">
        <v>22</v>
      </c>
      <c r="B131" s="17" t="s">
        <v>263</v>
      </c>
      <c r="C131" s="17" t="s">
        <v>264</v>
      </c>
      <c r="D131" s="18" t="s">
        <v>149</v>
      </c>
      <c r="E131" s="19" t="s">
        <v>321</v>
      </c>
      <c r="F131" s="20" t="s">
        <v>150</v>
      </c>
      <c r="G131" s="19"/>
      <c r="H131" s="21">
        <v>0</v>
      </c>
      <c r="I131" s="21">
        <v>3786.0898680000005</v>
      </c>
      <c r="J131" s="21">
        <v>8419.7330689999999</v>
      </c>
      <c r="K131" s="21">
        <f t="shared" si="1"/>
        <v>12205.822937000001</v>
      </c>
    </row>
    <row r="132" spans="1:11" hidden="1" outlineLevel="2" x14ac:dyDescent="0.35">
      <c r="A132" s="17">
        <v>22</v>
      </c>
      <c r="B132" s="17" t="s">
        <v>263</v>
      </c>
      <c r="C132" s="17" t="s">
        <v>264</v>
      </c>
      <c r="D132" s="18" t="s">
        <v>151</v>
      </c>
      <c r="E132" s="19" t="s">
        <v>322</v>
      </c>
      <c r="F132" s="20" t="s">
        <v>152</v>
      </c>
      <c r="G132" s="19"/>
      <c r="H132" s="21">
        <v>0</v>
      </c>
      <c r="I132" s="21">
        <v>0</v>
      </c>
      <c r="J132" s="21">
        <v>86112.847005999996</v>
      </c>
      <c r="K132" s="21">
        <f t="shared" si="1"/>
        <v>86112.847005999996</v>
      </c>
    </row>
    <row r="133" spans="1:11" hidden="1" outlineLevel="2" x14ac:dyDescent="0.35">
      <c r="A133" s="17">
        <v>22</v>
      </c>
      <c r="B133" s="17" t="s">
        <v>263</v>
      </c>
      <c r="C133" s="17" t="s">
        <v>264</v>
      </c>
      <c r="D133" s="18" t="s">
        <v>153</v>
      </c>
      <c r="E133" s="19" t="s">
        <v>323</v>
      </c>
      <c r="F133" s="20" t="s">
        <v>154</v>
      </c>
      <c r="G133" s="19"/>
      <c r="H133" s="21">
        <v>0</v>
      </c>
      <c r="I133" s="21">
        <v>0</v>
      </c>
      <c r="J133" s="21">
        <v>5494.7789739999998</v>
      </c>
      <c r="K133" s="21">
        <f t="shared" si="1"/>
        <v>5494.7789739999998</v>
      </c>
    </row>
    <row r="134" spans="1:11" hidden="1" outlineLevel="2" x14ac:dyDescent="0.35">
      <c r="A134" s="17">
        <v>22</v>
      </c>
      <c r="B134" s="17" t="s">
        <v>263</v>
      </c>
      <c r="C134" s="17" t="s">
        <v>264</v>
      </c>
      <c r="D134" s="18" t="s">
        <v>155</v>
      </c>
      <c r="E134" s="19" t="s">
        <v>324</v>
      </c>
      <c r="F134" s="20" t="s">
        <v>156</v>
      </c>
      <c r="G134" s="19"/>
      <c r="H134" s="21">
        <v>0</v>
      </c>
      <c r="I134" s="21">
        <v>0</v>
      </c>
      <c r="J134" s="21">
        <v>419.43137999999999</v>
      </c>
      <c r="K134" s="21">
        <f t="shared" si="1"/>
        <v>419.43137999999999</v>
      </c>
    </row>
    <row r="135" spans="1:11" hidden="1" outlineLevel="2" x14ac:dyDescent="0.35">
      <c r="A135" s="17">
        <v>22</v>
      </c>
      <c r="B135" s="17" t="s">
        <v>263</v>
      </c>
      <c r="C135" s="17" t="s">
        <v>264</v>
      </c>
      <c r="D135" s="18" t="s">
        <v>157</v>
      </c>
      <c r="E135" s="19" t="s">
        <v>325</v>
      </c>
      <c r="F135" s="20" t="s">
        <v>158</v>
      </c>
      <c r="G135" s="19"/>
      <c r="H135" s="21">
        <v>0</v>
      </c>
      <c r="I135" s="21">
        <v>1111.7775240000001</v>
      </c>
      <c r="J135" s="21">
        <v>7105.1957839999995</v>
      </c>
      <c r="K135" s="21">
        <f t="shared" si="1"/>
        <v>8216.9733080000005</v>
      </c>
    </row>
    <row r="136" spans="1:11" hidden="1" outlineLevel="2" x14ac:dyDescent="0.35">
      <c r="A136" s="17">
        <v>22</v>
      </c>
      <c r="B136" s="17" t="s">
        <v>263</v>
      </c>
      <c r="C136" s="17" t="s">
        <v>264</v>
      </c>
      <c r="D136" s="18" t="s">
        <v>159</v>
      </c>
      <c r="E136" s="19" t="s">
        <v>326</v>
      </c>
      <c r="F136" s="20" t="s">
        <v>160</v>
      </c>
      <c r="G136" s="19"/>
      <c r="H136" s="21">
        <v>0</v>
      </c>
      <c r="I136" s="21">
        <v>274.32345600000002</v>
      </c>
      <c r="J136" s="21">
        <v>1661.6976129999998</v>
      </c>
      <c r="K136" s="21">
        <f t="shared" si="1"/>
        <v>1936.0210689999999</v>
      </c>
    </row>
    <row r="137" spans="1:11" hidden="1" outlineLevel="2" x14ac:dyDescent="0.35">
      <c r="A137" s="17">
        <v>22</v>
      </c>
      <c r="B137" s="17" t="s">
        <v>263</v>
      </c>
      <c r="C137" s="17" t="s">
        <v>264</v>
      </c>
      <c r="D137" s="18" t="s">
        <v>161</v>
      </c>
      <c r="E137" s="19" t="s">
        <v>327</v>
      </c>
      <c r="F137" s="20" t="s">
        <v>162</v>
      </c>
      <c r="G137" s="19"/>
      <c r="H137" s="21">
        <v>0</v>
      </c>
      <c r="I137" s="21">
        <v>11.122848000000001</v>
      </c>
      <c r="J137" s="21">
        <v>109.29294400000001</v>
      </c>
      <c r="K137" s="21">
        <f t="shared" si="1"/>
        <v>120.41579200000001</v>
      </c>
    </row>
    <row r="138" spans="1:11" hidden="1" outlineLevel="2" x14ac:dyDescent="0.35">
      <c r="A138" s="17">
        <v>22</v>
      </c>
      <c r="B138" s="17" t="s">
        <v>263</v>
      </c>
      <c r="C138" s="17" t="s">
        <v>264</v>
      </c>
      <c r="D138" s="18" t="s">
        <v>163</v>
      </c>
      <c r="E138" s="19" t="s">
        <v>328</v>
      </c>
      <c r="F138" s="20" t="s">
        <v>164</v>
      </c>
      <c r="G138" s="19"/>
      <c r="H138" s="21">
        <v>0</v>
      </c>
      <c r="I138" s="21">
        <v>6000.3246600000011</v>
      </c>
      <c r="J138" s="21">
        <v>40501.732692999998</v>
      </c>
      <c r="K138" s="21">
        <f t="shared" si="1"/>
        <v>46502.057352999997</v>
      </c>
    </row>
    <row r="139" spans="1:11" hidden="1" outlineLevel="2" x14ac:dyDescent="0.35">
      <c r="A139" s="17">
        <v>22</v>
      </c>
      <c r="B139" s="17" t="s">
        <v>263</v>
      </c>
      <c r="C139" s="17" t="s">
        <v>264</v>
      </c>
      <c r="D139" s="18" t="s">
        <v>165</v>
      </c>
      <c r="E139" s="19" t="s">
        <v>329</v>
      </c>
      <c r="F139" s="20" t="s">
        <v>166</v>
      </c>
      <c r="G139" s="19"/>
      <c r="H139" s="21">
        <v>0</v>
      </c>
      <c r="I139" s="21">
        <v>91.502927999999997</v>
      </c>
      <c r="J139" s="21">
        <v>273.697025</v>
      </c>
      <c r="K139" s="21">
        <f t="shared" si="1"/>
        <v>365.19995299999999</v>
      </c>
    </row>
    <row r="140" spans="1:11" hidden="1" outlineLevel="2" x14ac:dyDescent="0.35">
      <c r="A140" s="17">
        <v>22</v>
      </c>
      <c r="B140" s="17" t="s">
        <v>263</v>
      </c>
      <c r="C140" s="17" t="s">
        <v>264</v>
      </c>
      <c r="D140" s="18" t="s">
        <v>167</v>
      </c>
      <c r="E140" s="19" t="s">
        <v>330</v>
      </c>
      <c r="F140" s="20" t="s">
        <v>168</v>
      </c>
      <c r="G140" s="19"/>
      <c r="H140" s="21">
        <v>0</v>
      </c>
      <c r="I140" s="21">
        <v>20.698920000000005</v>
      </c>
      <c r="J140" s="21">
        <v>2094.8798079999997</v>
      </c>
      <c r="K140" s="21">
        <f t="shared" si="1"/>
        <v>2115.5787279999995</v>
      </c>
    </row>
    <row r="141" spans="1:11" hidden="1" outlineLevel="2" x14ac:dyDescent="0.35">
      <c r="A141" s="17">
        <v>22</v>
      </c>
      <c r="B141" s="17" t="s">
        <v>263</v>
      </c>
      <c r="C141" s="17" t="s">
        <v>264</v>
      </c>
      <c r="D141" s="18" t="s">
        <v>169</v>
      </c>
      <c r="E141" s="19" t="s">
        <v>331</v>
      </c>
      <c r="F141" s="20" t="s">
        <v>170</v>
      </c>
      <c r="G141" s="19"/>
      <c r="H141" s="21">
        <v>0</v>
      </c>
      <c r="I141" s="21">
        <v>7.0915680000000014</v>
      </c>
      <c r="J141" s="21">
        <v>40.828875999999994</v>
      </c>
      <c r="K141" s="21">
        <f t="shared" si="1"/>
        <v>47.920443999999996</v>
      </c>
    </row>
    <row r="142" spans="1:11" hidden="1" outlineLevel="2" x14ac:dyDescent="0.35">
      <c r="A142" s="17">
        <v>22</v>
      </c>
      <c r="B142" s="17" t="s">
        <v>263</v>
      </c>
      <c r="C142" s="17" t="s">
        <v>264</v>
      </c>
      <c r="D142" s="18" t="s">
        <v>171</v>
      </c>
      <c r="E142" s="19" t="s">
        <v>332</v>
      </c>
      <c r="F142" s="20" t="s">
        <v>172</v>
      </c>
      <c r="G142" s="19"/>
      <c r="H142" s="21">
        <v>0</v>
      </c>
      <c r="I142" s="21">
        <v>5.993856000000001</v>
      </c>
      <c r="J142" s="21">
        <v>33.074807999999997</v>
      </c>
      <c r="K142" s="21">
        <f t="shared" si="1"/>
        <v>39.068663999999998</v>
      </c>
    </row>
    <row r="143" spans="1:11" hidden="1" outlineLevel="2" x14ac:dyDescent="0.35">
      <c r="A143" s="17">
        <v>22</v>
      </c>
      <c r="B143" s="17" t="s">
        <v>263</v>
      </c>
      <c r="C143" s="17" t="s">
        <v>264</v>
      </c>
      <c r="D143" s="18" t="s">
        <v>173</v>
      </c>
      <c r="E143" s="19" t="s">
        <v>333</v>
      </c>
      <c r="F143" s="20" t="s">
        <v>174</v>
      </c>
      <c r="G143" s="19"/>
      <c r="H143" s="21">
        <v>0</v>
      </c>
      <c r="I143" s="21">
        <v>5729.766372000001</v>
      </c>
      <c r="J143" s="21">
        <v>55232.827393</v>
      </c>
      <c r="K143" s="21">
        <f t="shared" si="1"/>
        <v>60962.593764999998</v>
      </c>
    </row>
    <row r="144" spans="1:11" hidden="1" outlineLevel="2" x14ac:dyDescent="0.35">
      <c r="A144" s="17" t="s">
        <v>267</v>
      </c>
      <c r="B144" s="17" t="s">
        <v>263</v>
      </c>
      <c r="C144" s="17" t="s">
        <v>264</v>
      </c>
      <c r="D144" s="18" t="s">
        <v>1303</v>
      </c>
      <c r="E144" s="19" t="s">
        <v>1458</v>
      </c>
      <c r="F144" s="20" t="s">
        <v>1308</v>
      </c>
      <c r="G144" s="19"/>
      <c r="H144" s="21">
        <v>0</v>
      </c>
      <c r="I144" s="21">
        <v>23.788512000000004</v>
      </c>
      <c r="J144" s="21">
        <v>234.27195099999997</v>
      </c>
      <c r="K144" s="21">
        <f t="shared" ref="K144:K208" si="5">H144+I144+J144</f>
        <v>258.06046299999997</v>
      </c>
    </row>
    <row r="145" spans="1:11" hidden="1" outlineLevel="2" x14ac:dyDescent="0.35">
      <c r="A145" s="17">
        <v>22</v>
      </c>
      <c r="B145" s="17" t="s">
        <v>263</v>
      </c>
      <c r="C145" s="17" t="s">
        <v>264</v>
      </c>
      <c r="D145" s="18" t="s">
        <v>175</v>
      </c>
      <c r="E145" s="19" t="s">
        <v>334</v>
      </c>
      <c r="F145" s="20" t="s">
        <v>176</v>
      </c>
      <c r="G145" s="19"/>
      <c r="H145" s="21">
        <v>0</v>
      </c>
      <c r="I145" s="21">
        <v>917.20292400000005</v>
      </c>
      <c r="J145" s="21">
        <v>0</v>
      </c>
      <c r="K145" s="21">
        <f t="shared" si="5"/>
        <v>917.20292400000005</v>
      </c>
    </row>
    <row r="146" spans="1:11" hidden="1" outlineLevel="2" x14ac:dyDescent="0.35">
      <c r="A146" s="17">
        <v>22</v>
      </c>
      <c r="B146" s="17" t="s">
        <v>263</v>
      </c>
      <c r="C146" s="17" t="s">
        <v>264</v>
      </c>
      <c r="D146" s="18" t="s">
        <v>177</v>
      </c>
      <c r="E146" s="19" t="s">
        <v>335</v>
      </c>
      <c r="F146" s="20" t="s">
        <v>178</v>
      </c>
      <c r="G146" s="19"/>
      <c r="H146" s="21">
        <v>0</v>
      </c>
      <c r="I146" s="21">
        <v>28.260540000000002</v>
      </c>
      <c r="J146" s="21">
        <v>3364.8970490000002</v>
      </c>
      <c r="K146" s="21">
        <f t="shared" si="5"/>
        <v>3393.1575890000004</v>
      </c>
    </row>
    <row r="147" spans="1:11" hidden="1" outlineLevel="2" x14ac:dyDescent="0.35">
      <c r="A147" s="17">
        <v>22</v>
      </c>
      <c r="B147" s="17" t="s">
        <v>263</v>
      </c>
      <c r="C147" s="17" t="s">
        <v>264</v>
      </c>
      <c r="D147" s="18" t="s">
        <v>179</v>
      </c>
      <c r="E147" s="19" t="s">
        <v>336</v>
      </c>
      <c r="F147" s="20" t="s">
        <v>180</v>
      </c>
      <c r="G147" s="19"/>
      <c r="H147" s="21">
        <v>0</v>
      </c>
      <c r="I147" s="21">
        <v>1.4707440000000001</v>
      </c>
      <c r="J147" s="21">
        <v>2281.254371</v>
      </c>
      <c r="K147" s="21">
        <f t="shared" si="5"/>
        <v>2282.7251150000002</v>
      </c>
    </row>
    <row r="148" spans="1:11" hidden="1" outlineLevel="2" x14ac:dyDescent="0.35">
      <c r="A148" s="17">
        <v>22</v>
      </c>
      <c r="B148" s="17" t="s">
        <v>263</v>
      </c>
      <c r="C148" s="17" t="s">
        <v>264</v>
      </c>
      <c r="D148" s="18" t="s">
        <v>181</v>
      </c>
      <c r="E148" s="19" t="s">
        <v>337</v>
      </c>
      <c r="F148" s="20" t="s">
        <v>182</v>
      </c>
      <c r="G148" s="19"/>
      <c r="H148" s="21">
        <v>0</v>
      </c>
      <c r="I148" s="21">
        <v>337.13856000000004</v>
      </c>
      <c r="J148" s="21">
        <v>1987.5622739999999</v>
      </c>
      <c r="K148" s="21">
        <f t="shared" si="5"/>
        <v>2324.7008339999998</v>
      </c>
    </row>
    <row r="149" spans="1:11" hidden="1" outlineLevel="2" x14ac:dyDescent="0.35">
      <c r="A149" s="17">
        <v>22</v>
      </c>
      <c r="B149" s="17" t="s">
        <v>263</v>
      </c>
      <c r="C149" s="17" t="s">
        <v>264</v>
      </c>
      <c r="D149" s="18" t="s">
        <v>241</v>
      </c>
      <c r="E149" s="19" t="s">
        <v>1129</v>
      </c>
      <c r="F149" s="20" t="s">
        <v>242</v>
      </c>
      <c r="G149" s="19"/>
      <c r="H149" s="21">
        <v>0</v>
      </c>
      <c r="I149" s="21">
        <v>0</v>
      </c>
      <c r="J149" s="21">
        <v>701.19676400000003</v>
      </c>
      <c r="K149" s="21">
        <f t="shared" si="5"/>
        <v>701.19676400000003</v>
      </c>
    </row>
    <row r="150" spans="1:11" hidden="1" outlineLevel="2" x14ac:dyDescent="0.35">
      <c r="A150" s="17">
        <v>22</v>
      </c>
      <c r="B150" s="17" t="s">
        <v>263</v>
      </c>
      <c r="C150" s="17" t="s">
        <v>264</v>
      </c>
      <c r="D150" s="18" t="s">
        <v>243</v>
      </c>
      <c r="E150" s="19" t="s">
        <v>1130</v>
      </c>
      <c r="F150" s="20" t="s">
        <v>1132</v>
      </c>
      <c r="G150" s="19"/>
      <c r="H150" s="21">
        <v>0</v>
      </c>
      <c r="I150" s="21">
        <v>0</v>
      </c>
      <c r="J150" s="21">
        <v>0</v>
      </c>
      <c r="K150" s="21">
        <f t="shared" si="5"/>
        <v>0</v>
      </c>
    </row>
    <row r="151" spans="1:11" hidden="1" outlineLevel="2" x14ac:dyDescent="0.35">
      <c r="A151" s="17">
        <v>22</v>
      </c>
      <c r="B151" s="17" t="s">
        <v>263</v>
      </c>
      <c r="C151" s="17" t="s">
        <v>264</v>
      </c>
      <c r="D151" s="18" t="s">
        <v>257</v>
      </c>
      <c r="E151" s="19" t="s">
        <v>1131</v>
      </c>
      <c r="F151" s="20" t="s">
        <v>1133</v>
      </c>
      <c r="G151" s="19"/>
      <c r="H151" s="21">
        <v>0</v>
      </c>
      <c r="I151" s="21">
        <v>0</v>
      </c>
      <c r="J151" s="21">
        <v>1521.348702</v>
      </c>
      <c r="K151" s="21">
        <f t="shared" si="5"/>
        <v>1521.348702</v>
      </c>
    </row>
    <row r="152" spans="1:11" hidden="1" outlineLevel="2" x14ac:dyDescent="0.35">
      <c r="A152" s="17">
        <v>22</v>
      </c>
      <c r="B152" s="17" t="s">
        <v>263</v>
      </c>
      <c r="C152" s="17" t="s">
        <v>264</v>
      </c>
      <c r="D152" s="18" t="s">
        <v>183</v>
      </c>
      <c r="E152" s="19" t="s">
        <v>338</v>
      </c>
      <c r="F152" s="20" t="s">
        <v>184</v>
      </c>
      <c r="G152" s="19"/>
      <c r="H152" s="21">
        <v>0</v>
      </c>
      <c r="I152" s="21">
        <v>0</v>
      </c>
      <c r="J152" s="21">
        <v>20046.995862</v>
      </c>
      <c r="K152" s="21">
        <f t="shared" si="5"/>
        <v>20046.995862</v>
      </c>
    </row>
    <row r="153" spans="1:11" hidden="1" outlineLevel="2" x14ac:dyDescent="0.35">
      <c r="A153" s="17">
        <v>22</v>
      </c>
      <c r="B153" s="17" t="s">
        <v>263</v>
      </c>
      <c r="C153" s="17" t="s">
        <v>264</v>
      </c>
      <c r="D153" s="18" t="s">
        <v>185</v>
      </c>
      <c r="E153" s="19" t="s">
        <v>339</v>
      </c>
      <c r="F153" s="20" t="s">
        <v>186</v>
      </c>
      <c r="G153" s="19"/>
      <c r="H153" s="21">
        <v>0</v>
      </c>
      <c r="I153" s="21">
        <v>35.804735999999998</v>
      </c>
      <c r="J153" s="21">
        <v>1583.8118199999999</v>
      </c>
      <c r="K153" s="21">
        <f t="shared" si="5"/>
        <v>1619.6165559999999</v>
      </c>
    </row>
    <row r="154" spans="1:11" hidden="1" outlineLevel="2" x14ac:dyDescent="0.35">
      <c r="A154" s="17" t="s">
        <v>267</v>
      </c>
      <c r="B154" s="17" t="s">
        <v>263</v>
      </c>
      <c r="C154" s="17" t="s">
        <v>264</v>
      </c>
      <c r="D154" s="18" t="s">
        <v>245</v>
      </c>
      <c r="E154" s="19" t="s">
        <v>1138</v>
      </c>
      <c r="F154" s="20" t="s">
        <v>246</v>
      </c>
      <c r="G154" s="19"/>
      <c r="H154" s="21">
        <v>0</v>
      </c>
      <c r="I154" s="21">
        <v>0</v>
      </c>
      <c r="J154" s="21">
        <v>0</v>
      </c>
      <c r="K154" s="21">
        <f t="shared" si="5"/>
        <v>0</v>
      </c>
    </row>
    <row r="155" spans="1:11" hidden="1" outlineLevel="2" x14ac:dyDescent="0.35">
      <c r="A155" s="17" t="s">
        <v>267</v>
      </c>
      <c r="B155" s="17" t="s">
        <v>263</v>
      </c>
      <c r="C155" s="17" t="s">
        <v>264</v>
      </c>
      <c r="D155" s="18" t="s">
        <v>247</v>
      </c>
      <c r="E155" s="19" t="s">
        <v>1139</v>
      </c>
      <c r="F155" s="20" t="s">
        <v>248</v>
      </c>
      <c r="G155" s="19"/>
      <c r="H155" s="21">
        <v>0</v>
      </c>
      <c r="I155" s="21">
        <v>0</v>
      </c>
      <c r="J155" s="21">
        <v>0</v>
      </c>
      <c r="K155" s="21">
        <f t="shared" si="5"/>
        <v>0</v>
      </c>
    </row>
    <row r="156" spans="1:11" hidden="1" outlineLevel="2" x14ac:dyDescent="0.35">
      <c r="A156" s="17">
        <v>22</v>
      </c>
      <c r="B156" s="17" t="s">
        <v>263</v>
      </c>
      <c r="C156" s="17" t="s">
        <v>264</v>
      </c>
      <c r="D156" s="18" t="s">
        <v>187</v>
      </c>
      <c r="E156" s="19" t="s">
        <v>340</v>
      </c>
      <c r="F156" s="20" t="s">
        <v>188</v>
      </c>
      <c r="G156" s="19"/>
      <c r="H156" s="21">
        <v>0</v>
      </c>
      <c r="I156" s="21">
        <v>0</v>
      </c>
      <c r="J156" s="21">
        <v>3904.7467139999999</v>
      </c>
      <c r="K156" s="21">
        <f t="shared" si="5"/>
        <v>3904.7467139999999</v>
      </c>
    </row>
    <row r="157" spans="1:11" hidden="1" outlineLevel="2" x14ac:dyDescent="0.35">
      <c r="A157" s="17">
        <v>22</v>
      </c>
      <c r="B157" s="17" t="s">
        <v>263</v>
      </c>
      <c r="C157" s="17" t="s">
        <v>264</v>
      </c>
      <c r="D157" s="18" t="s">
        <v>189</v>
      </c>
      <c r="E157" s="19" t="s">
        <v>341</v>
      </c>
      <c r="F157" s="20" t="s">
        <v>190</v>
      </c>
      <c r="G157" s="19"/>
      <c r="H157" s="21">
        <v>1318.36</v>
      </c>
      <c r="I157" s="21">
        <v>4.95</v>
      </c>
      <c r="J157" s="21">
        <v>2805.3021570000001</v>
      </c>
      <c r="K157" s="21">
        <f t="shared" si="5"/>
        <v>4128.6121569999996</v>
      </c>
    </row>
    <row r="158" spans="1:11" hidden="1" outlineLevel="2" x14ac:dyDescent="0.35">
      <c r="A158" s="17">
        <v>22</v>
      </c>
      <c r="B158" s="17" t="s">
        <v>263</v>
      </c>
      <c r="C158" s="17" t="s">
        <v>264</v>
      </c>
      <c r="D158" s="18" t="s">
        <v>249</v>
      </c>
      <c r="E158" s="19" t="s">
        <v>1125</v>
      </c>
      <c r="F158" s="20" t="s">
        <v>1124</v>
      </c>
      <c r="G158" s="19"/>
      <c r="H158" s="21">
        <v>975</v>
      </c>
      <c r="I158" s="21">
        <v>81.560952</v>
      </c>
      <c r="J158" s="21">
        <v>648.60135600000001</v>
      </c>
      <c r="K158" s="21">
        <f t="shared" si="5"/>
        <v>1705.1623079999999</v>
      </c>
    </row>
    <row r="159" spans="1:11" hidden="1" outlineLevel="2" x14ac:dyDescent="0.35">
      <c r="A159" s="17">
        <v>22</v>
      </c>
      <c r="B159" s="17" t="s">
        <v>263</v>
      </c>
      <c r="C159" s="17" t="s">
        <v>264</v>
      </c>
      <c r="D159" s="18" t="s">
        <v>191</v>
      </c>
      <c r="E159" s="19" t="s">
        <v>342</v>
      </c>
      <c r="F159" s="20" t="s">
        <v>192</v>
      </c>
      <c r="G159" s="19"/>
      <c r="H159" s="21">
        <v>0</v>
      </c>
      <c r="I159" s="21">
        <v>35.186579999999999</v>
      </c>
      <c r="J159" s="21">
        <v>348.36378699999995</v>
      </c>
      <c r="K159" s="21">
        <f t="shared" si="5"/>
        <v>383.55036699999994</v>
      </c>
    </row>
    <row r="160" spans="1:11" hidden="1" outlineLevel="2" x14ac:dyDescent="0.35">
      <c r="A160" s="17">
        <v>22</v>
      </c>
      <c r="B160" s="17" t="s">
        <v>263</v>
      </c>
      <c r="C160" s="17" t="s">
        <v>264</v>
      </c>
      <c r="D160" s="18" t="s">
        <v>251</v>
      </c>
      <c r="E160" s="19" t="s">
        <v>1134</v>
      </c>
      <c r="F160" s="20" t="s">
        <v>1135</v>
      </c>
      <c r="G160" s="19"/>
      <c r="H160" s="21">
        <v>0</v>
      </c>
      <c r="I160" s="21">
        <v>0</v>
      </c>
      <c r="J160" s="21">
        <v>45.849125999999998</v>
      </c>
      <c r="K160" s="21">
        <f t="shared" si="5"/>
        <v>45.849125999999998</v>
      </c>
    </row>
    <row r="161" spans="1:11" hidden="1" outlineLevel="2" x14ac:dyDescent="0.35">
      <c r="A161" s="17">
        <v>22</v>
      </c>
      <c r="B161" s="17" t="s">
        <v>263</v>
      </c>
      <c r="C161" s="17" t="s">
        <v>264</v>
      </c>
      <c r="D161" s="18" t="s">
        <v>193</v>
      </c>
      <c r="E161" s="19" t="s">
        <v>343</v>
      </c>
      <c r="F161" s="20" t="s">
        <v>194</v>
      </c>
      <c r="G161" s="19"/>
      <c r="H161" s="21">
        <v>661.5</v>
      </c>
      <c r="I161" s="21">
        <v>0</v>
      </c>
      <c r="J161" s="21">
        <v>65.849801999999997</v>
      </c>
      <c r="K161" s="21">
        <f t="shared" si="5"/>
        <v>727.34980199999995</v>
      </c>
    </row>
    <row r="162" spans="1:11" hidden="1" outlineLevel="2" x14ac:dyDescent="0.35">
      <c r="A162" s="17">
        <v>22</v>
      </c>
      <c r="B162" s="17" t="s">
        <v>263</v>
      </c>
      <c r="C162" s="17" t="s">
        <v>264</v>
      </c>
      <c r="D162" s="18" t="s">
        <v>195</v>
      </c>
      <c r="E162" s="19" t="s">
        <v>344</v>
      </c>
      <c r="F162" s="20" t="s">
        <v>196</v>
      </c>
      <c r="G162" s="19"/>
      <c r="H162" s="21">
        <v>0</v>
      </c>
      <c r="I162" s="21">
        <v>1257.245748</v>
      </c>
      <c r="J162" s="21">
        <v>842.35638700000004</v>
      </c>
      <c r="K162" s="21">
        <f t="shared" si="5"/>
        <v>2099.6021350000001</v>
      </c>
    </row>
    <row r="163" spans="1:11" hidden="1" outlineLevel="2" x14ac:dyDescent="0.35">
      <c r="A163" s="17">
        <v>22</v>
      </c>
      <c r="B163" s="17" t="s">
        <v>263</v>
      </c>
      <c r="C163" s="17" t="s">
        <v>264</v>
      </c>
      <c r="D163" s="18" t="s">
        <v>197</v>
      </c>
      <c r="E163" s="19" t="s">
        <v>345</v>
      </c>
      <c r="F163" s="20" t="s">
        <v>198</v>
      </c>
      <c r="G163" s="19"/>
      <c r="H163" s="21">
        <v>0</v>
      </c>
      <c r="I163" s="21">
        <v>0</v>
      </c>
      <c r="J163" s="21">
        <v>215.93612999999996</v>
      </c>
      <c r="K163" s="21">
        <f t="shared" si="5"/>
        <v>215.93612999999996</v>
      </c>
    </row>
    <row r="164" spans="1:11" hidden="1" outlineLevel="2" x14ac:dyDescent="0.35">
      <c r="A164" s="17">
        <v>22</v>
      </c>
      <c r="B164" s="17" t="s">
        <v>263</v>
      </c>
      <c r="C164" s="17" t="s">
        <v>264</v>
      </c>
      <c r="D164" s="18" t="s">
        <v>199</v>
      </c>
      <c r="E164" s="19" t="s">
        <v>346</v>
      </c>
      <c r="F164" s="20" t="s">
        <v>200</v>
      </c>
      <c r="G164" s="19"/>
      <c r="H164" s="21">
        <v>0</v>
      </c>
      <c r="I164" s="21">
        <v>329.15520000000004</v>
      </c>
      <c r="J164" s="21">
        <v>324.10266999999999</v>
      </c>
      <c r="K164" s="21">
        <f t="shared" si="5"/>
        <v>653.25787000000003</v>
      </c>
    </row>
    <row r="165" spans="1:11" hidden="1" outlineLevel="2" x14ac:dyDescent="0.35">
      <c r="A165" s="17">
        <v>22</v>
      </c>
      <c r="B165" s="17" t="s">
        <v>263</v>
      </c>
      <c r="C165" s="17" t="s">
        <v>264</v>
      </c>
      <c r="D165" s="18" t="s">
        <v>201</v>
      </c>
      <c r="E165" s="19" t="s">
        <v>347</v>
      </c>
      <c r="F165" s="20" t="s">
        <v>202</v>
      </c>
      <c r="G165" s="19"/>
      <c r="H165" s="21">
        <v>0</v>
      </c>
      <c r="I165" s="21">
        <v>338.42437200000001</v>
      </c>
      <c r="J165" s="21">
        <v>1389.5753119999999</v>
      </c>
      <c r="K165" s="21">
        <f t="shared" si="5"/>
        <v>1727.9996839999999</v>
      </c>
    </row>
    <row r="166" spans="1:11" hidden="1" outlineLevel="2" x14ac:dyDescent="0.35">
      <c r="A166" s="17">
        <v>22</v>
      </c>
      <c r="B166" s="17" t="s">
        <v>263</v>
      </c>
      <c r="C166" s="17" t="s">
        <v>264</v>
      </c>
      <c r="D166" s="18" t="s">
        <v>203</v>
      </c>
      <c r="E166" s="19" t="s">
        <v>348</v>
      </c>
      <c r="F166" s="20" t="s">
        <v>204</v>
      </c>
      <c r="G166" s="19"/>
      <c r="H166" s="21">
        <v>0</v>
      </c>
      <c r="I166" s="21">
        <v>63.048744000000006</v>
      </c>
      <c r="J166" s="21">
        <v>109.66981299999999</v>
      </c>
      <c r="K166" s="21">
        <f t="shared" si="5"/>
        <v>172.718557</v>
      </c>
    </row>
    <row r="167" spans="1:11" hidden="1" outlineLevel="2" x14ac:dyDescent="0.35">
      <c r="A167" s="17">
        <v>22</v>
      </c>
      <c r="B167" s="17" t="s">
        <v>263</v>
      </c>
      <c r="C167" s="17" t="s">
        <v>264</v>
      </c>
      <c r="D167" s="18" t="s">
        <v>205</v>
      </c>
      <c r="E167" s="19" t="s">
        <v>349</v>
      </c>
      <c r="F167" s="20" t="s">
        <v>206</v>
      </c>
      <c r="G167" s="19"/>
      <c r="H167" s="21">
        <v>96234.54</v>
      </c>
      <c r="I167" s="21">
        <v>233.39606400000002</v>
      </c>
      <c r="J167" s="21">
        <v>689.68988400000001</v>
      </c>
      <c r="K167" s="21">
        <f t="shared" si="5"/>
        <v>97157.625948000001</v>
      </c>
    </row>
    <row r="168" spans="1:11" hidden="1" outlineLevel="2" x14ac:dyDescent="0.35">
      <c r="A168" s="17">
        <v>22</v>
      </c>
      <c r="B168" s="17" t="s">
        <v>263</v>
      </c>
      <c r="C168" s="17" t="s">
        <v>264</v>
      </c>
      <c r="D168" s="18" t="s">
        <v>207</v>
      </c>
      <c r="E168" s="19" t="s">
        <v>350</v>
      </c>
      <c r="F168" s="20" t="s">
        <v>208</v>
      </c>
      <c r="G168" s="19"/>
      <c r="H168" s="21">
        <v>0</v>
      </c>
      <c r="I168" s="21">
        <v>9.136908</v>
      </c>
      <c r="J168" s="21">
        <v>247.418935</v>
      </c>
      <c r="K168" s="21">
        <f t="shared" si="5"/>
        <v>256.55584299999998</v>
      </c>
    </row>
    <row r="169" spans="1:11" hidden="1" outlineLevel="2" x14ac:dyDescent="0.35">
      <c r="A169" s="17">
        <v>23</v>
      </c>
      <c r="B169" s="17" t="s">
        <v>263</v>
      </c>
      <c r="C169" s="17" t="s">
        <v>264</v>
      </c>
      <c r="D169" s="18" t="s">
        <v>259</v>
      </c>
      <c r="E169" s="19" t="s">
        <v>1169</v>
      </c>
      <c r="F169" s="20" t="s">
        <v>260</v>
      </c>
      <c r="G169" s="19"/>
      <c r="H169" s="21">
        <v>0</v>
      </c>
      <c r="I169" s="21">
        <v>0</v>
      </c>
      <c r="J169" s="21">
        <v>0</v>
      </c>
      <c r="K169" s="21">
        <f t="shared" si="5"/>
        <v>0</v>
      </c>
    </row>
    <row r="170" spans="1:11" hidden="1" outlineLevel="2" x14ac:dyDescent="0.35">
      <c r="A170" s="17">
        <v>22</v>
      </c>
      <c r="B170" s="17" t="s">
        <v>263</v>
      </c>
      <c r="C170" s="17" t="s">
        <v>264</v>
      </c>
      <c r="D170" s="18" t="s">
        <v>209</v>
      </c>
      <c r="E170" s="19" t="s">
        <v>351</v>
      </c>
      <c r="F170" s="20" t="s">
        <v>210</v>
      </c>
      <c r="G170" s="19"/>
      <c r="H170" s="21">
        <v>0</v>
      </c>
      <c r="I170" s="21">
        <v>0</v>
      </c>
      <c r="J170" s="21">
        <v>828.92499999999995</v>
      </c>
      <c r="K170" s="21">
        <f t="shared" si="5"/>
        <v>828.92499999999995</v>
      </c>
    </row>
    <row r="171" spans="1:11" hidden="1" outlineLevel="2" x14ac:dyDescent="0.35">
      <c r="A171" s="17">
        <v>22</v>
      </c>
      <c r="B171" s="17" t="s">
        <v>263</v>
      </c>
      <c r="C171" s="17" t="s">
        <v>264</v>
      </c>
      <c r="D171" s="18" t="s">
        <v>211</v>
      </c>
      <c r="E171" s="19" t="s">
        <v>352</v>
      </c>
      <c r="F171" s="20" t="s">
        <v>212</v>
      </c>
      <c r="G171" s="19"/>
      <c r="H171" s="21">
        <v>0</v>
      </c>
      <c r="I171" s="21">
        <v>40.850963999999998</v>
      </c>
      <c r="J171" s="21">
        <v>113.48660399999999</v>
      </c>
      <c r="K171" s="21">
        <f t="shared" si="5"/>
        <v>154.33756799999998</v>
      </c>
    </row>
    <row r="172" spans="1:11" hidden="1" outlineLevel="2" x14ac:dyDescent="0.35">
      <c r="A172" s="17">
        <v>22</v>
      </c>
      <c r="B172" s="17" t="s">
        <v>263</v>
      </c>
      <c r="C172" s="17" t="s">
        <v>264</v>
      </c>
      <c r="D172" s="18" t="s">
        <v>213</v>
      </c>
      <c r="E172" s="19" t="s">
        <v>353</v>
      </c>
      <c r="F172" s="20" t="s">
        <v>214</v>
      </c>
      <c r="G172" s="19"/>
      <c r="H172" s="21">
        <v>0</v>
      </c>
      <c r="I172" s="21">
        <v>217.40400000000002</v>
      </c>
      <c r="J172" s="21">
        <v>256.38299999999998</v>
      </c>
      <c r="K172" s="21">
        <f t="shared" si="5"/>
        <v>473.78700000000003</v>
      </c>
    </row>
    <row r="173" spans="1:11" hidden="1" outlineLevel="2" x14ac:dyDescent="0.35">
      <c r="A173" s="17">
        <v>22</v>
      </c>
      <c r="B173" s="17" t="s">
        <v>263</v>
      </c>
      <c r="C173" s="17" t="s">
        <v>264</v>
      </c>
      <c r="D173" s="18" t="s">
        <v>215</v>
      </c>
      <c r="E173" s="19" t="s">
        <v>354</v>
      </c>
      <c r="F173" s="20" t="s">
        <v>216</v>
      </c>
      <c r="G173" s="19"/>
      <c r="H173" s="21">
        <v>0</v>
      </c>
      <c r="I173" s="21">
        <v>0</v>
      </c>
      <c r="J173" s="21">
        <v>94.915414999999996</v>
      </c>
      <c r="K173" s="21">
        <f t="shared" si="5"/>
        <v>94.915414999999996</v>
      </c>
    </row>
    <row r="174" spans="1:11" hidden="1" outlineLevel="2" x14ac:dyDescent="0.35">
      <c r="A174" s="17">
        <v>22</v>
      </c>
      <c r="B174" s="17" t="s">
        <v>263</v>
      </c>
      <c r="C174" s="17" t="s">
        <v>264</v>
      </c>
      <c r="D174" s="18" t="s">
        <v>217</v>
      </c>
      <c r="E174" s="19" t="s">
        <v>355</v>
      </c>
      <c r="F174" s="20" t="s">
        <v>218</v>
      </c>
      <c r="G174" s="19"/>
      <c r="H174" s="21">
        <v>7402</v>
      </c>
      <c r="I174" s="21">
        <v>593.12048400000003</v>
      </c>
      <c r="J174" s="21">
        <v>1405.151163</v>
      </c>
      <c r="K174" s="21">
        <f t="shared" si="5"/>
        <v>9400.2716469999996</v>
      </c>
    </row>
    <row r="175" spans="1:11" hidden="1" outlineLevel="2" x14ac:dyDescent="0.35">
      <c r="A175" s="17">
        <v>22</v>
      </c>
      <c r="B175" s="17" t="s">
        <v>263</v>
      </c>
      <c r="C175" s="17" t="s">
        <v>264</v>
      </c>
      <c r="D175" s="18" t="s">
        <v>219</v>
      </c>
      <c r="E175" s="19" t="s">
        <v>356</v>
      </c>
      <c r="F175" s="20" t="s">
        <v>220</v>
      </c>
      <c r="G175" s="19"/>
      <c r="H175" s="21">
        <v>0</v>
      </c>
      <c r="I175" s="21">
        <v>668.14783199999999</v>
      </c>
      <c r="J175" s="21">
        <v>0.70050000000000001</v>
      </c>
      <c r="K175" s="21">
        <f t="shared" si="5"/>
        <v>668.84833200000003</v>
      </c>
    </row>
    <row r="176" spans="1:11" hidden="1" outlineLevel="2" x14ac:dyDescent="0.35">
      <c r="A176" s="17">
        <v>22</v>
      </c>
      <c r="B176" s="17" t="s">
        <v>263</v>
      </c>
      <c r="C176" s="17" t="s">
        <v>264</v>
      </c>
      <c r="D176" s="18" t="s">
        <v>221</v>
      </c>
      <c r="E176" s="19" t="s">
        <v>357</v>
      </c>
      <c r="F176" s="20" t="s">
        <v>222</v>
      </c>
      <c r="G176" s="19"/>
      <c r="H176" s="21">
        <v>0</v>
      </c>
      <c r="I176" s="21">
        <v>0</v>
      </c>
      <c r="J176" s="21">
        <v>2533.0682430000002</v>
      </c>
      <c r="K176" s="21">
        <f t="shared" si="5"/>
        <v>2533.0682430000002</v>
      </c>
    </row>
    <row r="177" spans="1:11" hidden="1" outlineLevel="2" x14ac:dyDescent="0.35">
      <c r="A177" s="17">
        <v>22</v>
      </c>
      <c r="B177" s="17" t="s">
        <v>263</v>
      </c>
      <c r="C177" s="17" t="s">
        <v>264</v>
      </c>
      <c r="D177" s="18" t="s">
        <v>223</v>
      </c>
      <c r="E177" s="19" t="s">
        <v>358</v>
      </c>
      <c r="F177" s="20" t="s">
        <v>224</v>
      </c>
      <c r="G177" s="19"/>
      <c r="H177" s="21">
        <v>0</v>
      </c>
      <c r="I177" s="21">
        <v>0</v>
      </c>
      <c r="J177" s="21">
        <v>1516.009024</v>
      </c>
      <c r="K177" s="21">
        <f t="shared" si="5"/>
        <v>1516.009024</v>
      </c>
    </row>
    <row r="178" spans="1:11" hidden="1" outlineLevel="2" x14ac:dyDescent="0.35">
      <c r="A178" s="17">
        <v>22</v>
      </c>
      <c r="B178" s="17" t="s">
        <v>263</v>
      </c>
      <c r="C178" s="17" t="s">
        <v>264</v>
      </c>
      <c r="D178" s="18" t="s">
        <v>225</v>
      </c>
      <c r="E178" s="19" t="s">
        <v>359</v>
      </c>
      <c r="F178" s="20" t="s">
        <v>226</v>
      </c>
      <c r="G178" s="19"/>
      <c r="H178" s="21">
        <v>0</v>
      </c>
      <c r="I178" s="21">
        <v>0</v>
      </c>
      <c r="J178" s="21">
        <v>0</v>
      </c>
      <c r="K178" s="21">
        <f t="shared" si="5"/>
        <v>0</v>
      </c>
    </row>
    <row r="179" spans="1:11" hidden="1" outlineLevel="2" x14ac:dyDescent="0.35">
      <c r="A179" s="17">
        <v>22</v>
      </c>
      <c r="B179" s="17" t="s">
        <v>263</v>
      </c>
      <c r="C179" s="17" t="s">
        <v>264</v>
      </c>
      <c r="D179" s="18" t="s">
        <v>227</v>
      </c>
      <c r="E179" s="19" t="s">
        <v>360</v>
      </c>
      <c r="F179" s="20" t="s">
        <v>228</v>
      </c>
      <c r="G179" s="19"/>
      <c r="H179" s="21">
        <v>0</v>
      </c>
      <c r="I179" s="21">
        <v>25740.000000000004</v>
      </c>
      <c r="J179" s="21">
        <v>0</v>
      </c>
      <c r="K179" s="21">
        <f t="shared" si="5"/>
        <v>25740.000000000004</v>
      </c>
    </row>
    <row r="180" spans="1:11" hidden="1" outlineLevel="2" x14ac:dyDescent="0.35">
      <c r="A180" s="17">
        <v>22</v>
      </c>
      <c r="B180" s="17" t="s">
        <v>263</v>
      </c>
      <c r="C180" s="17" t="s">
        <v>264</v>
      </c>
      <c r="D180" s="18" t="s">
        <v>229</v>
      </c>
      <c r="E180" s="19" t="s">
        <v>361</v>
      </c>
      <c r="F180" s="20" t="s">
        <v>230</v>
      </c>
      <c r="G180" s="19"/>
      <c r="H180" s="21">
        <v>0</v>
      </c>
      <c r="I180" s="21">
        <v>990.00000000000011</v>
      </c>
      <c r="J180" s="21">
        <v>0</v>
      </c>
      <c r="K180" s="21">
        <f t="shared" si="5"/>
        <v>990.00000000000011</v>
      </c>
    </row>
    <row r="181" spans="1:11" hidden="1" outlineLevel="2" x14ac:dyDescent="0.35">
      <c r="A181" s="17">
        <v>22</v>
      </c>
      <c r="B181" s="17" t="s">
        <v>263</v>
      </c>
      <c r="C181" s="17" t="s">
        <v>264</v>
      </c>
      <c r="D181" s="18" t="s">
        <v>231</v>
      </c>
      <c r="E181" s="19" t="s">
        <v>362</v>
      </c>
      <c r="F181" s="20" t="s">
        <v>232</v>
      </c>
      <c r="G181" s="19"/>
      <c r="H181" s="21">
        <v>0</v>
      </c>
      <c r="I181" s="21">
        <v>12354.128028000001</v>
      </c>
      <c r="J181" s="21">
        <v>0</v>
      </c>
      <c r="K181" s="21">
        <f t="shared" si="5"/>
        <v>12354.128028000001</v>
      </c>
    </row>
    <row r="182" spans="1:11" hidden="1" outlineLevel="2" x14ac:dyDescent="0.35">
      <c r="A182" s="17">
        <v>22</v>
      </c>
      <c r="B182" s="17" t="s">
        <v>263</v>
      </c>
      <c r="C182" s="17" t="s">
        <v>264</v>
      </c>
      <c r="D182" s="18" t="s">
        <v>253</v>
      </c>
      <c r="E182" s="19" t="s">
        <v>1136</v>
      </c>
      <c r="F182" s="20" t="s">
        <v>254</v>
      </c>
      <c r="G182" s="19"/>
      <c r="H182" s="21">
        <v>0</v>
      </c>
      <c r="I182" s="21">
        <v>0</v>
      </c>
      <c r="J182" s="21">
        <v>441.73203100000001</v>
      </c>
      <c r="K182" s="21">
        <f t="shared" si="5"/>
        <v>441.73203100000001</v>
      </c>
    </row>
    <row r="183" spans="1:11" hidden="1" outlineLevel="2" x14ac:dyDescent="0.35">
      <c r="A183" s="17">
        <v>22</v>
      </c>
      <c r="B183" s="17" t="s">
        <v>263</v>
      </c>
      <c r="C183" s="17" t="s">
        <v>264</v>
      </c>
      <c r="D183" s="18" t="s">
        <v>233</v>
      </c>
      <c r="E183" s="19" t="s">
        <v>363</v>
      </c>
      <c r="F183" s="20" t="s">
        <v>234</v>
      </c>
      <c r="G183" s="19"/>
      <c r="H183" s="21">
        <v>0</v>
      </c>
      <c r="I183" s="21">
        <v>3401.9453160000007</v>
      </c>
      <c r="J183" s="21">
        <v>0</v>
      </c>
      <c r="K183" s="21">
        <f t="shared" si="5"/>
        <v>3401.9453160000007</v>
      </c>
    </row>
    <row r="184" spans="1:11" hidden="1" outlineLevel="2" x14ac:dyDescent="0.35">
      <c r="A184" s="17">
        <v>22</v>
      </c>
      <c r="B184" s="17" t="s">
        <v>263</v>
      </c>
      <c r="C184" s="17" t="s">
        <v>264</v>
      </c>
      <c r="D184" s="18" t="s">
        <v>235</v>
      </c>
      <c r="E184" s="19" t="s">
        <v>364</v>
      </c>
      <c r="F184" s="20" t="s">
        <v>236</v>
      </c>
      <c r="G184" s="19"/>
      <c r="H184" s="21">
        <v>0</v>
      </c>
      <c r="I184" s="21">
        <v>921.88800000000003</v>
      </c>
      <c r="J184" s="21">
        <v>0</v>
      </c>
      <c r="K184" s="21">
        <f t="shared" si="5"/>
        <v>921.88800000000003</v>
      </c>
    </row>
    <row r="185" spans="1:11" hidden="1" outlineLevel="2" x14ac:dyDescent="0.35">
      <c r="A185" s="17">
        <v>23</v>
      </c>
      <c r="B185" s="17" t="s">
        <v>263</v>
      </c>
      <c r="C185" s="17" t="s">
        <v>264</v>
      </c>
      <c r="D185" s="18" t="s">
        <v>261</v>
      </c>
      <c r="E185" s="19" t="s">
        <v>1122</v>
      </c>
      <c r="F185" s="20" t="s">
        <v>262</v>
      </c>
      <c r="G185" s="19"/>
      <c r="H185" s="21">
        <v>0</v>
      </c>
      <c r="I185" s="21">
        <v>1576.7270639999999</v>
      </c>
      <c r="J185" s="21">
        <v>3372.6660609999999</v>
      </c>
      <c r="K185" s="21">
        <f t="shared" si="5"/>
        <v>4949.3931249999996</v>
      </c>
    </row>
    <row r="186" spans="1:11" hidden="1" outlineLevel="2" x14ac:dyDescent="0.35">
      <c r="A186" s="17">
        <v>22</v>
      </c>
      <c r="B186" s="17" t="s">
        <v>263</v>
      </c>
      <c r="C186" s="17" t="s">
        <v>264</v>
      </c>
      <c r="D186" s="18" t="s">
        <v>237</v>
      </c>
      <c r="E186" s="19" t="s">
        <v>365</v>
      </c>
      <c r="F186" s="20" t="s">
        <v>238</v>
      </c>
      <c r="G186" s="19"/>
      <c r="H186" s="21">
        <v>0</v>
      </c>
      <c r="I186" s="21">
        <v>1754.0004240000003</v>
      </c>
      <c r="J186" s="21">
        <v>0</v>
      </c>
      <c r="K186" s="21">
        <f t="shared" si="5"/>
        <v>1754.0004240000003</v>
      </c>
    </row>
    <row r="187" spans="1:11" hidden="1" outlineLevel="2" x14ac:dyDescent="0.35">
      <c r="A187" s="17">
        <v>22</v>
      </c>
      <c r="B187" s="17" t="s">
        <v>263</v>
      </c>
      <c r="C187" s="17" t="s">
        <v>264</v>
      </c>
      <c r="D187" s="18" t="s">
        <v>255</v>
      </c>
      <c r="E187" s="19" t="s">
        <v>1137</v>
      </c>
      <c r="F187" s="20" t="s">
        <v>256</v>
      </c>
      <c r="G187" s="19"/>
      <c r="H187" s="21">
        <v>0</v>
      </c>
      <c r="I187" s="21">
        <v>0</v>
      </c>
      <c r="J187" s="21">
        <v>0</v>
      </c>
      <c r="K187" s="21">
        <f t="shared" si="5"/>
        <v>0</v>
      </c>
    </row>
    <row r="188" spans="1:11" hidden="1" outlineLevel="2" x14ac:dyDescent="0.35">
      <c r="A188" s="17">
        <v>22</v>
      </c>
      <c r="B188" s="17" t="s">
        <v>263</v>
      </c>
      <c r="C188" s="17" t="s">
        <v>264</v>
      </c>
      <c r="D188" s="18" t="s">
        <v>239</v>
      </c>
      <c r="E188" s="19" t="s">
        <v>366</v>
      </c>
      <c r="F188" s="20" t="s">
        <v>240</v>
      </c>
      <c r="G188" s="19"/>
      <c r="H188" s="21">
        <v>262372.45</v>
      </c>
      <c r="I188" s="21">
        <v>1773.6297480000001</v>
      </c>
      <c r="J188" s="21">
        <v>14917.047094999998</v>
      </c>
      <c r="K188" s="21">
        <f t="shared" si="5"/>
        <v>279063.12684300001</v>
      </c>
    </row>
    <row r="189" spans="1:11" outlineLevel="1" collapsed="1" x14ac:dyDescent="0.35">
      <c r="A189" s="17"/>
      <c r="B189" s="47" t="s">
        <v>263</v>
      </c>
      <c r="C189" s="47" t="s">
        <v>1263</v>
      </c>
      <c r="D189" s="18"/>
      <c r="E189" s="19"/>
      <c r="F189" s="20"/>
      <c r="G189" s="19"/>
      <c r="H189" s="53">
        <f>SUBTOTAL(9,H130:H188)</f>
        <v>368963.85</v>
      </c>
      <c r="I189" s="53">
        <f>SUBTOTAL(9,I130:I188)</f>
        <v>85842.719028000036</v>
      </c>
      <c r="J189" s="53">
        <f>SUBTOTAL(9,J130:J188)</f>
        <v>292469.63436899998</v>
      </c>
      <c r="K189" s="53">
        <f>SUBTOTAL(9,K130:K188)</f>
        <v>747276.20339700009</v>
      </c>
    </row>
    <row r="190" spans="1:11" hidden="1" outlineLevel="2" x14ac:dyDescent="0.35">
      <c r="A190" s="22" t="s">
        <v>267</v>
      </c>
      <c r="B190" s="22" t="s">
        <v>263</v>
      </c>
      <c r="C190" s="22" t="s">
        <v>266</v>
      </c>
      <c r="D190" s="23" t="s">
        <v>147</v>
      </c>
      <c r="E190" s="24" t="s">
        <v>367</v>
      </c>
      <c r="F190" s="25" t="s">
        <v>148</v>
      </c>
      <c r="G190" s="24"/>
      <c r="H190" s="26">
        <v>443.06</v>
      </c>
      <c r="I190" s="26">
        <v>5786.9066079999993</v>
      </c>
      <c r="J190" s="26">
        <v>6217.4127599999993</v>
      </c>
      <c r="K190" s="26">
        <f t="shared" si="5"/>
        <v>12447.379367999998</v>
      </c>
    </row>
    <row r="191" spans="1:11" hidden="1" outlineLevel="2" x14ac:dyDescent="0.35">
      <c r="A191" s="22" t="s">
        <v>267</v>
      </c>
      <c r="B191" s="22" t="s">
        <v>263</v>
      </c>
      <c r="C191" s="22" t="s">
        <v>266</v>
      </c>
      <c r="D191" s="23" t="s">
        <v>149</v>
      </c>
      <c r="E191" s="24" t="s">
        <v>368</v>
      </c>
      <c r="F191" s="25" t="s">
        <v>150</v>
      </c>
      <c r="G191" s="24"/>
      <c r="H191" s="26">
        <v>0</v>
      </c>
      <c r="I191" s="26">
        <v>1453.2466160000001</v>
      </c>
      <c r="J191" s="26">
        <v>3245.2932599999999</v>
      </c>
      <c r="K191" s="26">
        <f t="shared" si="5"/>
        <v>4698.5398759999998</v>
      </c>
    </row>
    <row r="192" spans="1:11" hidden="1" outlineLevel="2" x14ac:dyDescent="0.35">
      <c r="A192" s="22" t="s">
        <v>267</v>
      </c>
      <c r="B192" s="22" t="s">
        <v>263</v>
      </c>
      <c r="C192" s="22" t="s">
        <v>266</v>
      </c>
      <c r="D192" s="23" t="s">
        <v>151</v>
      </c>
      <c r="E192" s="24" t="s">
        <v>369</v>
      </c>
      <c r="F192" s="25" t="s">
        <v>152</v>
      </c>
      <c r="G192" s="24"/>
      <c r="H192" s="26">
        <v>306614.53999999998</v>
      </c>
      <c r="I192" s="26">
        <v>0</v>
      </c>
      <c r="J192" s="26">
        <v>33191.247239999997</v>
      </c>
      <c r="K192" s="26">
        <f t="shared" si="5"/>
        <v>339805.78723999998</v>
      </c>
    </row>
    <row r="193" spans="1:11" hidden="1" outlineLevel="2" x14ac:dyDescent="0.35">
      <c r="A193" s="22" t="s">
        <v>267</v>
      </c>
      <c r="B193" s="22" t="s">
        <v>263</v>
      </c>
      <c r="C193" s="22" t="s">
        <v>266</v>
      </c>
      <c r="D193" s="23" t="s">
        <v>153</v>
      </c>
      <c r="E193" s="24" t="s">
        <v>370</v>
      </c>
      <c r="F193" s="25" t="s">
        <v>154</v>
      </c>
      <c r="G193" s="24"/>
      <c r="H193" s="26">
        <v>43776.84</v>
      </c>
      <c r="I193" s="26">
        <v>0</v>
      </c>
      <c r="J193" s="26">
        <v>2117.9019599999997</v>
      </c>
      <c r="K193" s="26">
        <f t="shared" si="5"/>
        <v>45894.741959999999</v>
      </c>
    </row>
    <row r="194" spans="1:11" hidden="1" outlineLevel="2" x14ac:dyDescent="0.35">
      <c r="A194" s="22" t="s">
        <v>267</v>
      </c>
      <c r="B194" s="22" t="s">
        <v>263</v>
      </c>
      <c r="C194" s="22" t="s">
        <v>266</v>
      </c>
      <c r="D194" s="23" t="s">
        <v>155</v>
      </c>
      <c r="E194" s="24" t="s">
        <v>371</v>
      </c>
      <c r="F194" s="25" t="s">
        <v>156</v>
      </c>
      <c r="G194" s="24"/>
      <c r="H194" s="26">
        <v>0</v>
      </c>
      <c r="I194" s="26">
        <v>0</v>
      </c>
      <c r="J194" s="26">
        <v>161.66519999999997</v>
      </c>
      <c r="K194" s="26">
        <f t="shared" si="5"/>
        <v>161.66519999999997</v>
      </c>
    </row>
    <row r="195" spans="1:11" hidden="1" outlineLevel="2" x14ac:dyDescent="0.35">
      <c r="A195" s="22" t="s">
        <v>267</v>
      </c>
      <c r="B195" s="22" t="s">
        <v>263</v>
      </c>
      <c r="C195" s="22" t="s">
        <v>266</v>
      </c>
      <c r="D195" s="23" t="s">
        <v>157</v>
      </c>
      <c r="E195" s="24" t="s">
        <v>372</v>
      </c>
      <c r="F195" s="25" t="s">
        <v>158</v>
      </c>
      <c r="G195" s="24"/>
      <c r="H195" s="26">
        <v>21408.19</v>
      </c>
      <c r="I195" s="26">
        <v>426.74288799999999</v>
      </c>
      <c r="J195" s="26">
        <v>2738.6193599999997</v>
      </c>
      <c r="K195" s="26">
        <f t="shared" si="5"/>
        <v>24573.552248</v>
      </c>
    </row>
    <row r="196" spans="1:11" hidden="1" outlineLevel="2" x14ac:dyDescent="0.35">
      <c r="A196" s="22" t="s">
        <v>267</v>
      </c>
      <c r="B196" s="22" t="s">
        <v>263</v>
      </c>
      <c r="C196" s="22" t="s">
        <v>266</v>
      </c>
      <c r="D196" s="23" t="s">
        <v>159</v>
      </c>
      <c r="E196" s="24" t="s">
        <v>373</v>
      </c>
      <c r="F196" s="25" t="s">
        <v>160</v>
      </c>
      <c r="G196" s="24"/>
      <c r="H196" s="26">
        <v>5006.76</v>
      </c>
      <c r="I196" s="26">
        <v>105.29587199999999</v>
      </c>
      <c r="J196" s="26">
        <v>640.4830199999999</v>
      </c>
      <c r="K196" s="26">
        <f t="shared" si="5"/>
        <v>5752.5388919999996</v>
      </c>
    </row>
    <row r="197" spans="1:11" hidden="1" outlineLevel="2" x14ac:dyDescent="0.35">
      <c r="A197" s="22" t="s">
        <v>267</v>
      </c>
      <c r="B197" s="22" t="s">
        <v>263</v>
      </c>
      <c r="C197" s="22" t="s">
        <v>266</v>
      </c>
      <c r="D197" s="23" t="s">
        <v>161</v>
      </c>
      <c r="E197" s="24" t="s">
        <v>374</v>
      </c>
      <c r="F197" s="25" t="s">
        <v>162</v>
      </c>
      <c r="G197" s="24"/>
      <c r="H197" s="26">
        <v>307.32</v>
      </c>
      <c r="I197" s="26">
        <v>4.2693760000000003</v>
      </c>
      <c r="J197" s="26">
        <v>42.12576</v>
      </c>
      <c r="K197" s="26">
        <f t="shared" si="5"/>
        <v>353.71513600000003</v>
      </c>
    </row>
    <row r="198" spans="1:11" hidden="1" outlineLevel="2" x14ac:dyDescent="0.35">
      <c r="A198" s="22" t="s">
        <v>267</v>
      </c>
      <c r="B198" s="22" t="s">
        <v>263</v>
      </c>
      <c r="C198" s="22" t="s">
        <v>266</v>
      </c>
      <c r="D198" s="23" t="s">
        <v>163</v>
      </c>
      <c r="E198" s="24" t="s">
        <v>375</v>
      </c>
      <c r="F198" s="25" t="s">
        <v>164</v>
      </c>
      <c r="G198" s="24"/>
      <c r="H198" s="26">
        <v>137748.4</v>
      </c>
      <c r="I198" s="26">
        <v>2303.1549199999999</v>
      </c>
      <c r="J198" s="26">
        <v>15610.94622</v>
      </c>
      <c r="K198" s="26">
        <f t="shared" si="5"/>
        <v>155662.50114000001</v>
      </c>
    </row>
    <row r="199" spans="1:11" hidden="1" outlineLevel="2" x14ac:dyDescent="0.35">
      <c r="A199" s="22" t="s">
        <v>267</v>
      </c>
      <c r="B199" s="22" t="s">
        <v>263</v>
      </c>
      <c r="C199" s="22" t="s">
        <v>266</v>
      </c>
      <c r="D199" s="23" t="s">
        <v>165</v>
      </c>
      <c r="E199" s="24" t="s">
        <v>376</v>
      </c>
      <c r="F199" s="25" t="s">
        <v>166</v>
      </c>
      <c r="G199" s="24"/>
      <c r="H199" s="26">
        <v>774.36</v>
      </c>
      <c r="I199" s="26">
        <v>35.122335999999997</v>
      </c>
      <c r="J199" s="26">
        <v>105.4935</v>
      </c>
      <c r="K199" s="26">
        <f t="shared" si="5"/>
        <v>914.97583600000007</v>
      </c>
    </row>
    <row r="200" spans="1:11" hidden="1" outlineLevel="2" x14ac:dyDescent="0.35">
      <c r="A200" s="22" t="s">
        <v>267</v>
      </c>
      <c r="B200" s="22" t="s">
        <v>263</v>
      </c>
      <c r="C200" s="22" t="s">
        <v>266</v>
      </c>
      <c r="D200" s="23" t="s">
        <v>167</v>
      </c>
      <c r="E200" s="24" t="s">
        <v>377</v>
      </c>
      <c r="F200" s="25" t="s">
        <v>168</v>
      </c>
      <c r="G200" s="24"/>
      <c r="H200" s="26">
        <v>6081.66</v>
      </c>
      <c r="I200" s="26">
        <v>7.9450400000000005</v>
      </c>
      <c r="J200" s="26">
        <v>807.44831999999985</v>
      </c>
      <c r="K200" s="26">
        <f t="shared" si="5"/>
        <v>6897.053359999999</v>
      </c>
    </row>
    <row r="201" spans="1:11" hidden="1" outlineLevel="2" x14ac:dyDescent="0.35">
      <c r="A201" s="22" t="s">
        <v>267</v>
      </c>
      <c r="B201" s="22" t="s">
        <v>263</v>
      </c>
      <c r="C201" s="22" t="s">
        <v>266</v>
      </c>
      <c r="D201" s="23" t="s">
        <v>169</v>
      </c>
      <c r="E201" s="24" t="s">
        <v>378</v>
      </c>
      <c r="F201" s="25" t="s">
        <v>170</v>
      </c>
      <c r="G201" s="24"/>
      <c r="H201" s="26">
        <v>121.36</v>
      </c>
      <c r="I201" s="26">
        <v>2.722016</v>
      </c>
      <c r="J201" s="26">
        <v>15.737039999999999</v>
      </c>
      <c r="K201" s="26">
        <f t="shared" si="5"/>
        <v>139.81905599999999</v>
      </c>
    </row>
    <row r="202" spans="1:11" hidden="1" outlineLevel="2" x14ac:dyDescent="0.35">
      <c r="A202" s="22" t="s">
        <v>267</v>
      </c>
      <c r="B202" s="22" t="s">
        <v>263</v>
      </c>
      <c r="C202" s="22" t="s">
        <v>266</v>
      </c>
      <c r="D202" s="23" t="s">
        <v>171</v>
      </c>
      <c r="E202" s="24" t="s">
        <v>379</v>
      </c>
      <c r="F202" s="25" t="s">
        <v>172</v>
      </c>
      <c r="G202" s="24"/>
      <c r="H202" s="26">
        <v>227.09</v>
      </c>
      <c r="I202" s="26">
        <v>2.3006720000000001</v>
      </c>
      <c r="J202" s="26">
        <v>12.74832</v>
      </c>
      <c r="K202" s="26">
        <f t="shared" si="5"/>
        <v>242.138992</v>
      </c>
    </row>
    <row r="203" spans="1:11" hidden="1" outlineLevel="2" x14ac:dyDescent="0.35">
      <c r="A203" s="22" t="s">
        <v>267</v>
      </c>
      <c r="B203" s="22" t="s">
        <v>263</v>
      </c>
      <c r="C203" s="22" t="s">
        <v>266</v>
      </c>
      <c r="D203" s="23" t="s">
        <v>173</v>
      </c>
      <c r="E203" s="24" t="s">
        <v>380</v>
      </c>
      <c r="F203" s="25" t="s">
        <v>174</v>
      </c>
      <c r="G203" s="24"/>
      <c r="H203" s="26">
        <v>163746.21</v>
      </c>
      <c r="I203" s="26">
        <v>2199.3042639999999</v>
      </c>
      <c r="J203" s="26">
        <v>21288.88422</v>
      </c>
      <c r="K203" s="26">
        <f t="shared" si="5"/>
        <v>187234.398484</v>
      </c>
    </row>
    <row r="204" spans="1:11" hidden="1" outlineLevel="2" x14ac:dyDescent="0.35">
      <c r="A204" s="22" t="s">
        <v>267</v>
      </c>
      <c r="B204" s="22" t="s">
        <v>263</v>
      </c>
      <c r="C204" s="22" t="s">
        <v>266</v>
      </c>
      <c r="D204" s="23" t="s">
        <v>1303</v>
      </c>
      <c r="E204" s="24" t="s">
        <v>1304</v>
      </c>
      <c r="F204" s="25" t="s">
        <v>1308</v>
      </c>
      <c r="G204" s="24"/>
      <c r="H204" s="26">
        <v>693.01</v>
      </c>
      <c r="I204" s="26">
        <v>9.1309440000000013</v>
      </c>
      <c r="J204" s="26">
        <v>90.297539999999984</v>
      </c>
      <c r="K204" s="26">
        <f t="shared" si="5"/>
        <v>792.43848400000002</v>
      </c>
    </row>
    <row r="205" spans="1:11" hidden="1" outlineLevel="2" x14ac:dyDescent="0.35">
      <c r="A205" s="22" t="s">
        <v>267</v>
      </c>
      <c r="B205" s="22" t="s">
        <v>263</v>
      </c>
      <c r="C205" s="22" t="s">
        <v>266</v>
      </c>
      <c r="D205" s="23" t="s">
        <v>175</v>
      </c>
      <c r="E205" s="24" t="s">
        <v>381</v>
      </c>
      <c r="F205" s="25" t="s">
        <v>176</v>
      </c>
      <c r="G205" s="24"/>
      <c r="H205" s="26">
        <v>0</v>
      </c>
      <c r="I205" s="26">
        <v>352.05768799999998</v>
      </c>
      <c r="J205" s="26">
        <v>0</v>
      </c>
      <c r="K205" s="26">
        <f t="shared" si="5"/>
        <v>352.05768799999998</v>
      </c>
    </row>
    <row r="206" spans="1:11" hidden="1" outlineLevel="2" x14ac:dyDescent="0.35">
      <c r="A206" s="22" t="s">
        <v>267</v>
      </c>
      <c r="B206" s="22" t="s">
        <v>263</v>
      </c>
      <c r="C206" s="22" t="s">
        <v>266</v>
      </c>
      <c r="D206" s="23" t="s">
        <v>177</v>
      </c>
      <c r="E206" s="24" t="s">
        <v>382</v>
      </c>
      <c r="F206" s="25" t="s">
        <v>178</v>
      </c>
      <c r="G206" s="24"/>
      <c r="H206" s="26">
        <v>992.13</v>
      </c>
      <c r="I206" s="26">
        <v>10.847479999999999</v>
      </c>
      <c r="J206" s="26">
        <v>1296.96246</v>
      </c>
      <c r="K206" s="26">
        <f t="shared" si="5"/>
        <v>2299.9399400000002</v>
      </c>
    </row>
    <row r="207" spans="1:11" hidden="1" outlineLevel="2" x14ac:dyDescent="0.35">
      <c r="A207" s="22" t="s">
        <v>267</v>
      </c>
      <c r="B207" s="22" t="s">
        <v>263</v>
      </c>
      <c r="C207" s="22" t="s">
        <v>266</v>
      </c>
      <c r="D207" s="23" t="s">
        <v>179</v>
      </c>
      <c r="E207" s="24" t="s">
        <v>383</v>
      </c>
      <c r="F207" s="25" t="s">
        <v>180</v>
      </c>
      <c r="G207" s="24"/>
      <c r="H207" s="26">
        <v>9374.85</v>
      </c>
      <c r="I207" s="26">
        <v>0.56452800000000003</v>
      </c>
      <c r="J207" s="26">
        <v>879.28433999999993</v>
      </c>
      <c r="K207" s="26">
        <f t="shared" si="5"/>
        <v>10254.698868000001</v>
      </c>
    </row>
    <row r="208" spans="1:11" hidden="1" outlineLevel="2" x14ac:dyDescent="0.35">
      <c r="A208" s="22" t="s">
        <v>267</v>
      </c>
      <c r="B208" s="22" t="s">
        <v>263</v>
      </c>
      <c r="C208" s="22" t="s">
        <v>266</v>
      </c>
      <c r="D208" s="23" t="s">
        <v>181</v>
      </c>
      <c r="E208" s="24" t="s">
        <v>384</v>
      </c>
      <c r="F208" s="25" t="s">
        <v>182</v>
      </c>
      <c r="G208" s="24"/>
      <c r="H208" s="26">
        <v>9670.68</v>
      </c>
      <c r="I208" s="26">
        <v>129.40672000000001</v>
      </c>
      <c r="J208" s="26">
        <v>766.08395999999993</v>
      </c>
      <c r="K208" s="26">
        <f t="shared" si="5"/>
        <v>10566.170680000001</v>
      </c>
    </row>
    <row r="209" spans="1:11" hidden="1" outlineLevel="2" x14ac:dyDescent="0.35">
      <c r="A209" s="22" t="s">
        <v>267</v>
      </c>
      <c r="B209" s="22" t="s">
        <v>263</v>
      </c>
      <c r="C209" s="22" t="s">
        <v>266</v>
      </c>
      <c r="D209" s="23" t="s">
        <v>241</v>
      </c>
      <c r="E209" s="24" t="s">
        <v>385</v>
      </c>
      <c r="F209" s="25" t="s">
        <v>242</v>
      </c>
      <c r="G209" s="24"/>
      <c r="H209" s="26">
        <v>698.52</v>
      </c>
      <c r="I209" s="26">
        <v>0</v>
      </c>
      <c r="J209" s="26">
        <v>270.26855999999998</v>
      </c>
      <c r="K209" s="26">
        <f t="shared" ref="K209:K273" si="6">H209+I209+J209</f>
        <v>968.78855999999996</v>
      </c>
    </row>
    <row r="210" spans="1:11" hidden="1" outlineLevel="2" x14ac:dyDescent="0.35">
      <c r="A210" s="22" t="s">
        <v>267</v>
      </c>
      <c r="B210" s="22" t="s">
        <v>263</v>
      </c>
      <c r="C210" s="22" t="s">
        <v>266</v>
      </c>
      <c r="D210" s="23" t="s">
        <v>243</v>
      </c>
      <c r="E210" s="24" t="s">
        <v>386</v>
      </c>
      <c r="F210" s="25" t="s">
        <v>244</v>
      </c>
      <c r="G210" s="24"/>
      <c r="H210" s="26">
        <v>584762.64</v>
      </c>
      <c r="I210" s="26">
        <v>0</v>
      </c>
      <c r="J210" s="26">
        <v>0</v>
      </c>
      <c r="K210" s="26">
        <f t="shared" si="6"/>
        <v>584762.64</v>
      </c>
    </row>
    <row r="211" spans="1:11" hidden="1" outlineLevel="2" x14ac:dyDescent="0.35">
      <c r="A211" s="22" t="s">
        <v>267</v>
      </c>
      <c r="B211" s="22" t="s">
        <v>263</v>
      </c>
      <c r="C211" s="22" t="s">
        <v>266</v>
      </c>
      <c r="D211" s="23" t="s">
        <v>257</v>
      </c>
      <c r="E211" s="24" t="s">
        <v>1140</v>
      </c>
      <c r="F211" s="25" t="s">
        <v>1133</v>
      </c>
      <c r="G211" s="24"/>
      <c r="H211" s="26">
        <v>0</v>
      </c>
      <c r="I211" s="26">
        <v>0</v>
      </c>
      <c r="J211" s="26">
        <v>586.38707999999997</v>
      </c>
      <c r="K211" s="26">
        <f t="shared" si="6"/>
        <v>586.38707999999997</v>
      </c>
    </row>
    <row r="212" spans="1:11" hidden="1" outlineLevel="2" x14ac:dyDescent="0.35">
      <c r="A212" s="22" t="s">
        <v>267</v>
      </c>
      <c r="B212" s="22" t="s">
        <v>263</v>
      </c>
      <c r="C212" s="22" t="s">
        <v>266</v>
      </c>
      <c r="D212" s="23" t="s">
        <v>183</v>
      </c>
      <c r="E212" s="24" t="s">
        <v>387</v>
      </c>
      <c r="F212" s="25" t="s">
        <v>184</v>
      </c>
      <c r="G212" s="24"/>
      <c r="H212" s="26">
        <v>0</v>
      </c>
      <c r="I212" s="26">
        <v>0</v>
      </c>
      <c r="J212" s="26">
        <v>7726.8934799999988</v>
      </c>
      <c r="K212" s="26">
        <f t="shared" si="6"/>
        <v>7726.8934799999988</v>
      </c>
    </row>
    <row r="213" spans="1:11" hidden="1" outlineLevel="2" x14ac:dyDescent="0.35">
      <c r="A213" s="22" t="s">
        <v>267</v>
      </c>
      <c r="B213" s="22" t="s">
        <v>263</v>
      </c>
      <c r="C213" s="22" t="s">
        <v>266</v>
      </c>
      <c r="D213" s="23" t="s">
        <v>185</v>
      </c>
      <c r="E213" s="24" t="s">
        <v>388</v>
      </c>
      <c r="F213" s="25" t="s">
        <v>186</v>
      </c>
      <c r="G213" s="24"/>
      <c r="H213" s="26">
        <v>3835.73</v>
      </c>
      <c r="I213" s="26">
        <v>13.743231999999999</v>
      </c>
      <c r="J213" s="26">
        <v>610.4627999999999</v>
      </c>
      <c r="K213" s="26">
        <f t="shared" si="6"/>
        <v>4459.9360319999996</v>
      </c>
    </row>
    <row r="214" spans="1:11" hidden="1" outlineLevel="2" x14ac:dyDescent="0.35">
      <c r="A214" s="22" t="s">
        <v>267</v>
      </c>
      <c r="B214" s="22" t="s">
        <v>263</v>
      </c>
      <c r="C214" s="22" t="s">
        <v>266</v>
      </c>
      <c r="D214" s="23" t="s">
        <v>245</v>
      </c>
      <c r="E214" s="24" t="s">
        <v>389</v>
      </c>
      <c r="F214" s="25" t="s">
        <v>246</v>
      </c>
      <c r="G214" s="24"/>
      <c r="H214" s="26">
        <v>47940.78</v>
      </c>
      <c r="I214" s="26">
        <v>0</v>
      </c>
      <c r="J214" s="26">
        <v>0</v>
      </c>
      <c r="K214" s="26">
        <f t="shared" si="6"/>
        <v>47940.78</v>
      </c>
    </row>
    <row r="215" spans="1:11" hidden="1" outlineLevel="2" x14ac:dyDescent="0.35">
      <c r="A215" s="22" t="s">
        <v>267</v>
      </c>
      <c r="B215" s="22" t="s">
        <v>263</v>
      </c>
      <c r="C215" s="22" t="s">
        <v>266</v>
      </c>
      <c r="D215" s="23" t="s">
        <v>247</v>
      </c>
      <c r="E215" s="24" t="s">
        <v>390</v>
      </c>
      <c r="F215" s="25" t="s">
        <v>248</v>
      </c>
      <c r="G215" s="24"/>
      <c r="H215" s="26">
        <v>11618.56</v>
      </c>
      <c r="I215" s="26">
        <v>0</v>
      </c>
      <c r="J215" s="26">
        <v>0</v>
      </c>
      <c r="K215" s="26">
        <f t="shared" si="6"/>
        <v>11618.56</v>
      </c>
    </row>
    <row r="216" spans="1:11" hidden="1" outlineLevel="2" x14ac:dyDescent="0.35">
      <c r="A216" s="22" t="s">
        <v>267</v>
      </c>
      <c r="B216" s="22" t="s">
        <v>263</v>
      </c>
      <c r="C216" s="22" t="s">
        <v>266</v>
      </c>
      <c r="D216" s="23" t="s">
        <v>187</v>
      </c>
      <c r="E216" s="24" t="s">
        <v>391</v>
      </c>
      <c r="F216" s="25" t="s">
        <v>188</v>
      </c>
      <c r="G216" s="24"/>
      <c r="H216" s="26">
        <v>0</v>
      </c>
      <c r="I216" s="26">
        <v>0</v>
      </c>
      <c r="J216" s="26">
        <v>1505.0415599999999</v>
      </c>
      <c r="K216" s="26">
        <f t="shared" si="6"/>
        <v>1505.0415599999999</v>
      </c>
    </row>
    <row r="217" spans="1:11" hidden="1" outlineLevel="2" x14ac:dyDescent="0.35">
      <c r="A217" s="22" t="s">
        <v>267</v>
      </c>
      <c r="B217" s="22" t="s">
        <v>263</v>
      </c>
      <c r="C217" s="22" t="s">
        <v>266</v>
      </c>
      <c r="D217" s="23" t="s">
        <v>189</v>
      </c>
      <c r="E217" s="24" t="s">
        <v>392</v>
      </c>
      <c r="F217" s="25" t="s">
        <v>190</v>
      </c>
      <c r="G217" s="24"/>
      <c r="H217" s="26">
        <v>4528.28</v>
      </c>
      <c r="I217" s="26">
        <v>1.9</v>
      </c>
      <c r="J217" s="26">
        <v>1081.27278</v>
      </c>
      <c r="K217" s="26">
        <f t="shared" si="6"/>
        <v>5611.4527799999996</v>
      </c>
    </row>
    <row r="218" spans="1:11" hidden="1" outlineLevel="2" x14ac:dyDescent="0.35">
      <c r="A218" s="22" t="s">
        <v>267</v>
      </c>
      <c r="B218" s="22" t="s">
        <v>263</v>
      </c>
      <c r="C218" s="22" t="s">
        <v>266</v>
      </c>
      <c r="D218" s="23" t="s">
        <v>249</v>
      </c>
      <c r="E218" s="24" t="s">
        <v>393</v>
      </c>
      <c r="F218" s="25" t="s">
        <v>250</v>
      </c>
      <c r="G218" s="24"/>
      <c r="H218" s="26">
        <v>6157.08</v>
      </c>
      <c r="I218" s="26">
        <v>31.306223999999997</v>
      </c>
      <c r="J218" s="26">
        <v>249.99624</v>
      </c>
      <c r="K218" s="26">
        <f t="shared" si="6"/>
        <v>6438.3824640000003</v>
      </c>
    </row>
    <row r="219" spans="1:11" hidden="1" outlineLevel="2" x14ac:dyDescent="0.35">
      <c r="A219" s="22" t="s">
        <v>267</v>
      </c>
      <c r="B219" s="22" t="s">
        <v>263</v>
      </c>
      <c r="C219" s="22" t="s">
        <v>266</v>
      </c>
      <c r="D219" s="23" t="s">
        <v>191</v>
      </c>
      <c r="E219" s="24" t="s">
        <v>394</v>
      </c>
      <c r="F219" s="25" t="s">
        <v>192</v>
      </c>
      <c r="G219" s="24"/>
      <c r="H219" s="26">
        <v>2185.3000000000002</v>
      </c>
      <c r="I219" s="26">
        <v>13.50596</v>
      </c>
      <c r="J219" s="26">
        <v>134.27297999999999</v>
      </c>
      <c r="K219" s="26">
        <f t="shared" si="6"/>
        <v>2333.0789400000003</v>
      </c>
    </row>
    <row r="220" spans="1:11" hidden="1" outlineLevel="2" x14ac:dyDescent="0.35">
      <c r="A220" s="22" t="s">
        <v>267</v>
      </c>
      <c r="B220" s="22" t="s">
        <v>263</v>
      </c>
      <c r="C220" s="22" t="s">
        <v>266</v>
      </c>
      <c r="D220" s="23" t="s">
        <v>251</v>
      </c>
      <c r="E220" s="24" t="s">
        <v>395</v>
      </c>
      <c r="F220" s="25" t="s">
        <v>252</v>
      </c>
      <c r="G220" s="24"/>
      <c r="H220" s="26">
        <v>2801.31</v>
      </c>
      <c r="I220" s="26">
        <v>0</v>
      </c>
      <c r="J220" s="26">
        <v>17.672039999999999</v>
      </c>
      <c r="K220" s="26">
        <f t="shared" si="6"/>
        <v>2818.9820399999999</v>
      </c>
    </row>
    <row r="221" spans="1:11" hidden="1" outlineLevel="2" x14ac:dyDescent="0.35">
      <c r="A221" s="22" t="s">
        <v>267</v>
      </c>
      <c r="B221" s="22" t="s">
        <v>263</v>
      </c>
      <c r="C221" s="22" t="s">
        <v>266</v>
      </c>
      <c r="D221" s="23" t="s">
        <v>193</v>
      </c>
      <c r="E221" s="24" t="s">
        <v>396</v>
      </c>
      <c r="F221" s="25" t="s">
        <v>194</v>
      </c>
      <c r="G221" s="24"/>
      <c r="H221" s="26">
        <v>623.11</v>
      </c>
      <c r="I221" s="26">
        <v>0</v>
      </c>
      <c r="J221" s="26">
        <v>25.381079999999997</v>
      </c>
      <c r="K221" s="26">
        <f t="shared" si="6"/>
        <v>648.49108000000001</v>
      </c>
    </row>
    <row r="222" spans="1:11" hidden="1" outlineLevel="2" x14ac:dyDescent="0.35">
      <c r="A222" s="22" t="s">
        <v>267</v>
      </c>
      <c r="B222" s="22" t="s">
        <v>263</v>
      </c>
      <c r="C222" s="22" t="s">
        <v>266</v>
      </c>
      <c r="D222" s="23" t="s">
        <v>195</v>
      </c>
      <c r="E222" s="24" t="s">
        <v>397</v>
      </c>
      <c r="F222" s="25" t="s">
        <v>196</v>
      </c>
      <c r="G222" s="24"/>
      <c r="H222" s="26">
        <v>1615.2</v>
      </c>
      <c r="I222" s="26">
        <v>482.57917600000002</v>
      </c>
      <c r="J222" s="26">
        <v>324.67697999999996</v>
      </c>
      <c r="K222" s="26">
        <f t="shared" si="6"/>
        <v>2422.4561560000002</v>
      </c>
    </row>
    <row r="223" spans="1:11" hidden="1" outlineLevel="2" x14ac:dyDescent="0.35">
      <c r="A223" s="22" t="s">
        <v>267</v>
      </c>
      <c r="B223" s="22" t="s">
        <v>263</v>
      </c>
      <c r="C223" s="22" t="s">
        <v>266</v>
      </c>
      <c r="D223" s="23" t="s">
        <v>197</v>
      </c>
      <c r="E223" s="24" t="s">
        <v>398</v>
      </c>
      <c r="F223" s="25" t="s">
        <v>198</v>
      </c>
      <c r="G223" s="24"/>
      <c r="H223" s="26">
        <v>459.55</v>
      </c>
      <c r="I223" s="26">
        <v>0</v>
      </c>
      <c r="J223" s="26">
        <v>83.230199999999982</v>
      </c>
      <c r="K223" s="26">
        <f t="shared" si="6"/>
        <v>542.78020000000004</v>
      </c>
    </row>
    <row r="224" spans="1:11" hidden="1" outlineLevel="2" x14ac:dyDescent="0.35">
      <c r="A224" s="22" t="s">
        <v>267</v>
      </c>
      <c r="B224" s="22" t="s">
        <v>263</v>
      </c>
      <c r="C224" s="22" t="s">
        <v>266</v>
      </c>
      <c r="D224" s="23" t="s">
        <v>199</v>
      </c>
      <c r="E224" s="24" t="s">
        <v>399</v>
      </c>
      <c r="F224" s="25" t="s">
        <v>200</v>
      </c>
      <c r="G224" s="24"/>
      <c r="H224" s="26">
        <v>4488</v>
      </c>
      <c r="I224" s="26">
        <v>126.3424</v>
      </c>
      <c r="J224" s="26">
        <v>124.92179999999999</v>
      </c>
      <c r="K224" s="26">
        <f t="shared" si="6"/>
        <v>4739.2641999999996</v>
      </c>
    </row>
    <row r="225" spans="1:11" hidden="1" outlineLevel="2" x14ac:dyDescent="0.35">
      <c r="A225" s="22" t="s">
        <v>267</v>
      </c>
      <c r="B225" s="22" t="s">
        <v>263</v>
      </c>
      <c r="C225" s="22" t="s">
        <v>266</v>
      </c>
      <c r="D225" s="23" t="s">
        <v>201</v>
      </c>
      <c r="E225" s="24" t="s">
        <v>400</v>
      </c>
      <c r="F225" s="25" t="s">
        <v>202</v>
      </c>
      <c r="G225" s="24"/>
      <c r="H225" s="26">
        <v>2891.01</v>
      </c>
      <c r="I225" s="26">
        <v>129.90026399999999</v>
      </c>
      <c r="J225" s="26">
        <v>535.59647999999993</v>
      </c>
      <c r="K225" s="26">
        <f t="shared" si="6"/>
        <v>3556.5067440000003</v>
      </c>
    </row>
    <row r="226" spans="1:11" hidden="1" outlineLevel="2" x14ac:dyDescent="0.35">
      <c r="A226" s="22" t="s">
        <v>267</v>
      </c>
      <c r="B226" s="22" t="s">
        <v>263</v>
      </c>
      <c r="C226" s="22" t="s">
        <v>266</v>
      </c>
      <c r="D226" s="23" t="s">
        <v>203</v>
      </c>
      <c r="E226" s="24" t="s">
        <v>401</v>
      </c>
      <c r="F226" s="25" t="s">
        <v>204</v>
      </c>
      <c r="G226" s="24"/>
      <c r="H226" s="26">
        <v>117.64</v>
      </c>
      <c r="I226" s="26">
        <v>24.200528000000002</v>
      </c>
      <c r="J226" s="26">
        <v>42.271019999999993</v>
      </c>
      <c r="K226" s="26">
        <f t="shared" si="6"/>
        <v>184.111548</v>
      </c>
    </row>
    <row r="227" spans="1:11" hidden="1" outlineLevel="2" x14ac:dyDescent="0.35">
      <c r="A227" s="22" t="s">
        <v>267</v>
      </c>
      <c r="B227" s="22" t="s">
        <v>263</v>
      </c>
      <c r="C227" s="22" t="s">
        <v>266</v>
      </c>
      <c r="D227" s="23" t="s">
        <v>205</v>
      </c>
      <c r="E227" s="24" t="s">
        <v>402</v>
      </c>
      <c r="F227" s="25" t="s">
        <v>206</v>
      </c>
      <c r="G227" s="24"/>
      <c r="H227" s="26">
        <v>39826.230000000003</v>
      </c>
      <c r="I227" s="26">
        <v>89.586368000000007</v>
      </c>
      <c r="J227" s="26">
        <v>265.83335999999997</v>
      </c>
      <c r="K227" s="26">
        <f t="shared" si="6"/>
        <v>40181.649727999997</v>
      </c>
    </row>
    <row r="228" spans="1:11" hidden="1" outlineLevel="2" x14ac:dyDescent="0.35">
      <c r="A228" s="22" t="s">
        <v>267</v>
      </c>
      <c r="B228" s="22" t="s">
        <v>263</v>
      </c>
      <c r="C228" s="22" t="s">
        <v>266</v>
      </c>
      <c r="D228" s="23" t="s">
        <v>207</v>
      </c>
      <c r="E228" s="24" t="s">
        <v>403</v>
      </c>
      <c r="F228" s="25" t="s">
        <v>208</v>
      </c>
      <c r="G228" s="24"/>
      <c r="H228" s="26">
        <v>7181.39</v>
      </c>
      <c r="I228" s="26">
        <v>3.5070959999999998</v>
      </c>
      <c r="J228" s="26">
        <v>95.364899999999992</v>
      </c>
      <c r="K228" s="26">
        <f t="shared" si="6"/>
        <v>7280.2619960000002</v>
      </c>
    </row>
    <row r="229" spans="1:11" hidden="1" outlineLevel="2" x14ac:dyDescent="0.35">
      <c r="A229" s="22" t="s">
        <v>267</v>
      </c>
      <c r="B229" s="22" t="s">
        <v>263</v>
      </c>
      <c r="C229" s="22" t="s">
        <v>266</v>
      </c>
      <c r="D229" s="23" t="s">
        <v>259</v>
      </c>
      <c r="E229" s="24" t="s">
        <v>1168</v>
      </c>
      <c r="F229" s="25" t="s">
        <v>260</v>
      </c>
      <c r="G229" s="24"/>
      <c r="H229" s="26">
        <v>0</v>
      </c>
      <c r="I229" s="26">
        <v>0</v>
      </c>
      <c r="J229" s="26">
        <v>0</v>
      </c>
      <c r="K229" s="26">
        <f t="shared" si="6"/>
        <v>0</v>
      </c>
    </row>
    <row r="230" spans="1:11" hidden="1" outlineLevel="2" x14ac:dyDescent="0.35">
      <c r="A230" s="22" t="s">
        <v>267</v>
      </c>
      <c r="B230" s="22" t="s">
        <v>263</v>
      </c>
      <c r="C230" s="22" t="s">
        <v>266</v>
      </c>
      <c r="D230" s="23" t="s">
        <v>209</v>
      </c>
      <c r="E230" s="24" t="s">
        <v>404</v>
      </c>
      <c r="F230" s="25" t="s">
        <v>210</v>
      </c>
      <c r="G230" s="24"/>
      <c r="H230" s="26">
        <v>2525</v>
      </c>
      <c r="I230" s="26">
        <v>0</v>
      </c>
      <c r="J230" s="26">
        <v>319.5</v>
      </c>
      <c r="K230" s="26">
        <f t="shared" si="6"/>
        <v>2844.5</v>
      </c>
    </row>
    <row r="231" spans="1:11" hidden="1" outlineLevel="2" x14ac:dyDescent="0.35">
      <c r="A231" s="22" t="s">
        <v>267</v>
      </c>
      <c r="B231" s="22" t="s">
        <v>263</v>
      </c>
      <c r="C231" s="22" t="s">
        <v>266</v>
      </c>
      <c r="D231" s="23" t="s">
        <v>211</v>
      </c>
      <c r="E231" s="24" t="s">
        <v>405</v>
      </c>
      <c r="F231" s="25" t="s">
        <v>212</v>
      </c>
      <c r="G231" s="24"/>
      <c r="H231" s="26">
        <v>907.07</v>
      </c>
      <c r="I231" s="26">
        <v>15.680167999999998</v>
      </c>
      <c r="J231" s="26">
        <v>43.742159999999991</v>
      </c>
      <c r="K231" s="26">
        <f t="shared" si="6"/>
        <v>966.49232800000004</v>
      </c>
    </row>
    <row r="232" spans="1:11" hidden="1" outlineLevel="2" x14ac:dyDescent="0.35">
      <c r="A232" s="22" t="s">
        <v>267</v>
      </c>
      <c r="B232" s="22" t="s">
        <v>263</v>
      </c>
      <c r="C232" s="22" t="s">
        <v>266</v>
      </c>
      <c r="D232" s="23" t="s">
        <v>213</v>
      </c>
      <c r="E232" s="24" t="s">
        <v>406</v>
      </c>
      <c r="F232" s="25" t="s">
        <v>214</v>
      </c>
      <c r="G232" s="24"/>
      <c r="H232" s="26">
        <v>0</v>
      </c>
      <c r="I232" s="26">
        <v>83.447999999999993</v>
      </c>
      <c r="J232" s="26">
        <v>98.82</v>
      </c>
      <c r="K232" s="26">
        <f t="shared" si="6"/>
        <v>182.26799999999997</v>
      </c>
    </row>
    <row r="233" spans="1:11" hidden="1" outlineLevel="2" x14ac:dyDescent="0.35">
      <c r="A233" s="22" t="s">
        <v>267</v>
      </c>
      <c r="B233" s="22" t="s">
        <v>263</v>
      </c>
      <c r="C233" s="22" t="s">
        <v>266</v>
      </c>
      <c r="D233" s="23" t="s">
        <v>215</v>
      </c>
      <c r="E233" s="24" t="s">
        <v>407</v>
      </c>
      <c r="F233" s="25" t="s">
        <v>216</v>
      </c>
      <c r="G233" s="24"/>
      <c r="H233" s="26">
        <v>194.24</v>
      </c>
      <c r="I233" s="26">
        <v>0</v>
      </c>
      <c r="J233" s="26">
        <v>36.584099999999999</v>
      </c>
      <c r="K233" s="26">
        <f t="shared" si="6"/>
        <v>230.82410000000002</v>
      </c>
    </row>
    <row r="234" spans="1:11" hidden="1" outlineLevel="2" x14ac:dyDescent="0.35">
      <c r="A234" s="22" t="s">
        <v>267</v>
      </c>
      <c r="B234" s="22" t="s">
        <v>263</v>
      </c>
      <c r="C234" s="22" t="s">
        <v>266</v>
      </c>
      <c r="D234" s="23" t="s">
        <v>217</v>
      </c>
      <c r="E234" s="24" t="s">
        <v>408</v>
      </c>
      <c r="F234" s="25" t="s">
        <v>218</v>
      </c>
      <c r="G234" s="24"/>
      <c r="H234" s="26">
        <v>34094.69</v>
      </c>
      <c r="I234" s="26">
        <v>227.662408</v>
      </c>
      <c r="J234" s="26">
        <v>541.60001999999997</v>
      </c>
      <c r="K234" s="26">
        <f t="shared" si="6"/>
        <v>34863.952427999997</v>
      </c>
    </row>
    <row r="235" spans="1:11" hidden="1" outlineLevel="2" x14ac:dyDescent="0.35">
      <c r="A235" s="22" t="s">
        <v>267</v>
      </c>
      <c r="B235" s="22" t="s">
        <v>263</v>
      </c>
      <c r="C235" s="22" t="s">
        <v>266</v>
      </c>
      <c r="D235" s="23" t="s">
        <v>219</v>
      </c>
      <c r="E235" s="24" t="s">
        <v>409</v>
      </c>
      <c r="F235" s="25" t="s">
        <v>220</v>
      </c>
      <c r="G235" s="24"/>
      <c r="H235" s="26">
        <v>0</v>
      </c>
      <c r="I235" s="26">
        <v>256.46078399999999</v>
      </c>
      <c r="J235" s="26">
        <v>0.26999999999999996</v>
      </c>
      <c r="K235" s="26">
        <f t="shared" si="6"/>
        <v>256.73078399999997</v>
      </c>
    </row>
    <row r="236" spans="1:11" hidden="1" outlineLevel="2" x14ac:dyDescent="0.35">
      <c r="A236" s="22" t="s">
        <v>267</v>
      </c>
      <c r="B236" s="22" t="s">
        <v>263</v>
      </c>
      <c r="C236" s="22" t="s">
        <v>266</v>
      </c>
      <c r="D236" s="23" t="s">
        <v>221</v>
      </c>
      <c r="E236" s="24" t="s">
        <v>410</v>
      </c>
      <c r="F236" s="25" t="s">
        <v>222</v>
      </c>
      <c r="G236" s="24"/>
      <c r="H236" s="26">
        <v>0</v>
      </c>
      <c r="I236" s="26">
        <v>0</v>
      </c>
      <c r="J236" s="26">
        <v>976.34321999999997</v>
      </c>
      <c r="K236" s="26">
        <f t="shared" si="6"/>
        <v>976.34321999999997</v>
      </c>
    </row>
    <row r="237" spans="1:11" hidden="1" outlineLevel="2" x14ac:dyDescent="0.35">
      <c r="A237" s="22" t="s">
        <v>267</v>
      </c>
      <c r="B237" s="22" t="s">
        <v>263</v>
      </c>
      <c r="C237" s="22" t="s">
        <v>266</v>
      </c>
      <c r="D237" s="23" t="s">
        <v>223</v>
      </c>
      <c r="E237" s="24" t="s">
        <v>411</v>
      </c>
      <c r="F237" s="25" t="s">
        <v>224</v>
      </c>
      <c r="G237" s="24"/>
      <c r="H237" s="26">
        <v>797.62</v>
      </c>
      <c r="I237" s="26">
        <v>0</v>
      </c>
      <c r="J237" s="26">
        <v>584.32895999999994</v>
      </c>
      <c r="K237" s="26">
        <f t="shared" si="6"/>
        <v>1381.9489599999999</v>
      </c>
    </row>
    <row r="238" spans="1:11" hidden="1" outlineLevel="2" x14ac:dyDescent="0.35">
      <c r="A238" s="22" t="s">
        <v>267</v>
      </c>
      <c r="B238" s="22" t="s">
        <v>263</v>
      </c>
      <c r="C238" s="22" t="s">
        <v>266</v>
      </c>
      <c r="D238" s="23" t="s">
        <v>225</v>
      </c>
      <c r="E238" s="24" t="s">
        <v>412</v>
      </c>
      <c r="F238" s="25" t="s">
        <v>226</v>
      </c>
      <c r="G238" s="24"/>
      <c r="H238" s="26">
        <v>0</v>
      </c>
      <c r="I238" s="26">
        <v>0</v>
      </c>
      <c r="J238" s="26">
        <v>0</v>
      </c>
      <c r="K238" s="26">
        <f t="shared" si="6"/>
        <v>0</v>
      </c>
    </row>
    <row r="239" spans="1:11" hidden="1" outlineLevel="2" x14ac:dyDescent="0.35">
      <c r="A239" s="22" t="s">
        <v>267</v>
      </c>
      <c r="B239" s="22" t="s">
        <v>263</v>
      </c>
      <c r="C239" s="22" t="s">
        <v>266</v>
      </c>
      <c r="D239" s="23" t="s">
        <v>227</v>
      </c>
      <c r="E239" s="24" t="s">
        <v>413</v>
      </c>
      <c r="F239" s="25" t="s">
        <v>228</v>
      </c>
      <c r="G239" s="24"/>
      <c r="H239" s="26">
        <v>0</v>
      </c>
      <c r="I239" s="26">
        <v>9880</v>
      </c>
      <c r="J239" s="26">
        <v>0</v>
      </c>
      <c r="K239" s="26">
        <f t="shared" si="6"/>
        <v>9880</v>
      </c>
    </row>
    <row r="240" spans="1:11" hidden="1" outlineLevel="2" x14ac:dyDescent="0.35">
      <c r="A240" s="22" t="s">
        <v>267</v>
      </c>
      <c r="B240" s="22" t="s">
        <v>263</v>
      </c>
      <c r="C240" s="22" t="s">
        <v>266</v>
      </c>
      <c r="D240" s="23" t="s">
        <v>229</v>
      </c>
      <c r="E240" s="24" t="s">
        <v>414</v>
      </c>
      <c r="F240" s="25" t="s">
        <v>230</v>
      </c>
      <c r="G240" s="24"/>
      <c r="H240" s="26">
        <v>0</v>
      </c>
      <c r="I240" s="26">
        <v>380</v>
      </c>
      <c r="J240" s="26">
        <v>0</v>
      </c>
      <c r="K240" s="26">
        <f t="shared" si="6"/>
        <v>380</v>
      </c>
    </row>
    <row r="241" spans="1:11" hidden="1" outlineLevel="2" x14ac:dyDescent="0.35">
      <c r="A241" s="22" t="s">
        <v>267</v>
      </c>
      <c r="B241" s="22" t="s">
        <v>263</v>
      </c>
      <c r="C241" s="22" t="s">
        <v>266</v>
      </c>
      <c r="D241" s="23" t="s">
        <v>231</v>
      </c>
      <c r="E241" s="24" t="s">
        <v>415</v>
      </c>
      <c r="F241" s="25" t="s">
        <v>232</v>
      </c>
      <c r="G241" s="24"/>
      <c r="H241" s="26">
        <v>0</v>
      </c>
      <c r="I241" s="26">
        <v>4741.9885359999998</v>
      </c>
      <c r="J241" s="26">
        <v>0</v>
      </c>
      <c r="K241" s="26">
        <f t="shared" si="6"/>
        <v>4741.9885359999998</v>
      </c>
    </row>
    <row r="242" spans="1:11" hidden="1" outlineLevel="2" x14ac:dyDescent="0.35">
      <c r="A242" s="22" t="s">
        <v>267</v>
      </c>
      <c r="B242" s="22" t="s">
        <v>263</v>
      </c>
      <c r="C242" s="22" t="s">
        <v>266</v>
      </c>
      <c r="D242" s="23" t="s">
        <v>253</v>
      </c>
      <c r="E242" s="24" t="s">
        <v>416</v>
      </c>
      <c r="F242" s="25" t="s">
        <v>254</v>
      </c>
      <c r="G242" s="24"/>
      <c r="H242" s="26">
        <v>98021.759999999995</v>
      </c>
      <c r="I242" s="26">
        <v>0</v>
      </c>
      <c r="J242" s="26">
        <v>170.26074</v>
      </c>
      <c r="K242" s="26">
        <f t="shared" si="6"/>
        <v>98192.020739999993</v>
      </c>
    </row>
    <row r="243" spans="1:11" hidden="1" outlineLevel="2" x14ac:dyDescent="0.35">
      <c r="A243" s="22" t="s">
        <v>267</v>
      </c>
      <c r="B243" s="22" t="s">
        <v>263</v>
      </c>
      <c r="C243" s="22" t="s">
        <v>266</v>
      </c>
      <c r="D243" s="23" t="s">
        <v>233</v>
      </c>
      <c r="E243" s="24" t="s">
        <v>417</v>
      </c>
      <c r="F243" s="25" t="s">
        <v>234</v>
      </c>
      <c r="G243" s="24"/>
      <c r="H243" s="26">
        <v>0</v>
      </c>
      <c r="I243" s="26">
        <v>1305.797192</v>
      </c>
      <c r="J243" s="26">
        <v>0</v>
      </c>
      <c r="K243" s="26">
        <f t="shared" si="6"/>
        <v>1305.797192</v>
      </c>
    </row>
    <row r="244" spans="1:11" hidden="1" outlineLevel="2" x14ac:dyDescent="0.35">
      <c r="A244" s="22" t="s">
        <v>267</v>
      </c>
      <c r="B244" s="22" t="s">
        <v>263</v>
      </c>
      <c r="C244" s="22" t="s">
        <v>266</v>
      </c>
      <c r="D244" s="23" t="s">
        <v>235</v>
      </c>
      <c r="E244" s="24" t="s">
        <v>418</v>
      </c>
      <c r="F244" s="25" t="s">
        <v>236</v>
      </c>
      <c r="G244" s="24"/>
      <c r="H244" s="26">
        <v>0</v>
      </c>
      <c r="I244" s="26">
        <v>353.85599999999999</v>
      </c>
      <c r="J244" s="26">
        <v>0</v>
      </c>
      <c r="K244" s="26">
        <f t="shared" si="6"/>
        <v>353.85599999999999</v>
      </c>
    </row>
    <row r="245" spans="1:11" hidden="1" outlineLevel="2" x14ac:dyDescent="0.35">
      <c r="A245" s="22" t="s">
        <v>267</v>
      </c>
      <c r="B245" s="22" t="s">
        <v>263</v>
      </c>
      <c r="C245" s="22" t="s">
        <v>266</v>
      </c>
      <c r="D245" s="23" t="s">
        <v>261</v>
      </c>
      <c r="E245" s="24" t="s">
        <v>1126</v>
      </c>
      <c r="F245" s="25" t="s">
        <v>262</v>
      </c>
      <c r="G245" s="24"/>
      <c r="H245" s="26">
        <v>0</v>
      </c>
      <c r="I245" s="26">
        <v>605.20836799999995</v>
      </c>
      <c r="J245" s="26">
        <v>1299.95694</v>
      </c>
      <c r="K245" s="26">
        <f t="shared" si="6"/>
        <v>1905.1653080000001</v>
      </c>
    </row>
    <row r="246" spans="1:11" hidden="1" outlineLevel="2" x14ac:dyDescent="0.35">
      <c r="A246" s="22" t="s">
        <v>267</v>
      </c>
      <c r="B246" s="22" t="s">
        <v>263</v>
      </c>
      <c r="C246" s="22" t="s">
        <v>266</v>
      </c>
      <c r="D246" s="23" t="s">
        <v>237</v>
      </c>
      <c r="E246" s="24" t="s">
        <v>419</v>
      </c>
      <c r="F246" s="25" t="s">
        <v>238</v>
      </c>
      <c r="G246" s="24"/>
      <c r="H246" s="26">
        <v>0</v>
      </c>
      <c r="I246" s="26">
        <v>673.25268800000003</v>
      </c>
      <c r="J246" s="26">
        <v>0</v>
      </c>
      <c r="K246" s="26">
        <f t="shared" si="6"/>
        <v>673.25268800000003</v>
      </c>
    </row>
    <row r="247" spans="1:11" hidden="1" outlineLevel="2" x14ac:dyDescent="0.35">
      <c r="A247" s="22" t="s">
        <v>267</v>
      </c>
      <c r="B247" s="22" t="s">
        <v>263</v>
      </c>
      <c r="C247" s="22" t="s">
        <v>266</v>
      </c>
      <c r="D247" s="23" t="s">
        <v>255</v>
      </c>
      <c r="E247" s="24" t="s">
        <v>420</v>
      </c>
      <c r="F247" s="25" t="s">
        <v>256</v>
      </c>
      <c r="G247" s="24"/>
      <c r="H247" s="26">
        <v>0</v>
      </c>
      <c r="I247" s="26">
        <v>0</v>
      </c>
      <c r="J247" s="26">
        <v>0</v>
      </c>
      <c r="K247" s="26">
        <f t="shared" si="6"/>
        <v>0</v>
      </c>
    </row>
    <row r="248" spans="1:11" hidden="1" outlineLevel="2" x14ac:dyDescent="0.35">
      <c r="A248" s="22" t="s">
        <v>267</v>
      </c>
      <c r="B248" s="22" t="s">
        <v>263</v>
      </c>
      <c r="C248" s="22" t="s">
        <v>266</v>
      </c>
      <c r="D248" s="23" t="s">
        <v>239</v>
      </c>
      <c r="E248" s="24" t="s">
        <v>421</v>
      </c>
      <c r="F248" s="25" t="s">
        <v>240</v>
      </c>
      <c r="G248" s="24"/>
      <c r="H248" s="26">
        <v>187299.6</v>
      </c>
      <c r="I248" s="26">
        <v>680.78717599999993</v>
      </c>
      <c r="J248" s="26">
        <v>5749.6112999999996</v>
      </c>
      <c r="K248" s="26">
        <f t="shared" si="6"/>
        <v>193729.99847600001</v>
      </c>
    </row>
    <row r="249" spans="1:11" outlineLevel="1" collapsed="1" x14ac:dyDescent="0.35">
      <c r="A249" s="22"/>
      <c r="B249" s="48" t="s">
        <v>263</v>
      </c>
      <c r="C249" s="48" t="s">
        <v>1264</v>
      </c>
      <c r="D249" s="23"/>
      <c r="E249" s="24"/>
      <c r="F249" s="25"/>
      <c r="G249" s="24"/>
      <c r="H249" s="55">
        <f>SUBTOTAL(9,H190:H248)</f>
        <v>1752556.7700000005</v>
      </c>
      <c r="I249" s="55">
        <f>SUBTOTAL(9,I190:I248)</f>
        <v>32949.730536000003</v>
      </c>
      <c r="J249" s="55">
        <f>SUBTOTAL(9,J190:J248)</f>
        <v>112729.19525999998</v>
      </c>
      <c r="K249" s="55">
        <f>SUBTOTAL(9,K190:K248)</f>
        <v>1898235.6957960001</v>
      </c>
    </row>
    <row r="250" spans="1:11" hidden="1" outlineLevel="2" x14ac:dyDescent="0.35">
      <c r="A250" s="27" t="s">
        <v>267</v>
      </c>
      <c r="B250" s="27" t="s">
        <v>263</v>
      </c>
      <c r="C250" s="27" t="s">
        <v>271</v>
      </c>
      <c r="D250" s="28" t="s">
        <v>147</v>
      </c>
      <c r="E250" s="29" t="s">
        <v>422</v>
      </c>
      <c r="F250" s="30" t="s">
        <v>148</v>
      </c>
      <c r="G250" s="29"/>
      <c r="H250" s="31">
        <v>0</v>
      </c>
      <c r="I250" s="31">
        <v>112387.81780800001</v>
      </c>
      <c r="J250" s="31">
        <v>120168.772178</v>
      </c>
      <c r="K250" s="31">
        <f t="shared" si="6"/>
        <v>232556.58998600001</v>
      </c>
    </row>
    <row r="251" spans="1:11" hidden="1" outlineLevel="2" x14ac:dyDescent="0.35">
      <c r="A251" s="27" t="s">
        <v>267</v>
      </c>
      <c r="B251" s="27" t="s">
        <v>263</v>
      </c>
      <c r="C251" s="27" t="s">
        <v>271</v>
      </c>
      <c r="D251" s="28" t="s">
        <v>149</v>
      </c>
      <c r="E251" s="29" t="s">
        <v>423</v>
      </c>
      <c r="F251" s="30" t="s">
        <v>150</v>
      </c>
      <c r="G251" s="29"/>
      <c r="H251" s="31">
        <v>0</v>
      </c>
      <c r="I251" s="31">
        <v>28223.579016000003</v>
      </c>
      <c r="J251" s="31">
        <v>62724.306952999999</v>
      </c>
      <c r="K251" s="31">
        <f t="shared" si="6"/>
        <v>90947.885968999995</v>
      </c>
    </row>
    <row r="252" spans="1:11" hidden="1" outlineLevel="2" x14ac:dyDescent="0.35">
      <c r="A252" s="27" t="s">
        <v>267</v>
      </c>
      <c r="B252" s="27" t="s">
        <v>263</v>
      </c>
      <c r="C252" s="27" t="s">
        <v>271</v>
      </c>
      <c r="D252" s="28" t="s">
        <v>151</v>
      </c>
      <c r="E252" s="29" t="s">
        <v>424</v>
      </c>
      <c r="F252" s="30" t="s">
        <v>152</v>
      </c>
      <c r="G252" s="29"/>
      <c r="H252" s="31">
        <v>0</v>
      </c>
      <c r="I252" s="31">
        <v>0</v>
      </c>
      <c r="J252" s="31">
        <v>641513.0508219999</v>
      </c>
      <c r="K252" s="31">
        <f t="shared" si="6"/>
        <v>641513.0508219999</v>
      </c>
    </row>
    <row r="253" spans="1:11" hidden="1" outlineLevel="2" x14ac:dyDescent="0.35">
      <c r="A253" s="27" t="s">
        <v>267</v>
      </c>
      <c r="B253" s="27" t="s">
        <v>263</v>
      </c>
      <c r="C253" s="27" t="s">
        <v>271</v>
      </c>
      <c r="D253" s="28" t="s">
        <v>153</v>
      </c>
      <c r="E253" s="29" t="s">
        <v>425</v>
      </c>
      <c r="F253" s="30" t="s">
        <v>154</v>
      </c>
      <c r="G253" s="29"/>
      <c r="H253" s="31">
        <v>0</v>
      </c>
      <c r="I253" s="31">
        <v>0</v>
      </c>
      <c r="J253" s="31">
        <v>40934.338437999999</v>
      </c>
      <c r="K253" s="31">
        <f t="shared" si="6"/>
        <v>40934.338437999999</v>
      </c>
    </row>
    <row r="254" spans="1:11" hidden="1" outlineLevel="2" x14ac:dyDescent="0.35">
      <c r="A254" s="27" t="s">
        <v>267</v>
      </c>
      <c r="B254" s="27" t="s">
        <v>263</v>
      </c>
      <c r="C254" s="27" t="s">
        <v>271</v>
      </c>
      <c r="D254" s="28" t="s">
        <v>155</v>
      </c>
      <c r="E254" s="29" t="s">
        <v>426</v>
      </c>
      <c r="F254" s="30" t="s">
        <v>156</v>
      </c>
      <c r="G254" s="29"/>
      <c r="H254" s="31">
        <v>0</v>
      </c>
      <c r="I254" s="31">
        <v>0</v>
      </c>
      <c r="J254" s="31">
        <v>3124.6290599999998</v>
      </c>
      <c r="K254" s="31">
        <f t="shared" si="6"/>
        <v>3124.6290599999998</v>
      </c>
    </row>
    <row r="255" spans="1:11" hidden="1" outlineLevel="2" x14ac:dyDescent="0.35">
      <c r="A255" s="27" t="s">
        <v>267</v>
      </c>
      <c r="B255" s="27" t="s">
        <v>263</v>
      </c>
      <c r="C255" s="27" t="s">
        <v>271</v>
      </c>
      <c r="D255" s="28" t="s">
        <v>157</v>
      </c>
      <c r="E255" s="29" t="s">
        <v>427</v>
      </c>
      <c r="F255" s="30" t="s">
        <v>158</v>
      </c>
      <c r="G255" s="29"/>
      <c r="H255" s="31">
        <v>0</v>
      </c>
      <c r="I255" s="31">
        <v>8287.796088000001</v>
      </c>
      <c r="J255" s="31">
        <v>52931.426407999992</v>
      </c>
      <c r="K255" s="31">
        <f t="shared" si="6"/>
        <v>61219.222495999995</v>
      </c>
    </row>
    <row r="256" spans="1:11" hidden="1" outlineLevel="2" x14ac:dyDescent="0.35">
      <c r="A256" s="27" t="s">
        <v>267</v>
      </c>
      <c r="B256" s="27" t="s">
        <v>263</v>
      </c>
      <c r="C256" s="27" t="s">
        <v>271</v>
      </c>
      <c r="D256" s="28" t="s">
        <v>159</v>
      </c>
      <c r="E256" s="29" t="s">
        <v>428</v>
      </c>
      <c r="F256" s="30" t="s">
        <v>160</v>
      </c>
      <c r="G256" s="29"/>
      <c r="H256" s="31">
        <v>0</v>
      </c>
      <c r="I256" s="31">
        <v>2044.956672</v>
      </c>
      <c r="J256" s="31">
        <v>12379.113480999999</v>
      </c>
      <c r="K256" s="31">
        <f t="shared" si="6"/>
        <v>14424.070152999999</v>
      </c>
    </row>
    <row r="257" spans="1:11" hidden="1" outlineLevel="2" x14ac:dyDescent="0.35">
      <c r="A257" s="27" t="s">
        <v>267</v>
      </c>
      <c r="B257" s="27" t="s">
        <v>263</v>
      </c>
      <c r="C257" s="27" t="s">
        <v>271</v>
      </c>
      <c r="D257" s="28" t="s">
        <v>161</v>
      </c>
      <c r="E257" s="29" t="s">
        <v>429</v>
      </c>
      <c r="F257" s="30" t="s">
        <v>162</v>
      </c>
      <c r="G257" s="29"/>
      <c r="H257" s="31">
        <v>0</v>
      </c>
      <c r="I257" s="31">
        <v>82.915776000000008</v>
      </c>
      <c r="J257" s="31">
        <v>814.19732799999997</v>
      </c>
      <c r="K257" s="31">
        <f t="shared" si="6"/>
        <v>897.11310400000002</v>
      </c>
    </row>
    <row r="258" spans="1:11" hidden="1" outlineLevel="2" x14ac:dyDescent="0.35">
      <c r="A258" s="27" t="s">
        <v>267</v>
      </c>
      <c r="B258" s="27" t="s">
        <v>263</v>
      </c>
      <c r="C258" s="27" t="s">
        <v>271</v>
      </c>
      <c r="D258" s="28" t="s">
        <v>163</v>
      </c>
      <c r="E258" s="29" t="s">
        <v>430</v>
      </c>
      <c r="F258" s="30" t="s">
        <v>164</v>
      </c>
      <c r="G258" s="29"/>
      <c r="H258" s="31">
        <v>0</v>
      </c>
      <c r="I258" s="31">
        <v>44729.692920000001</v>
      </c>
      <c r="J258" s="31">
        <v>301724.89944100002</v>
      </c>
      <c r="K258" s="31">
        <f t="shared" si="6"/>
        <v>346454.59236100002</v>
      </c>
    </row>
    <row r="259" spans="1:11" hidden="1" outlineLevel="2" x14ac:dyDescent="0.35">
      <c r="A259" s="27" t="s">
        <v>267</v>
      </c>
      <c r="B259" s="27" t="s">
        <v>263</v>
      </c>
      <c r="C259" s="27" t="s">
        <v>271</v>
      </c>
      <c r="D259" s="28" t="s">
        <v>165</v>
      </c>
      <c r="E259" s="29" t="s">
        <v>431</v>
      </c>
      <c r="F259" s="30" t="s">
        <v>166</v>
      </c>
      <c r="G259" s="29"/>
      <c r="H259" s="31">
        <v>0</v>
      </c>
      <c r="I259" s="31">
        <v>682.11273600000004</v>
      </c>
      <c r="J259" s="31">
        <v>2038.954925</v>
      </c>
      <c r="K259" s="31">
        <f t="shared" si="6"/>
        <v>2721.067661</v>
      </c>
    </row>
    <row r="260" spans="1:11" hidden="1" outlineLevel="2" x14ac:dyDescent="0.35">
      <c r="A260" s="27" t="s">
        <v>267</v>
      </c>
      <c r="B260" s="27" t="s">
        <v>263</v>
      </c>
      <c r="C260" s="27" t="s">
        <v>271</v>
      </c>
      <c r="D260" s="28" t="s">
        <v>167</v>
      </c>
      <c r="E260" s="29" t="s">
        <v>432</v>
      </c>
      <c r="F260" s="30" t="s">
        <v>168</v>
      </c>
      <c r="G260" s="29"/>
      <c r="H260" s="31">
        <v>0</v>
      </c>
      <c r="I260" s="31">
        <v>154.30104000000003</v>
      </c>
      <c r="J260" s="31">
        <v>15606.181695999998</v>
      </c>
      <c r="K260" s="31">
        <f t="shared" si="6"/>
        <v>15760.482735999998</v>
      </c>
    </row>
    <row r="261" spans="1:11" hidden="1" outlineLevel="2" x14ac:dyDescent="0.35">
      <c r="A261" s="27" t="s">
        <v>267</v>
      </c>
      <c r="B261" s="27" t="s">
        <v>263</v>
      </c>
      <c r="C261" s="27" t="s">
        <v>271</v>
      </c>
      <c r="D261" s="28" t="s">
        <v>169</v>
      </c>
      <c r="E261" s="29" t="s">
        <v>433</v>
      </c>
      <c r="F261" s="30" t="s">
        <v>170</v>
      </c>
      <c r="G261" s="29"/>
      <c r="H261" s="31">
        <v>0</v>
      </c>
      <c r="I261" s="31">
        <v>52.864416000000006</v>
      </c>
      <c r="J261" s="31">
        <v>304.162012</v>
      </c>
      <c r="K261" s="31">
        <f t="shared" si="6"/>
        <v>357.02642800000001</v>
      </c>
    </row>
    <row r="262" spans="1:11" hidden="1" outlineLevel="2" x14ac:dyDescent="0.35">
      <c r="A262" s="27" t="s">
        <v>267</v>
      </c>
      <c r="B262" s="27" t="s">
        <v>263</v>
      </c>
      <c r="C262" s="27" t="s">
        <v>271</v>
      </c>
      <c r="D262" s="28" t="s">
        <v>171</v>
      </c>
      <c r="E262" s="29" t="s">
        <v>434</v>
      </c>
      <c r="F262" s="30" t="s">
        <v>172</v>
      </c>
      <c r="G262" s="29"/>
      <c r="H262" s="31">
        <v>0</v>
      </c>
      <c r="I262" s="31">
        <v>44.681472000000007</v>
      </c>
      <c r="J262" s="31">
        <v>246.39669599999999</v>
      </c>
      <c r="K262" s="31">
        <f t="shared" si="6"/>
        <v>291.07816800000001</v>
      </c>
    </row>
    <row r="263" spans="1:11" hidden="1" outlineLevel="2" x14ac:dyDescent="0.35">
      <c r="A263" s="27" t="s">
        <v>267</v>
      </c>
      <c r="B263" s="27" t="s">
        <v>263</v>
      </c>
      <c r="C263" s="27" t="s">
        <v>271</v>
      </c>
      <c r="D263" s="28" t="s">
        <v>173</v>
      </c>
      <c r="E263" s="29" t="s">
        <v>435</v>
      </c>
      <c r="F263" s="30" t="s">
        <v>174</v>
      </c>
      <c r="G263" s="29"/>
      <c r="H263" s="31">
        <v>0</v>
      </c>
      <c r="I263" s="31">
        <v>42712.803864000001</v>
      </c>
      <c r="J263" s="31">
        <v>411466.82334100001</v>
      </c>
      <c r="K263" s="31">
        <f t="shared" si="6"/>
        <v>454179.62720500003</v>
      </c>
    </row>
    <row r="264" spans="1:11" hidden="1" outlineLevel="2" x14ac:dyDescent="0.35">
      <c r="A264" s="27" t="s">
        <v>267</v>
      </c>
      <c r="B264" s="27" t="s">
        <v>263</v>
      </c>
      <c r="C264" s="27" t="s">
        <v>271</v>
      </c>
      <c r="D264" s="28" t="s">
        <v>1303</v>
      </c>
      <c r="E264" s="29" t="s">
        <v>1309</v>
      </c>
      <c r="F264" s="30" t="s">
        <v>1308</v>
      </c>
      <c r="G264" s="29"/>
      <c r="H264" s="31">
        <v>0</v>
      </c>
      <c r="I264" s="31">
        <v>177.33254400000001</v>
      </c>
      <c r="J264" s="31">
        <v>1745.2507869999999</v>
      </c>
      <c r="K264" s="31">
        <f t="shared" si="6"/>
        <v>1922.583331</v>
      </c>
    </row>
    <row r="265" spans="1:11" hidden="1" outlineLevel="2" x14ac:dyDescent="0.35">
      <c r="A265" s="27" t="s">
        <v>267</v>
      </c>
      <c r="B265" s="27" t="s">
        <v>263</v>
      </c>
      <c r="C265" s="27" t="s">
        <v>271</v>
      </c>
      <c r="D265" s="28" t="s">
        <v>175</v>
      </c>
      <c r="E265" s="29" t="s">
        <v>436</v>
      </c>
      <c r="F265" s="30" t="s">
        <v>176</v>
      </c>
      <c r="G265" s="29"/>
      <c r="H265" s="31">
        <v>0</v>
      </c>
      <c r="I265" s="31">
        <v>6837.3308880000004</v>
      </c>
      <c r="J265" s="31">
        <v>0</v>
      </c>
      <c r="K265" s="31">
        <f t="shared" si="6"/>
        <v>6837.3308880000004</v>
      </c>
    </row>
    <row r="266" spans="1:11" hidden="1" outlineLevel="2" x14ac:dyDescent="0.35">
      <c r="A266" s="27" t="s">
        <v>267</v>
      </c>
      <c r="B266" s="27" t="s">
        <v>263</v>
      </c>
      <c r="C266" s="27" t="s">
        <v>271</v>
      </c>
      <c r="D266" s="28" t="s">
        <v>177</v>
      </c>
      <c r="E266" s="29" t="s">
        <v>437</v>
      </c>
      <c r="F266" s="30" t="s">
        <v>178</v>
      </c>
      <c r="G266" s="29"/>
      <c r="H266" s="31">
        <v>0</v>
      </c>
      <c r="I266" s="31">
        <v>210.66947999999999</v>
      </c>
      <c r="J266" s="31">
        <v>25067.402213000001</v>
      </c>
      <c r="K266" s="31">
        <f t="shared" si="6"/>
        <v>25278.071693000002</v>
      </c>
    </row>
    <row r="267" spans="1:11" hidden="1" outlineLevel="2" x14ac:dyDescent="0.35">
      <c r="A267" s="27" t="s">
        <v>267</v>
      </c>
      <c r="B267" s="27" t="s">
        <v>263</v>
      </c>
      <c r="C267" s="27" t="s">
        <v>271</v>
      </c>
      <c r="D267" s="28" t="s">
        <v>179</v>
      </c>
      <c r="E267" s="29" t="s">
        <v>438</v>
      </c>
      <c r="F267" s="30" t="s">
        <v>180</v>
      </c>
      <c r="G267" s="29"/>
      <c r="H267" s="31">
        <v>8140.27</v>
      </c>
      <c r="I267" s="31">
        <v>10.963728000000001</v>
      </c>
      <c r="J267" s="31">
        <v>16994.612326999999</v>
      </c>
      <c r="K267" s="31">
        <f t="shared" si="6"/>
        <v>25145.846054999998</v>
      </c>
    </row>
    <row r="268" spans="1:11" hidden="1" outlineLevel="2" x14ac:dyDescent="0.35">
      <c r="A268" s="27" t="s">
        <v>267</v>
      </c>
      <c r="B268" s="27" t="s">
        <v>263</v>
      </c>
      <c r="C268" s="27" t="s">
        <v>271</v>
      </c>
      <c r="D268" s="28" t="s">
        <v>181</v>
      </c>
      <c r="E268" s="29" t="s">
        <v>439</v>
      </c>
      <c r="F268" s="30" t="s">
        <v>182</v>
      </c>
      <c r="G268" s="29"/>
      <c r="H268" s="31">
        <v>11.87</v>
      </c>
      <c r="I268" s="31">
        <v>2513.2147200000004</v>
      </c>
      <c r="J268" s="31">
        <v>14806.700537999999</v>
      </c>
      <c r="K268" s="31">
        <f t="shared" si="6"/>
        <v>17331.785258</v>
      </c>
    </row>
    <row r="269" spans="1:11" hidden="1" outlineLevel="2" x14ac:dyDescent="0.35">
      <c r="A269" s="27" t="s">
        <v>267</v>
      </c>
      <c r="B269" s="27" t="s">
        <v>263</v>
      </c>
      <c r="C269" s="27" t="s">
        <v>271</v>
      </c>
      <c r="D269" s="28" t="s">
        <v>241</v>
      </c>
      <c r="E269" s="29" t="s">
        <v>1143</v>
      </c>
      <c r="F269" s="30" t="s">
        <v>242</v>
      </c>
      <c r="G269" s="29"/>
      <c r="H269" s="31">
        <v>0</v>
      </c>
      <c r="I269" s="31">
        <v>0</v>
      </c>
      <c r="J269" s="31">
        <v>5223.6906680000002</v>
      </c>
      <c r="K269" s="31">
        <f t="shared" si="6"/>
        <v>5223.6906680000002</v>
      </c>
    </row>
    <row r="270" spans="1:11" hidden="1" outlineLevel="2" x14ac:dyDescent="0.35">
      <c r="A270" s="27" t="s">
        <v>267</v>
      </c>
      <c r="B270" s="27" t="s">
        <v>263</v>
      </c>
      <c r="C270" s="27" t="s">
        <v>271</v>
      </c>
      <c r="D270" s="28" t="s">
        <v>243</v>
      </c>
      <c r="E270" s="29" t="s">
        <v>440</v>
      </c>
      <c r="F270" s="30" t="s">
        <v>244</v>
      </c>
      <c r="G270" s="29"/>
      <c r="H270" s="31">
        <v>0</v>
      </c>
      <c r="I270" s="31">
        <v>0</v>
      </c>
      <c r="J270" s="31">
        <v>0</v>
      </c>
      <c r="K270" s="31">
        <f t="shared" si="6"/>
        <v>0</v>
      </c>
    </row>
    <row r="271" spans="1:11" hidden="1" outlineLevel="2" x14ac:dyDescent="0.35">
      <c r="A271" s="27" t="s">
        <v>267</v>
      </c>
      <c r="B271" s="27" t="s">
        <v>263</v>
      </c>
      <c r="C271" s="27" t="s">
        <v>271</v>
      </c>
      <c r="D271" s="28" t="s">
        <v>257</v>
      </c>
      <c r="E271" s="29" t="s">
        <v>441</v>
      </c>
      <c r="F271" s="30" t="s">
        <v>258</v>
      </c>
      <c r="G271" s="29"/>
      <c r="H271" s="31">
        <v>30817.77</v>
      </c>
      <c r="I271" s="31">
        <v>0</v>
      </c>
      <c r="J271" s="31">
        <v>11333.559174</v>
      </c>
      <c r="K271" s="31">
        <f t="shared" si="6"/>
        <v>42151.329173999999</v>
      </c>
    </row>
    <row r="272" spans="1:11" hidden="1" outlineLevel="2" x14ac:dyDescent="0.35">
      <c r="A272" s="27" t="s">
        <v>267</v>
      </c>
      <c r="B272" s="27" t="s">
        <v>263</v>
      </c>
      <c r="C272" s="27" t="s">
        <v>271</v>
      </c>
      <c r="D272" s="28" t="s">
        <v>183</v>
      </c>
      <c r="E272" s="29" t="s">
        <v>442</v>
      </c>
      <c r="F272" s="30" t="s">
        <v>184</v>
      </c>
      <c r="G272" s="29"/>
      <c r="H272" s="31">
        <v>0</v>
      </c>
      <c r="I272" s="31">
        <v>0</v>
      </c>
      <c r="J272" s="31">
        <v>149343.68009399998</v>
      </c>
      <c r="K272" s="31">
        <f t="shared" si="6"/>
        <v>149343.68009399998</v>
      </c>
    </row>
    <row r="273" spans="1:11" hidden="1" outlineLevel="2" x14ac:dyDescent="0.35">
      <c r="A273" s="27" t="s">
        <v>267</v>
      </c>
      <c r="B273" s="27" t="s">
        <v>263</v>
      </c>
      <c r="C273" s="27" t="s">
        <v>271</v>
      </c>
      <c r="D273" s="28" t="s">
        <v>185</v>
      </c>
      <c r="E273" s="29" t="s">
        <v>443</v>
      </c>
      <c r="F273" s="30" t="s">
        <v>186</v>
      </c>
      <c r="G273" s="29"/>
      <c r="H273" s="31">
        <v>0</v>
      </c>
      <c r="I273" s="31">
        <v>266.90803199999999</v>
      </c>
      <c r="J273" s="31">
        <v>11798.88934</v>
      </c>
      <c r="K273" s="31">
        <f t="shared" si="6"/>
        <v>12065.797371999999</v>
      </c>
    </row>
    <row r="274" spans="1:11" hidden="1" outlineLevel="2" x14ac:dyDescent="0.35">
      <c r="A274" s="27" t="s">
        <v>267</v>
      </c>
      <c r="B274" s="27" t="s">
        <v>263</v>
      </c>
      <c r="C274" s="27" t="s">
        <v>271</v>
      </c>
      <c r="D274" s="28" t="s">
        <v>245</v>
      </c>
      <c r="E274" s="29" t="s">
        <v>1141</v>
      </c>
      <c r="F274" s="30" t="s">
        <v>246</v>
      </c>
      <c r="G274" s="29"/>
      <c r="H274" s="31">
        <v>0</v>
      </c>
      <c r="I274" s="31">
        <v>0</v>
      </c>
      <c r="J274" s="31">
        <v>0</v>
      </c>
      <c r="K274" s="31">
        <f t="shared" ref="K274:K338" si="7">H274+I274+J274</f>
        <v>0</v>
      </c>
    </row>
    <row r="275" spans="1:11" hidden="1" outlineLevel="2" x14ac:dyDescent="0.35">
      <c r="A275" s="27" t="s">
        <v>267</v>
      </c>
      <c r="B275" s="27" t="s">
        <v>263</v>
      </c>
      <c r="C275" s="27" t="s">
        <v>271</v>
      </c>
      <c r="D275" s="28" t="s">
        <v>247</v>
      </c>
      <c r="E275" s="29" t="s">
        <v>1142</v>
      </c>
      <c r="F275" s="30" t="s">
        <v>248</v>
      </c>
      <c r="G275" s="29"/>
      <c r="H275" s="31">
        <v>0</v>
      </c>
      <c r="I275" s="31">
        <v>0</v>
      </c>
      <c r="J275" s="31">
        <v>0</v>
      </c>
      <c r="K275" s="31">
        <f t="shared" si="7"/>
        <v>0</v>
      </c>
    </row>
    <row r="276" spans="1:11" hidden="1" outlineLevel="2" x14ac:dyDescent="0.35">
      <c r="A276" s="27" t="s">
        <v>267</v>
      </c>
      <c r="B276" s="27" t="s">
        <v>263</v>
      </c>
      <c r="C276" s="27" t="s">
        <v>271</v>
      </c>
      <c r="D276" s="28" t="s">
        <v>187</v>
      </c>
      <c r="E276" s="29" t="s">
        <v>444</v>
      </c>
      <c r="F276" s="30" t="s">
        <v>188</v>
      </c>
      <c r="G276" s="29"/>
      <c r="H276" s="31">
        <v>0</v>
      </c>
      <c r="I276" s="31">
        <v>0</v>
      </c>
      <c r="J276" s="31">
        <v>29089.108817999997</v>
      </c>
      <c r="K276" s="31">
        <f t="shared" si="7"/>
        <v>29089.108817999997</v>
      </c>
    </row>
    <row r="277" spans="1:11" hidden="1" outlineLevel="2" x14ac:dyDescent="0.35">
      <c r="A277" s="27" t="s">
        <v>267</v>
      </c>
      <c r="B277" s="27" t="s">
        <v>263</v>
      </c>
      <c r="C277" s="27" t="s">
        <v>271</v>
      </c>
      <c r="D277" s="28" t="s">
        <v>189</v>
      </c>
      <c r="E277" s="29" t="s">
        <v>445</v>
      </c>
      <c r="F277" s="30" t="s">
        <v>190</v>
      </c>
      <c r="G277" s="29"/>
      <c r="H277" s="31">
        <v>1001.78</v>
      </c>
      <c r="I277" s="31">
        <v>36.900000000000006</v>
      </c>
      <c r="J277" s="31">
        <v>20898.600008999998</v>
      </c>
      <c r="K277" s="31">
        <f t="shared" si="7"/>
        <v>21937.280008999998</v>
      </c>
    </row>
    <row r="278" spans="1:11" hidden="1" outlineLevel="2" x14ac:dyDescent="0.35">
      <c r="A278" s="27" t="s">
        <v>267</v>
      </c>
      <c r="B278" s="27" t="s">
        <v>263</v>
      </c>
      <c r="C278" s="27" t="s">
        <v>271</v>
      </c>
      <c r="D278" s="28" t="s">
        <v>249</v>
      </c>
      <c r="E278" s="29" t="s">
        <v>1123</v>
      </c>
      <c r="F278" s="30" t="s">
        <v>1124</v>
      </c>
      <c r="G278" s="29"/>
      <c r="H278" s="31">
        <v>0</v>
      </c>
      <c r="I278" s="31">
        <v>607.99982399999999</v>
      </c>
      <c r="J278" s="31">
        <v>4831.8717719999995</v>
      </c>
      <c r="K278" s="31">
        <f t="shared" si="7"/>
        <v>5439.871595999999</v>
      </c>
    </row>
    <row r="279" spans="1:11" hidden="1" outlineLevel="2" x14ac:dyDescent="0.35">
      <c r="A279" s="27" t="s">
        <v>267</v>
      </c>
      <c r="B279" s="27" t="s">
        <v>263</v>
      </c>
      <c r="C279" s="27" t="s">
        <v>271</v>
      </c>
      <c r="D279" s="28" t="s">
        <v>191</v>
      </c>
      <c r="E279" s="29" t="s">
        <v>446</v>
      </c>
      <c r="F279" s="30" t="s">
        <v>192</v>
      </c>
      <c r="G279" s="29"/>
      <c r="H279" s="31">
        <v>90830.94</v>
      </c>
      <c r="I279" s="31">
        <v>262.29996</v>
      </c>
      <c r="J279" s="31">
        <v>2595.1983189999996</v>
      </c>
      <c r="K279" s="31">
        <f t="shared" si="7"/>
        <v>93688.438279000009</v>
      </c>
    </row>
    <row r="280" spans="1:11" hidden="1" outlineLevel="2" x14ac:dyDescent="0.35">
      <c r="A280" s="27" t="s">
        <v>267</v>
      </c>
      <c r="B280" s="27" t="s">
        <v>263</v>
      </c>
      <c r="C280" s="27" t="s">
        <v>271</v>
      </c>
      <c r="D280" s="28" t="s">
        <v>251</v>
      </c>
      <c r="E280" s="29" t="s">
        <v>1144</v>
      </c>
      <c r="F280" s="30" t="s">
        <v>1135</v>
      </c>
      <c r="G280" s="29"/>
      <c r="H280" s="31">
        <v>0</v>
      </c>
      <c r="I280" s="31">
        <v>0</v>
      </c>
      <c r="J280" s="31">
        <v>341.561262</v>
      </c>
      <c r="K280" s="31">
        <f t="shared" si="7"/>
        <v>341.561262</v>
      </c>
    </row>
    <row r="281" spans="1:11" hidden="1" outlineLevel="2" x14ac:dyDescent="0.35">
      <c r="A281" s="27" t="s">
        <v>267</v>
      </c>
      <c r="B281" s="27" t="s">
        <v>263</v>
      </c>
      <c r="C281" s="27" t="s">
        <v>271</v>
      </c>
      <c r="D281" s="28" t="s">
        <v>193</v>
      </c>
      <c r="E281" s="29" t="s">
        <v>447</v>
      </c>
      <c r="F281" s="30" t="s">
        <v>194</v>
      </c>
      <c r="G281" s="29"/>
      <c r="H281" s="31">
        <v>0</v>
      </c>
      <c r="I281" s="31">
        <v>0</v>
      </c>
      <c r="J281" s="31">
        <v>490.55987399999998</v>
      </c>
      <c r="K281" s="31">
        <f t="shared" si="7"/>
        <v>490.55987399999998</v>
      </c>
    </row>
    <row r="282" spans="1:11" hidden="1" outlineLevel="2" x14ac:dyDescent="0.35">
      <c r="A282" s="27" t="s">
        <v>267</v>
      </c>
      <c r="B282" s="27" t="s">
        <v>263</v>
      </c>
      <c r="C282" s="27" t="s">
        <v>271</v>
      </c>
      <c r="D282" s="28" t="s">
        <v>195</v>
      </c>
      <c r="E282" s="29" t="s">
        <v>448</v>
      </c>
      <c r="F282" s="30" t="s">
        <v>196</v>
      </c>
      <c r="G282" s="29"/>
      <c r="H282" s="31">
        <v>0</v>
      </c>
      <c r="I282" s="31">
        <v>9372.1955760000001</v>
      </c>
      <c r="J282" s="31">
        <v>6275.2845189999998</v>
      </c>
      <c r="K282" s="31">
        <f t="shared" si="7"/>
        <v>15647.480094999999</v>
      </c>
    </row>
    <row r="283" spans="1:11" hidden="1" outlineLevel="2" x14ac:dyDescent="0.35">
      <c r="A283" s="27" t="s">
        <v>267</v>
      </c>
      <c r="B283" s="27" t="s">
        <v>263</v>
      </c>
      <c r="C283" s="27" t="s">
        <v>271</v>
      </c>
      <c r="D283" s="28" t="s">
        <v>197</v>
      </c>
      <c r="E283" s="29" t="s">
        <v>449</v>
      </c>
      <c r="F283" s="30" t="s">
        <v>198</v>
      </c>
      <c r="G283" s="29"/>
      <c r="H283" s="31">
        <v>0</v>
      </c>
      <c r="I283" s="31">
        <v>0</v>
      </c>
      <c r="J283" s="31">
        <v>1608.6548099999998</v>
      </c>
      <c r="K283" s="31">
        <f t="shared" si="7"/>
        <v>1608.6548099999998</v>
      </c>
    </row>
    <row r="284" spans="1:11" hidden="1" outlineLevel="2" x14ac:dyDescent="0.35">
      <c r="A284" s="27" t="s">
        <v>267</v>
      </c>
      <c r="B284" s="27" t="s">
        <v>263</v>
      </c>
      <c r="C284" s="27" t="s">
        <v>271</v>
      </c>
      <c r="D284" s="28" t="s">
        <v>199</v>
      </c>
      <c r="E284" s="29" t="s">
        <v>450</v>
      </c>
      <c r="F284" s="30" t="s">
        <v>200</v>
      </c>
      <c r="G284" s="29"/>
      <c r="H284" s="31">
        <v>0</v>
      </c>
      <c r="I284" s="31">
        <v>2453.7024000000001</v>
      </c>
      <c r="J284" s="31">
        <v>2414.4607900000001</v>
      </c>
      <c r="K284" s="31">
        <f t="shared" si="7"/>
        <v>4868.1631900000002</v>
      </c>
    </row>
    <row r="285" spans="1:11" hidden="1" outlineLevel="2" x14ac:dyDescent="0.35">
      <c r="A285" s="27" t="s">
        <v>267</v>
      </c>
      <c r="B285" s="27" t="s">
        <v>263</v>
      </c>
      <c r="C285" s="27" t="s">
        <v>271</v>
      </c>
      <c r="D285" s="28" t="s">
        <v>201</v>
      </c>
      <c r="E285" s="29" t="s">
        <v>451</v>
      </c>
      <c r="F285" s="30" t="s">
        <v>202</v>
      </c>
      <c r="G285" s="29"/>
      <c r="H285" s="31">
        <v>0</v>
      </c>
      <c r="I285" s="31">
        <v>2522.7998640000001</v>
      </c>
      <c r="J285" s="31">
        <v>10351.889744</v>
      </c>
      <c r="K285" s="31">
        <f t="shared" si="7"/>
        <v>12874.689608000001</v>
      </c>
    </row>
    <row r="286" spans="1:11" hidden="1" outlineLevel="2" x14ac:dyDescent="0.35">
      <c r="A286" s="27" t="s">
        <v>267</v>
      </c>
      <c r="B286" s="27" t="s">
        <v>263</v>
      </c>
      <c r="C286" s="27" t="s">
        <v>271</v>
      </c>
      <c r="D286" s="28" t="s">
        <v>203</v>
      </c>
      <c r="E286" s="29" t="s">
        <v>452</v>
      </c>
      <c r="F286" s="30" t="s">
        <v>204</v>
      </c>
      <c r="G286" s="29"/>
      <c r="H286" s="31">
        <v>0</v>
      </c>
      <c r="I286" s="31">
        <v>469.99972800000006</v>
      </c>
      <c r="J286" s="31">
        <v>817.00488099999995</v>
      </c>
      <c r="K286" s="31">
        <f t="shared" si="7"/>
        <v>1287.0046090000001</v>
      </c>
    </row>
    <row r="287" spans="1:11" hidden="1" outlineLevel="2" x14ac:dyDescent="0.35">
      <c r="A287" s="27" t="s">
        <v>267</v>
      </c>
      <c r="B287" s="27" t="s">
        <v>263</v>
      </c>
      <c r="C287" s="27" t="s">
        <v>271</v>
      </c>
      <c r="D287" s="28" t="s">
        <v>205</v>
      </c>
      <c r="E287" s="29" t="s">
        <v>453</v>
      </c>
      <c r="F287" s="30" t="s">
        <v>206</v>
      </c>
      <c r="G287" s="29"/>
      <c r="H287" s="31">
        <v>130273.36</v>
      </c>
      <c r="I287" s="31">
        <v>1739.8615680000003</v>
      </c>
      <c r="J287" s="31">
        <v>5137.968108</v>
      </c>
      <c r="K287" s="31">
        <f t="shared" si="7"/>
        <v>137151.18967600001</v>
      </c>
    </row>
    <row r="288" spans="1:11" hidden="1" outlineLevel="2" x14ac:dyDescent="0.35">
      <c r="A288" s="27" t="s">
        <v>267</v>
      </c>
      <c r="B288" s="27" t="s">
        <v>263</v>
      </c>
      <c r="C288" s="27" t="s">
        <v>271</v>
      </c>
      <c r="D288" s="28" t="s">
        <v>207</v>
      </c>
      <c r="E288" s="29" t="s">
        <v>454</v>
      </c>
      <c r="F288" s="30" t="s">
        <v>208</v>
      </c>
      <c r="G288" s="29"/>
      <c r="H288" s="31">
        <v>0</v>
      </c>
      <c r="I288" s="31">
        <v>68.111496000000002</v>
      </c>
      <c r="J288" s="31">
        <v>1843.191595</v>
      </c>
      <c r="K288" s="31">
        <f t="shared" si="7"/>
        <v>1911.303091</v>
      </c>
    </row>
    <row r="289" spans="1:11" hidden="1" outlineLevel="2" x14ac:dyDescent="0.35">
      <c r="A289" s="27" t="s">
        <v>267</v>
      </c>
      <c r="B289" s="27" t="s">
        <v>263</v>
      </c>
      <c r="C289" s="27" t="s">
        <v>271</v>
      </c>
      <c r="D289" s="28" t="s">
        <v>259</v>
      </c>
      <c r="E289" s="29" t="s">
        <v>1167</v>
      </c>
      <c r="F289" s="30" t="s">
        <v>260</v>
      </c>
      <c r="G289" s="29"/>
      <c r="H289" s="31">
        <v>0</v>
      </c>
      <c r="I289" s="31">
        <v>0</v>
      </c>
      <c r="J289" s="31">
        <v>0</v>
      </c>
      <c r="K289" s="31">
        <f t="shared" si="7"/>
        <v>0</v>
      </c>
    </row>
    <row r="290" spans="1:11" hidden="1" outlineLevel="2" x14ac:dyDescent="0.35">
      <c r="A290" s="27" t="s">
        <v>267</v>
      </c>
      <c r="B290" s="27" t="s">
        <v>263</v>
      </c>
      <c r="C290" s="27" t="s">
        <v>271</v>
      </c>
      <c r="D290" s="28" t="s">
        <v>209</v>
      </c>
      <c r="E290" s="29" t="s">
        <v>455</v>
      </c>
      <c r="F290" s="30" t="s">
        <v>210</v>
      </c>
      <c r="G290" s="29"/>
      <c r="H290" s="31">
        <v>0</v>
      </c>
      <c r="I290" s="31">
        <v>0</v>
      </c>
      <c r="J290" s="31">
        <v>6175.2249999999995</v>
      </c>
      <c r="K290" s="31">
        <f t="shared" si="7"/>
        <v>6175.2249999999995</v>
      </c>
    </row>
    <row r="291" spans="1:11" hidden="1" outlineLevel="2" x14ac:dyDescent="0.35">
      <c r="A291" s="27" t="s">
        <v>267</v>
      </c>
      <c r="B291" s="27" t="s">
        <v>263</v>
      </c>
      <c r="C291" s="27" t="s">
        <v>271</v>
      </c>
      <c r="D291" s="28" t="s">
        <v>211</v>
      </c>
      <c r="E291" s="29" t="s">
        <v>456</v>
      </c>
      <c r="F291" s="30" t="s">
        <v>212</v>
      </c>
      <c r="G291" s="29"/>
      <c r="H291" s="31">
        <v>189.45</v>
      </c>
      <c r="I291" s="31">
        <v>304.52536800000001</v>
      </c>
      <c r="J291" s="31">
        <v>845.43874799999992</v>
      </c>
      <c r="K291" s="31">
        <f t="shared" si="7"/>
        <v>1339.4141159999999</v>
      </c>
    </row>
    <row r="292" spans="1:11" hidden="1" outlineLevel="2" x14ac:dyDescent="0.35">
      <c r="A292" s="27" t="s">
        <v>267</v>
      </c>
      <c r="B292" s="27" t="s">
        <v>263</v>
      </c>
      <c r="C292" s="27" t="s">
        <v>271</v>
      </c>
      <c r="D292" s="28" t="s">
        <v>213</v>
      </c>
      <c r="E292" s="29" t="s">
        <v>457</v>
      </c>
      <c r="F292" s="30" t="s">
        <v>214</v>
      </c>
      <c r="G292" s="29"/>
      <c r="H292" s="31">
        <v>0</v>
      </c>
      <c r="I292" s="31">
        <v>1620.6480000000001</v>
      </c>
      <c r="J292" s="31">
        <v>1909.971</v>
      </c>
      <c r="K292" s="31">
        <f t="shared" si="7"/>
        <v>3530.6190000000001</v>
      </c>
    </row>
    <row r="293" spans="1:11" hidden="1" outlineLevel="2" x14ac:dyDescent="0.35">
      <c r="A293" s="27" t="s">
        <v>267</v>
      </c>
      <c r="B293" s="27" t="s">
        <v>263</v>
      </c>
      <c r="C293" s="27" t="s">
        <v>271</v>
      </c>
      <c r="D293" s="28" t="s">
        <v>215</v>
      </c>
      <c r="E293" s="29" t="s">
        <v>458</v>
      </c>
      <c r="F293" s="30" t="s">
        <v>216</v>
      </c>
      <c r="G293" s="29"/>
      <c r="H293" s="31">
        <v>0</v>
      </c>
      <c r="I293" s="31">
        <v>0</v>
      </c>
      <c r="J293" s="31">
        <v>707.08935499999995</v>
      </c>
      <c r="K293" s="31">
        <f t="shared" si="7"/>
        <v>707.08935499999995</v>
      </c>
    </row>
    <row r="294" spans="1:11" hidden="1" outlineLevel="2" x14ac:dyDescent="0.35">
      <c r="A294" s="27" t="s">
        <v>267</v>
      </c>
      <c r="B294" s="27" t="s">
        <v>263</v>
      </c>
      <c r="C294" s="27" t="s">
        <v>271</v>
      </c>
      <c r="D294" s="28" t="s">
        <v>217</v>
      </c>
      <c r="E294" s="29" t="s">
        <v>459</v>
      </c>
      <c r="F294" s="30" t="s">
        <v>218</v>
      </c>
      <c r="G294" s="29"/>
      <c r="H294" s="31">
        <v>0</v>
      </c>
      <c r="I294" s="31">
        <v>4421.4436080000005</v>
      </c>
      <c r="J294" s="31">
        <v>10467.924831</v>
      </c>
      <c r="K294" s="31">
        <f t="shared" si="7"/>
        <v>14889.368439000002</v>
      </c>
    </row>
    <row r="295" spans="1:11" hidden="1" outlineLevel="2" x14ac:dyDescent="0.35">
      <c r="A295" s="27" t="s">
        <v>267</v>
      </c>
      <c r="B295" s="27" t="s">
        <v>263</v>
      </c>
      <c r="C295" s="27" t="s">
        <v>271</v>
      </c>
      <c r="D295" s="28" t="s">
        <v>219</v>
      </c>
      <c r="E295" s="29" t="s">
        <v>460</v>
      </c>
      <c r="F295" s="30" t="s">
        <v>220</v>
      </c>
      <c r="G295" s="29"/>
      <c r="H295" s="31">
        <v>0</v>
      </c>
      <c r="I295" s="31">
        <v>4980.7383840000002</v>
      </c>
      <c r="J295" s="31">
        <v>5.2184999999999997</v>
      </c>
      <c r="K295" s="31">
        <f t="shared" si="7"/>
        <v>4985.9568840000002</v>
      </c>
    </row>
    <row r="296" spans="1:11" hidden="1" outlineLevel="2" x14ac:dyDescent="0.35">
      <c r="A296" s="27" t="s">
        <v>267</v>
      </c>
      <c r="B296" s="27" t="s">
        <v>263</v>
      </c>
      <c r="C296" s="27" t="s">
        <v>271</v>
      </c>
      <c r="D296" s="28" t="s">
        <v>221</v>
      </c>
      <c r="E296" s="29" t="s">
        <v>461</v>
      </c>
      <c r="F296" s="30" t="s">
        <v>222</v>
      </c>
      <c r="G296" s="29"/>
      <c r="H296" s="31">
        <v>0</v>
      </c>
      <c r="I296" s="31">
        <v>0</v>
      </c>
      <c r="J296" s="31">
        <v>18870.544791</v>
      </c>
      <c r="K296" s="31">
        <f t="shared" si="7"/>
        <v>18870.544791</v>
      </c>
    </row>
    <row r="297" spans="1:11" hidden="1" outlineLevel="2" x14ac:dyDescent="0.35">
      <c r="A297" s="27" t="s">
        <v>267</v>
      </c>
      <c r="B297" s="27" t="s">
        <v>263</v>
      </c>
      <c r="C297" s="27" t="s">
        <v>271</v>
      </c>
      <c r="D297" s="28" t="s">
        <v>223</v>
      </c>
      <c r="E297" s="29" t="s">
        <v>462</v>
      </c>
      <c r="F297" s="30" t="s">
        <v>224</v>
      </c>
      <c r="G297" s="29"/>
      <c r="H297" s="31">
        <v>0</v>
      </c>
      <c r="I297" s="31">
        <v>0</v>
      </c>
      <c r="J297" s="31">
        <v>11293.780288</v>
      </c>
      <c r="K297" s="31">
        <f t="shared" si="7"/>
        <v>11293.780288</v>
      </c>
    </row>
    <row r="298" spans="1:11" hidden="1" outlineLevel="2" x14ac:dyDescent="0.35">
      <c r="A298" s="27" t="s">
        <v>267</v>
      </c>
      <c r="B298" s="27" t="s">
        <v>263</v>
      </c>
      <c r="C298" s="27" t="s">
        <v>271</v>
      </c>
      <c r="D298" s="28" t="s">
        <v>225</v>
      </c>
      <c r="E298" s="29" t="s">
        <v>463</v>
      </c>
      <c r="F298" s="30" t="s">
        <v>226</v>
      </c>
      <c r="G298" s="29"/>
      <c r="H298" s="31">
        <v>0</v>
      </c>
      <c r="I298" s="31">
        <v>0</v>
      </c>
      <c r="J298" s="31">
        <v>0</v>
      </c>
      <c r="K298" s="31">
        <f t="shared" si="7"/>
        <v>0</v>
      </c>
    </row>
    <row r="299" spans="1:11" hidden="1" outlineLevel="2" x14ac:dyDescent="0.35">
      <c r="A299" s="27" t="s">
        <v>267</v>
      </c>
      <c r="B299" s="27" t="s">
        <v>263</v>
      </c>
      <c r="C299" s="27" t="s">
        <v>271</v>
      </c>
      <c r="D299" s="28" t="s">
        <v>227</v>
      </c>
      <c r="E299" s="29" t="s">
        <v>464</v>
      </c>
      <c r="F299" s="30" t="s">
        <v>228</v>
      </c>
      <c r="G299" s="29"/>
      <c r="H299" s="31">
        <v>0</v>
      </c>
      <c r="I299" s="31">
        <v>191880</v>
      </c>
      <c r="J299" s="31">
        <v>0</v>
      </c>
      <c r="K299" s="31">
        <f t="shared" si="7"/>
        <v>191880</v>
      </c>
    </row>
    <row r="300" spans="1:11" hidden="1" outlineLevel="2" x14ac:dyDescent="0.35">
      <c r="A300" s="27" t="s">
        <v>267</v>
      </c>
      <c r="B300" s="27" t="s">
        <v>263</v>
      </c>
      <c r="C300" s="27" t="s">
        <v>271</v>
      </c>
      <c r="D300" s="28" t="s">
        <v>229</v>
      </c>
      <c r="E300" s="29" t="s">
        <v>465</v>
      </c>
      <c r="F300" s="30" t="s">
        <v>230</v>
      </c>
      <c r="G300" s="29"/>
      <c r="H300" s="31">
        <v>0</v>
      </c>
      <c r="I300" s="31">
        <v>7380</v>
      </c>
      <c r="J300" s="31">
        <v>0</v>
      </c>
      <c r="K300" s="31">
        <f t="shared" si="7"/>
        <v>7380</v>
      </c>
    </row>
    <row r="301" spans="1:11" hidden="1" outlineLevel="2" x14ac:dyDescent="0.35">
      <c r="A301" s="27" t="s">
        <v>267</v>
      </c>
      <c r="B301" s="27" t="s">
        <v>263</v>
      </c>
      <c r="C301" s="27" t="s">
        <v>271</v>
      </c>
      <c r="D301" s="28" t="s">
        <v>231</v>
      </c>
      <c r="E301" s="29" t="s">
        <v>466</v>
      </c>
      <c r="F301" s="30" t="s">
        <v>232</v>
      </c>
      <c r="G301" s="29"/>
      <c r="H301" s="31">
        <v>0</v>
      </c>
      <c r="I301" s="31">
        <v>92094.408936000007</v>
      </c>
      <c r="J301" s="31">
        <v>0</v>
      </c>
      <c r="K301" s="31">
        <f t="shared" si="7"/>
        <v>92094.408936000007</v>
      </c>
    </row>
    <row r="302" spans="1:11" hidden="1" outlineLevel="2" x14ac:dyDescent="0.35">
      <c r="A302" s="27" t="s">
        <v>267</v>
      </c>
      <c r="B302" s="27" t="s">
        <v>263</v>
      </c>
      <c r="C302" s="27" t="s">
        <v>271</v>
      </c>
      <c r="D302" s="28" t="s">
        <v>253</v>
      </c>
      <c r="E302" s="29" t="s">
        <v>1145</v>
      </c>
      <c r="F302" s="30" t="s">
        <v>254</v>
      </c>
      <c r="G302" s="29"/>
      <c r="H302" s="31">
        <v>0</v>
      </c>
      <c r="I302" s="31">
        <v>0</v>
      </c>
      <c r="J302" s="31">
        <v>3290.761747</v>
      </c>
      <c r="K302" s="31">
        <f t="shared" si="7"/>
        <v>3290.761747</v>
      </c>
    </row>
    <row r="303" spans="1:11" hidden="1" outlineLevel="2" x14ac:dyDescent="0.35">
      <c r="A303" s="27" t="s">
        <v>267</v>
      </c>
      <c r="B303" s="27" t="s">
        <v>263</v>
      </c>
      <c r="C303" s="27" t="s">
        <v>271</v>
      </c>
      <c r="D303" s="28" t="s">
        <v>233</v>
      </c>
      <c r="E303" s="29" t="s">
        <v>467</v>
      </c>
      <c r="F303" s="30" t="s">
        <v>234</v>
      </c>
      <c r="G303" s="29"/>
      <c r="H303" s="31">
        <v>0</v>
      </c>
      <c r="I303" s="31">
        <v>25359.955992000003</v>
      </c>
      <c r="J303" s="31">
        <v>0</v>
      </c>
      <c r="K303" s="31">
        <f t="shared" si="7"/>
        <v>25359.955992000003</v>
      </c>
    </row>
    <row r="304" spans="1:11" hidden="1" outlineLevel="2" x14ac:dyDescent="0.35">
      <c r="A304" s="27" t="s">
        <v>267</v>
      </c>
      <c r="B304" s="27" t="s">
        <v>263</v>
      </c>
      <c r="C304" s="27" t="s">
        <v>271</v>
      </c>
      <c r="D304" s="28" t="s">
        <v>235</v>
      </c>
      <c r="E304" s="29" t="s">
        <v>468</v>
      </c>
      <c r="F304" s="30" t="s">
        <v>236</v>
      </c>
      <c r="G304" s="29"/>
      <c r="H304" s="31">
        <v>0</v>
      </c>
      <c r="I304" s="31">
        <v>6872.2560000000003</v>
      </c>
      <c r="J304" s="31">
        <v>0</v>
      </c>
      <c r="K304" s="31">
        <f t="shared" si="7"/>
        <v>6872.2560000000003</v>
      </c>
    </row>
    <row r="305" spans="1:11" hidden="1" outlineLevel="2" x14ac:dyDescent="0.35">
      <c r="A305" s="27" t="s">
        <v>267</v>
      </c>
      <c r="B305" s="27" t="s">
        <v>263</v>
      </c>
      <c r="C305" s="27" t="s">
        <v>271</v>
      </c>
      <c r="D305" s="28" t="s">
        <v>261</v>
      </c>
      <c r="E305" s="29" t="s">
        <v>1127</v>
      </c>
      <c r="F305" s="30" t="s">
        <v>262</v>
      </c>
      <c r="G305" s="29"/>
      <c r="H305" s="31">
        <v>0</v>
      </c>
      <c r="I305" s="31">
        <v>11753.783567999999</v>
      </c>
      <c r="J305" s="31">
        <v>25125.278857000001</v>
      </c>
      <c r="K305" s="31">
        <f t="shared" si="7"/>
        <v>36879.062424999996</v>
      </c>
    </row>
    <row r="306" spans="1:11" hidden="1" outlineLevel="2" x14ac:dyDescent="0.35">
      <c r="A306" s="27" t="s">
        <v>267</v>
      </c>
      <c r="B306" s="27" t="s">
        <v>263</v>
      </c>
      <c r="C306" s="27" t="s">
        <v>271</v>
      </c>
      <c r="D306" s="28" t="s">
        <v>237</v>
      </c>
      <c r="E306" s="29" t="s">
        <v>469</v>
      </c>
      <c r="F306" s="30" t="s">
        <v>238</v>
      </c>
      <c r="G306" s="29"/>
      <c r="H306" s="31">
        <v>0</v>
      </c>
      <c r="I306" s="31">
        <v>13075.275888000002</v>
      </c>
      <c r="J306" s="31">
        <v>0</v>
      </c>
      <c r="K306" s="31">
        <f t="shared" si="7"/>
        <v>13075.275888000002</v>
      </c>
    </row>
    <row r="307" spans="1:11" hidden="1" outlineLevel="2" x14ac:dyDescent="0.35">
      <c r="A307" s="27" t="s">
        <v>267</v>
      </c>
      <c r="B307" s="27" t="s">
        <v>263</v>
      </c>
      <c r="C307" s="27" t="s">
        <v>271</v>
      </c>
      <c r="D307" s="28" t="s">
        <v>255</v>
      </c>
      <c r="E307" s="29" t="s">
        <v>1146</v>
      </c>
      <c r="F307" s="30" t="s">
        <v>256</v>
      </c>
      <c r="G307" s="29"/>
      <c r="H307" s="31">
        <v>0</v>
      </c>
      <c r="I307" s="31">
        <v>0</v>
      </c>
      <c r="J307" s="31">
        <v>0</v>
      </c>
      <c r="K307" s="31">
        <f t="shared" si="7"/>
        <v>0</v>
      </c>
    </row>
    <row r="308" spans="1:11" hidden="1" outlineLevel="2" x14ac:dyDescent="0.35">
      <c r="A308" s="27" t="s">
        <v>267</v>
      </c>
      <c r="B308" s="27" t="s">
        <v>263</v>
      </c>
      <c r="C308" s="27" t="s">
        <v>271</v>
      </c>
      <c r="D308" s="28" t="s">
        <v>239</v>
      </c>
      <c r="E308" s="29" t="s">
        <v>470</v>
      </c>
      <c r="F308" s="30" t="s">
        <v>240</v>
      </c>
      <c r="G308" s="29"/>
      <c r="H308" s="31">
        <v>452350.7</v>
      </c>
      <c r="I308" s="31">
        <v>13221.603576</v>
      </c>
      <c r="J308" s="31">
        <v>111127.209515</v>
      </c>
      <c r="K308" s="31">
        <f t="shared" si="7"/>
        <v>576699.51309100003</v>
      </c>
    </row>
    <row r="309" spans="1:11" outlineLevel="1" collapsed="1" x14ac:dyDescent="0.35">
      <c r="A309" s="27"/>
      <c r="B309" s="49" t="s">
        <v>263</v>
      </c>
      <c r="C309" s="49" t="s">
        <v>1265</v>
      </c>
      <c r="D309" s="28"/>
      <c r="E309" s="29"/>
      <c r="F309" s="30"/>
      <c r="G309" s="29"/>
      <c r="H309" s="56">
        <f>SUBTOTAL(9,H250:H308)</f>
        <v>713616.14</v>
      </c>
      <c r="I309" s="56">
        <f>SUBTOTAL(9,I250:I308)</f>
        <v>639918.4509360001</v>
      </c>
      <c r="J309" s="56">
        <f>SUBTOTAL(9,J250:J308)</f>
        <v>2178804.8350529987</v>
      </c>
      <c r="K309" s="56">
        <f>SUBTOTAL(9,K250:K308)</f>
        <v>3532339.4259890011</v>
      </c>
    </row>
    <row r="310" spans="1:11" hidden="1" outlineLevel="2" x14ac:dyDescent="0.35">
      <c r="A310" s="32" t="s">
        <v>267</v>
      </c>
      <c r="B310" s="32" t="s">
        <v>263</v>
      </c>
      <c r="C310" s="32" t="s">
        <v>272</v>
      </c>
      <c r="D310" s="33" t="s">
        <v>147</v>
      </c>
      <c r="E310" s="34" t="s">
        <v>471</v>
      </c>
      <c r="F310" s="35" t="s">
        <v>148</v>
      </c>
      <c r="G310" s="34"/>
      <c r="H310" s="36">
        <v>0</v>
      </c>
      <c r="I310" s="36">
        <v>81435.481805999996</v>
      </c>
      <c r="J310" s="36">
        <v>83969.613442000031</v>
      </c>
      <c r="K310" s="36">
        <f t="shared" si="7"/>
        <v>165405.09524800003</v>
      </c>
    </row>
    <row r="311" spans="1:11" hidden="1" outlineLevel="2" x14ac:dyDescent="0.35">
      <c r="A311" s="32" t="s">
        <v>267</v>
      </c>
      <c r="B311" s="32" t="s">
        <v>263</v>
      </c>
      <c r="C311" s="32" t="s">
        <v>272</v>
      </c>
      <c r="D311" s="33" t="s">
        <v>149</v>
      </c>
      <c r="E311" s="34" t="s">
        <v>472</v>
      </c>
      <c r="F311" s="35" t="s">
        <v>150</v>
      </c>
      <c r="G311" s="34"/>
      <c r="H311" s="36">
        <v>0</v>
      </c>
      <c r="I311" s="36">
        <v>20450.621787</v>
      </c>
      <c r="J311" s="36">
        <v>43829.488417000015</v>
      </c>
      <c r="K311" s="36">
        <f t="shared" si="7"/>
        <v>64280.110204000011</v>
      </c>
    </row>
    <row r="312" spans="1:11" hidden="1" outlineLevel="2" x14ac:dyDescent="0.35">
      <c r="A312" s="32" t="s">
        <v>267</v>
      </c>
      <c r="B312" s="32" t="s">
        <v>263</v>
      </c>
      <c r="C312" s="32" t="s">
        <v>272</v>
      </c>
      <c r="D312" s="33" t="s">
        <v>151</v>
      </c>
      <c r="E312" s="34" t="s">
        <v>473</v>
      </c>
      <c r="F312" s="35" t="s">
        <v>152</v>
      </c>
      <c r="G312" s="34"/>
      <c r="H312" s="36">
        <v>0</v>
      </c>
      <c r="I312" s="36">
        <v>0</v>
      </c>
      <c r="J312" s="36">
        <v>448266.23355800012</v>
      </c>
      <c r="K312" s="36">
        <f t="shared" si="7"/>
        <v>448266.23355800012</v>
      </c>
    </row>
    <row r="313" spans="1:11" hidden="1" outlineLevel="2" x14ac:dyDescent="0.35">
      <c r="A313" s="32" t="s">
        <v>267</v>
      </c>
      <c r="B313" s="32" t="s">
        <v>263</v>
      </c>
      <c r="C313" s="32" t="s">
        <v>272</v>
      </c>
      <c r="D313" s="33" t="s">
        <v>153</v>
      </c>
      <c r="E313" s="34" t="s">
        <v>474</v>
      </c>
      <c r="F313" s="35" t="s">
        <v>154</v>
      </c>
      <c r="G313" s="34"/>
      <c r="H313" s="36">
        <v>0</v>
      </c>
      <c r="I313" s="36">
        <v>0</v>
      </c>
      <c r="J313" s="36">
        <v>28603.442582000007</v>
      </c>
      <c r="K313" s="36">
        <f t="shared" si="7"/>
        <v>28603.442582000007</v>
      </c>
    </row>
    <row r="314" spans="1:11" hidden="1" outlineLevel="2" x14ac:dyDescent="0.35">
      <c r="A314" s="32" t="s">
        <v>267</v>
      </c>
      <c r="B314" s="32" t="s">
        <v>263</v>
      </c>
      <c r="C314" s="32" t="s">
        <v>272</v>
      </c>
      <c r="D314" s="33" t="s">
        <v>155</v>
      </c>
      <c r="E314" s="34" t="s">
        <v>475</v>
      </c>
      <c r="F314" s="35" t="s">
        <v>156</v>
      </c>
      <c r="G314" s="34"/>
      <c r="H314" s="36">
        <v>0</v>
      </c>
      <c r="I314" s="36">
        <v>0</v>
      </c>
      <c r="J314" s="36">
        <v>2183.3783400000007</v>
      </c>
      <c r="K314" s="36">
        <f t="shared" si="7"/>
        <v>2183.3783400000007</v>
      </c>
    </row>
    <row r="315" spans="1:11" hidden="1" outlineLevel="2" x14ac:dyDescent="0.35">
      <c r="A315" s="32" t="s">
        <v>267</v>
      </c>
      <c r="B315" s="32" t="s">
        <v>263</v>
      </c>
      <c r="C315" s="32" t="s">
        <v>272</v>
      </c>
      <c r="D315" s="33" t="s">
        <v>157</v>
      </c>
      <c r="E315" s="34" t="s">
        <v>476</v>
      </c>
      <c r="F315" s="35" t="s">
        <v>158</v>
      </c>
      <c r="G315" s="34"/>
      <c r="H315" s="36">
        <v>0</v>
      </c>
      <c r="I315" s="36">
        <v>6005.2831409999999</v>
      </c>
      <c r="J315" s="36">
        <v>36986.575912000008</v>
      </c>
      <c r="K315" s="36">
        <f t="shared" si="7"/>
        <v>42991.859053000007</v>
      </c>
    </row>
    <row r="316" spans="1:11" hidden="1" outlineLevel="2" x14ac:dyDescent="0.35">
      <c r="A316" s="32" t="s">
        <v>267</v>
      </c>
      <c r="B316" s="32" t="s">
        <v>263</v>
      </c>
      <c r="C316" s="32" t="s">
        <v>272</v>
      </c>
      <c r="D316" s="33" t="s">
        <v>159</v>
      </c>
      <c r="E316" s="34" t="s">
        <v>477</v>
      </c>
      <c r="F316" s="35" t="s">
        <v>160</v>
      </c>
      <c r="G316" s="34"/>
      <c r="H316" s="36">
        <v>0</v>
      </c>
      <c r="I316" s="36">
        <v>1481.7623040000001</v>
      </c>
      <c r="J316" s="36">
        <v>8650.0790090000028</v>
      </c>
      <c r="K316" s="36">
        <f t="shared" si="7"/>
        <v>10131.841313000003</v>
      </c>
    </row>
    <row r="317" spans="1:11" hidden="1" outlineLevel="2" x14ac:dyDescent="0.35">
      <c r="A317" s="32" t="s">
        <v>267</v>
      </c>
      <c r="B317" s="32" t="s">
        <v>263</v>
      </c>
      <c r="C317" s="32" t="s">
        <v>272</v>
      </c>
      <c r="D317" s="33" t="s">
        <v>161</v>
      </c>
      <c r="E317" s="34" t="s">
        <v>478</v>
      </c>
      <c r="F317" s="35" t="s">
        <v>162</v>
      </c>
      <c r="G317" s="34"/>
      <c r="H317" s="36">
        <v>0</v>
      </c>
      <c r="I317" s="36">
        <v>60.080232000000002</v>
      </c>
      <c r="J317" s="36">
        <v>568.9317920000002</v>
      </c>
      <c r="K317" s="36">
        <f t="shared" si="7"/>
        <v>629.01202400000022</v>
      </c>
    </row>
    <row r="318" spans="1:11" hidden="1" outlineLevel="2" x14ac:dyDescent="0.35">
      <c r="A318" s="32" t="s">
        <v>267</v>
      </c>
      <c r="B318" s="32" t="s">
        <v>263</v>
      </c>
      <c r="C318" s="32" t="s">
        <v>272</v>
      </c>
      <c r="D318" s="33" t="s">
        <v>163</v>
      </c>
      <c r="E318" s="34" t="s">
        <v>479</v>
      </c>
      <c r="F318" s="35" t="s">
        <v>164</v>
      </c>
      <c r="G318" s="34"/>
      <c r="H318" s="36">
        <v>0</v>
      </c>
      <c r="I318" s="36">
        <v>32410.844565000003</v>
      </c>
      <c r="J318" s="36">
        <v>210834.50144900006</v>
      </c>
      <c r="K318" s="36">
        <f t="shared" si="7"/>
        <v>243245.34601400007</v>
      </c>
    </row>
    <row r="319" spans="1:11" hidden="1" outlineLevel="2" x14ac:dyDescent="0.35">
      <c r="A319" s="32" t="s">
        <v>267</v>
      </c>
      <c r="B319" s="32" t="s">
        <v>263</v>
      </c>
      <c r="C319" s="32" t="s">
        <v>272</v>
      </c>
      <c r="D319" s="33" t="s">
        <v>165</v>
      </c>
      <c r="E319" s="34" t="s">
        <v>480</v>
      </c>
      <c r="F319" s="35" t="s">
        <v>166</v>
      </c>
      <c r="G319" s="34"/>
      <c r="H319" s="36">
        <v>0</v>
      </c>
      <c r="I319" s="36">
        <v>494.25445199999996</v>
      </c>
      <c r="J319" s="36">
        <v>1424.7483250000005</v>
      </c>
      <c r="K319" s="36">
        <f t="shared" si="7"/>
        <v>1919.0027770000004</v>
      </c>
    </row>
    <row r="320" spans="1:11" hidden="1" outlineLevel="2" x14ac:dyDescent="0.35">
      <c r="A320" s="32" t="s">
        <v>267</v>
      </c>
      <c r="B320" s="32" t="s">
        <v>263</v>
      </c>
      <c r="C320" s="32" t="s">
        <v>272</v>
      </c>
      <c r="D320" s="33" t="s">
        <v>167</v>
      </c>
      <c r="E320" s="34" t="s">
        <v>481</v>
      </c>
      <c r="F320" s="35" t="s">
        <v>168</v>
      </c>
      <c r="G320" s="34"/>
      <c r="H320" s="36">
        <v>0</v>
      </c>
      <c r="I320" s="36">
        <v>111.80553000000002</v>
      </c>
      <c r="J320" s="36">
        <v>10905.038144000002</v>
      </c>
      <c r="K320" s="36">
        <f t="shared" si="7"/>
        <v>11016.843674000002</v>
      </c>
    </row>
    <row r="321" spans="1:11" hidden="1" outlineLevel="2" x14ac:dyDescent="0.35">
      <c r="A321" s="32" t="s">
        <v>267</v>
      </c>
      <c r="B321" s="32" t="s">
        <v>263</v>
      </c>
      <c r="C321" s="32" t="s">
        <v>272</v>
      </c>
      <c r="D321" s="33" t="s">
        <v>169</v>
      </c>
      <c r="E321" s="34" t="s">
        <v>482</v>
      </c>
      <c r="F321" s="35" t="s">
        <v>170</v>
      </c>
      <c r="G321" s="34"/>
      <c r="H321" s="36">
        <v>0</v>
      </c>
      <c r="I321" s="36">
        <v>38.305212000000004</v>
      </c>
      <c r="J321" s="36">
        <v>212.53746800000005</v>
      </c>
      <c r="K321" s="36">
        <f t="shared" si="7"/>
        <v>250.84268000000006</v>
      </c>
    </row>
    <row r="322" spans="1:11" hidden="1" outlineLevel="2" x14ac:dyDescent="0.35">
      <c r="A322" s="32" t="s">
        <v>267</v>
      </c>
      <c r="B322" s="32" t="s">
        <v>263</v>
      </c>
      <c r="C322" s="32" t="s">
        <v>272</v>
      </c>
      <c r="D322" s="33" t="s">
        <v>171</v>
      </c>
      <c r="E322" s="34" t="s">
        <v>483</v>
      </c>
      <c r="F322" s="35" t="s">
        <v>172</v>
      </c>
      <c r="G322" s="34"/>
      <c r="H322" s="36">
        <v>0</v>
      </c>
      <c r="I322" s="36">
        <v>32.375904000000006</v>
      </c>
      <c r="J322" s="36">
        <v>172.17314400000004</v>
      </c>
      <c r="K322" s="36">
        <f t="shared" si="7"/>
        <v>204.54904800000003</v>
      </c>
    </row>
    <row r="323" spans="1:11" hidden="1" outlineLevel="2" x14ac:dyDescent="0.35">
      <c r="A323" s="32" t="s">
        <v>267</v>
      </c>
      <c r="B323" s="32" t="s">
        <v>263</v>
      </c>
      <c r="C323" s="32" t="s">
        <v>272</v>
      </c>
      <c r="D323" s="33" t="s">
        <v>173</v>
      </c>
      <c r="E323" s="34" t="s">
        <v>484</v>
      </c>
      <c r="F323" s="35" t="s">
        <v>174</v>
      </c>
      <c r="G323" s="34"/>
      <c r="H323" s="36">
        <v>0</v>
      </c>
      <c r="I323" s="36">
        <v>30949.419873000003</v>
      </c>
      <c r="J323" s="36">
        <v>287518.20854900009</v>
      </c>
      <c r="K323" s="36">
        <f t="shared" si="7"/>
        <v>318467.6284220001</v>
      </c>
    </row>
    <row r="324" spans="1:11" hidden="1" outlineLevel="2" x14ac:dyDescent="0.35">
      <c r="A324" s="32" t="s">
        <v>267</v>
      </c>
      <c r="B324" s="32" t="s">
        <v>263</v>
      </c>
      <c r="C324" s="32" t="s">
        <v>272</v>
      </c>
      <c r="D324" s="33" t="s">
        <v>1303</v>
      </c>
      <c r="E324" s="34" t="s">
        <v>1310</v>
      </c>
      <c r="F324" s="35" t="s">
        <v>1308</v>
      </c>
      <c r="G324" s="34"/>
      <c r="H324" s="36">
        <v>0</v>
      </c>
      <c r="I324" s="36">
        <v>128.49400800000001</v>
      </c>
      <c r="J324" s="36">
        <v>1219.5184430000002</v>
      </c>
      <c r="K324" s="36">
        <f t="shared" si="7"/>
        <v>1348.0124510000001</v>
      </c>
    </row>
    <row r="325" spans="1:11" hidden="1" outlineLevel="2" x14ac:dyDescent="0.35">
      <c r="A325" s="32" t="s">
        <v>267</v>
      </c>
      <c r="B325" s="32" t="s">
        <v>263</v>
      </c>
      <c r="C325" s="32" t="s">
        <v>272</v>
      </c>
      <c r="D325" s="33" t="s">
        <v>175</v>
      </c>
      <c r="E325" s="34" t="s">
        <v>485</v>
      </c>
      <c r="F325" s="35" t="s">
        <v>176</v>
      </c>
      <c r="G325" s="34"/>
      <c r="H325" s="36">
        <v>0</v>
      </c>
      <c r="I325" s="36">
        <v>4954.2854909999996</v>
      </c>
      <c r="J325" s="36">
        <v>0</v>
      </c>
      <c r="K325" s="36">
        <f t="shared" si="7"/>
        <v>4954.2854909999996</v>
      </c>
    </row>
    <row r="326" spans="1:11" hidden="1" outlineLevel="2" x14ac:dyDescent="0.35">
      <c r="A326" s="32" t="s">
        <v>267</v>
      </c>
      <c r="B326" s="32" t="s">
        <v>263</v>
      </c>
      <c r="C326" s="32" t="s">
        <v>272</v>
      </c>
      <c r="D326" s="33" t="s">
        <v>177</v>
      </c>
      <c r="E326" s="34" t="s">
        <v>486</v>
      </c>
      <c r="F326" s="35" t="s">
        <v>178</v>
      </c>
      <c r="G326" s="34"/>
      <c r="H326" s="36">
        <v>0</v>
      </c>
      <c r="I326" s="36">
        <v>152.64973499999999</v>
      </c>
      <c r="J326" s="36">
        <v>17516.198557000003</v>
      </c>
      <c r="K326" s="36">
        <f t="shared" si="7"/>
        <v>17668.848292000002</v>
      </c>
    </row>
    <row r="327" spans="1:11" hidden="1" outlineLevel="2" x14ac:dyDescent="0.35">
      <c r="A327" s="32" t="s">
        <v>267</v>
      </c>
      <c r="B327" s="32" t="s">
        <v>263</v>
      </c>
      <c r="C327" s="32" t="s">
        <v>272</v>
      </c>
      <c r="D327" s="33" t="s">
        <v>179</v>
      </c>
      <c r="E327" s="34" t="s">
        <v>487</v>
      </c>
      <c r="F327" s="35" t="s">
        <v>180</v>
      </c>
      <c r="G327" s="34"/>
      <c r="H327" s="36">
        <v>4370</v>
      </c>
      <c r="I327" s="36">
        <v>7.9442460000000006</v>
      </c>
      <c r="J327" s="36">
        <v>11875.223503000003</v>
      </c>
      <c r="K327" s="36">
        <f t="shared" si="7"/>
        <v>16253.167749000004</v>
      </c>
    </row>
    <row r="328" spans="1:11" hidden="1" outlineLevel="2" x14ac:dyDescent="0.35">
      <c r="A328" s="32" t="s">
        <v>267</v>
      </c>
      <c r="B328" s="32" t="s">
        <v>263</v>
      </c>
      <c r="C328" s="32" t="s">
        <v>272</v>
      </c>
      <c r="D328" s="33" t="s">
        <v>181</v>
      </c>
      <c r="E328" s="34" t="s">
        <v>488</v>
      </c>
      <c r="F328" s="35" t="s">
        <v>182</v>
      </c>
      <c r="G328" s="34"/>
      <c r="H328" s="36">
        <v>0</v>
      </c>
      <c r="I328" s="36">
        <v>1821.0590400000001</v>
      </c>
      <c r="J328" s="36">
        <v>10346.389482000002</v>
      </c>
      <c r="K328" s="36">
        <f t="shared" si="7"/>
        <v>12167.448522000002</v>
      </c>
    </row>
    <row r="329" spans="1:11" hidden="1" outlineLevel="2" x14ac:dyDescent="0.35">
      <c r="A329" s="32" t="s">
        <v>267</v>
      </c>
      <c r="B329" s="32" t="s">
        <v>263</v>
      </c>
      <c r="C329" s="32" t="s">
        <v>272</v>
      </c>
      <c r="D329" s="33" t="s">
        <v>241</v>
      </c>
      <c r="E329" s="34" t="s">
        <v>1152</v>
      </c>
      <c r="F329" s="35" t="s">
        <v>242</v>
      </c>
      <c r="G329" s="34"/>
      <c r="H329" s="36">
        <v>0</v>
      </c>
      <c r="I329" s="36">
        <v>0</v>
      </c>
      <c r="J329" s="36">
        <v>3650.1270520000012</v>
      </c>
      <c r="K329" s="36">
        <f t="shared" si="7"/>
        <v>3650.1270520000012</v>
      </c>
    </row>
    <row r="330" spans="1:11" hidden="1" outlineLevel="2" x14ac:dyDescent="0.35">
      <c r="A330" s="32" t="s">
        <v>267</v>
      </c>
      <c r="B330" s="32" t="s">
        <v>263</v>
      </c>
      <c r="C330" s="32" t="s">
        <v>272</v>
      </c>
      <c r="D330" s="33" t="s">
        <v>243</v>
      </c>
      <c r="E330" s="34" t="s">
        <v>1153</v>
      </c>
      <c r="F330" s="35" t="s">
        <v>244</v>
      </c>
      <c r="G330" s="34"/>
      <c r="H330" s="36">
        <v>0</v>
      </c>
      <c r="I330" s="36">
        <v>0</v>
      </c>
      <c r="J330" s="36">
        <v>0</v>
      </c>
      <c r="K330" s="36">
        <f t="shared" si="7"/>
        <v>0</v>
      </c>
    </row>
    <row r="331" spans="1:11" hidden="1" outlineLevel="2" x14ac:dyDescent="0.35">
      <c r="A331" s="32" t="s">
        <v>267</v>
      </c>
      <c r="B331" s="32" t="s">
        <v>263</v>
      </c>
      <c r="C331" s="32" t="s">
        <v>272</v>
      </c>
      <c r="D331" s="33" t="s">
        <v>257</v>
      </c>
      <c r="E331" s="34" t="s">
        <v>1155</v>
      </c>
      <c r="F331" s="35" t="s">
        <v>1133</v>
      </c>
      <c r="G331" s="34"/>
      <c r="H331" s="36">
        <v>24226.04</v>
      </c>
      <c r="I331" s="36">
        <v>0</v>
      </c>
      <c r="J331" s="36">
        <v>7919.4832860000024</v>
      </c>
      <c r="K331" s="36">
        <f t="shared" si="7"/>
        <v>32145.523286000003</v>
      </c>
    </row>
    <row r="332" spans="1:11" hidden="1" outlineLevel="2" x14ac:dyDescent="0.35">
      <c r="A332" s="32" t="s">
        <v>267</v>
      </c>
      <c r="B332" s="32" t="s">
        <v>263</v>
      </c>
      <c r="C332" s="32" t="s">
        <v>272</v>
      </c>
      <c r="D332" s="33" t="s">
        <v>183</v>
      </c>
      <c r="E332" s="34" t="s">
        <v>489</v>
      </c>
      <c r="F332" s="35" t="s">
        <v>184</v>
      </c>
      <c r="G332" s="34"/>
      <c r="H332" s="36">
        <v>0</v>
      </c>
      <c r="I332" s="36">
        <v>0</v>
      </c>
      <c r="J332" s="36">
        <v>104355.98916600003</v>
      </c>
      <c r="K332" s="36">
        <f t="shared" si="7"/>
        <v>104355.98916600003</v>
      </c>
    </row>
    <row r="333" spans="1:11" hidden="1" outlineLevel="2" x14ac:dyDescent="0.35">
      <c r="A333" s="32" t="s">
        <v>267</v>
      </c>
      <c r="B333" s="32" t="s">
        <v>263</v>
      </c>
      <c r="C333" s="32" t="s">
        <v>272</v>
      </c>
      <c r="D333" s="33" t="s">
        <v>185</v>
      </c>
      <c r="E333" s="34" t="s">
        <v>490</v>
      </c>
      <c r="F333" s="35" t="s">
        <v>186</v>
      </c>
      <c r="G333" s="34"/>
      <c r="H333" s="36">
        <v>0</v>
      </c>
      <c r="I333" s="36">
        <v>193.399824</v>
      </c>
      <c r="J333" s="36">
        <v>8244.6392600000017</v>
      </c>
      <c r="K333" s="36">
        <f t="shared" si="7"/>
        <v>8438.0390840000018</v>
      </c>
    </row>
    <row r="334" spans="1:11" hidden="1" outlineLevel="2" x14ac:dyDescent="0.35">
      <c r="A334" s="32" t="s">
        <v>267</v>
      </c>
      <c r="B334" s="32" t="s">
        <v>263</v>
      </c>
      <c r="C334" s="32" t="s">
        <v>272</v>
      </c>
      <c r="D334" s="33" t="s">
        <v>245</v>
      </c>
      <c r="E334" s="34" t="s">
        <v>1147</v>
      </c>
      <c r="F334" s="35" t="s">
        <v>246</v>
      </c>
      <c r="G334" s="34"/>
      <c r="H334" s="36">
        <v>0</v>
      </c>
      <c r="I334" s="36">
        <v>0</v>
      </c>
      <c r="J334" s="36">
        <v>0</v>
      </c>
      <c r="K334" s="36">
        <f t="shared" si="7"/>
        <v>0</v>
      </c>
    </row>
    <row r="335" spans="1:11" hidden="1" outlineLevel="2" x14ac:dyDescent="0.35">
      <c r="A335" s="32" t="s">
        <v>267</v>
      </c>
      <c r="B335" s="32" t="s">
        <v>263</v>
      </c>
      <c r="C335" s="32" t="s">
        <v>272</v>
      </c>
      <c r="D335" s="33" t="s">
        <v>247</v>
      </c>
      <c r="E335" s="34" t="s">
        <v>1148</v>
      </c>
      <c r="F335" s="35" t="s">
        <v>248</v>
      </c>
      <c r="G335" s="34"/>
      <c r="H335" s="36">
        <v>0</v>
      </c>
      <c r="I335" s="36">
        <v>0</v>
      </c>
      <c r="J335" s="36">
        <v>0</v>
      </c>
      <c r="K335" s="36">
        <f t="shared" si="7"/>
        <v>0</v>
      </c>
    </row>
    <row r="336" spans="1:11" hidden="1" outlineLevel="2" x14ac:dyDescent="0.35">
      <c r="A336" s="32" t="s">
        <v>267</v>
      </c>
      <c r="B336" s="32" t="s">
        <v>263</v>
      </c>
      <c r="C336" s="32" t="s">
        <v>272</v>
      </c>
      <c r="D336" s="33" t="s">
        <v>187</v>
      </c>
      <c r="E336" s="34" t="s">
        <v>491</v>
      </c>
      <c r="F336" s="35" t="s">
        <v>188</v>
      </c>
      <c r="G336" s="34"/>
      <c r="H336" s="36">
        <v>0</v>
      </c>
      <c r="I336" s="36">
        <v>0</v>
      </c>
      <c r="J336" s="36">
        <v>20326.422402000004</v>
      </c>
      <c r="K336" s="36">
        <f t="shared" si="7"/>
        <v>20326.422402000004</v>
      </c>
    </row>
    <row r="337" spans="1:11" hidden="1" outlineLevel="2" x14ac:dyDescent="0.35">
      <c r="A337" s="32" t="s">
        <v>267</v>
      </c>
      <c r="B337" s="32" t="s">
        <v>263</v>
      </c>
      <c r="C337" s="32" t="s">
        <v>272</v>
      </c>
      <c r="D337" s="33" t="s">
        <v>189</v>
      </c>
      <c r="E337" s="34" t="s">
        <v>492</v>
      </c>
      <c r="F337" s="35" t="s">
        <v>190</v>
      </c>
      <c r="G337" s="34"/>
      <c r="H337" s="36">
        <v>300.2</v>
      </c>
      <c r="I337" s="36">
        <v>26.737500000000001</v>
      </c>
      <c r="J337" s="36">
        <v>14603.189601000004</v>
      </c>
      <c r="K337" s="36">
        <f t="shared" si="7"/>
        <v>14930.127101000004</v>
      </c>
    </row>
    <row r="338" spans="1:11" hidden="1" outlineLevel="2" x14ac:dyDescent="0.35">
      <c r="A338" s="32" t="s">
        <v>267</v>
      </c>
      <c r="B338" s="32" t="s">
        <v>263</v>
      </c>
      <c r="C338" s="32" t="s">
        <v>272</v>
      </c>
      <c r="D338" s="33" t="s">
        <v>249</v>
      </c>
      <c r="E338" s="34" t="s">
        <v>1128</v>
      </c>
      <c r="F338" s="35" t="s">
        <v>1124</v>
      </c>
      <c r="G338" s="34"/>
      <c r="H338" s="36">
        <v>0</v>
      </c>
      <c r="I338" s="36">
        <v>440.55271799999997</v>
      </c>
      <c r="J338" s="36">
        <v>3376.3381080000008</v>
      </c>
      <c r="K338" s="36">
        <f t="shared" si="7"/>
        <v>3816.8908260000007</v>
      </c>
    </row>
    <row r="339" spans="1:11" hidden="1" outlineLevel="2" x14ac:dyDescent="0.35">
      <c r="A339" s="32" t="s">
        <v>267</v>
      </c>
      <c r="B339" s="32" t="s">
        <v>263</v>
      </c>
      <c r="C339" s="32" t="s">
        <v>272</v>
      </c>
      <c r="D339" s="33" t="s">
        <v>191</v>
      </c>
      <c r="E339" s="34" t="s">
        <v>493</v>
      </c>
      <c r="F339" s="35" t="s">
        <v>192</v>
      </c>
      <c r="G339" s="34"/>
      <c r="H339" s="36">
        <v>4554.57</v>
      </c>
      <c r="I339" s="36">
        <v>190.060845</v>
      </c>
      <c r="J339" s="36">
        <v>1813.4311910000004</v>
      </c>
      <c r="K339" s="36">
        <f t="shared" ref="K339:K403" si="8">H339+I339+J339</f>
        <v>6558.0620360000003</v>
      </c>
    </row>
    <row r="340" spans="1:11" hidden="1" outlineLevel="2" x14ac:dyDescent="0.35">
      <c r="A340" s="32" t="s">
        <v>267</v>
      </c>
      <c r="B340" s="32" t="s">
        <v>263</v>
      </c>
      <c r="C340" s="32" t="s">
        <v>272</v>
      </c>
      <c r="D340" s="33" t="s">
        <v>251</v>
      </c>
      <c r="E340" s="34" t="s">
        <v>1149</v>
      </c>
      <c r="F340" s="35" t="s">
        <v>1135</v>
      </c>
      <c r="G340" s="34"/>
      <c r="H340" s="36">
        <v>0</v>
      </c>
      <c r="I340" s="36">
        <v>0</v>
      </c>
      <c r="J340" s="36">
        <v>238.67071800000005</v>
      </c>
      <c r="K340" s="36">
        <f t="shared" si="8"/>
        <v>238.67071800000005</v>
      </c>
    </row>
    <row r="341" spans="1:11" hidden="1" outlineLevel="2" x14ac:dyDescent="0.35">
      <c r="A341" s="32" t="s">
        <v>267</v>
      </c>
      <c r="B341" s="32" t="s">
        <v>263</v>
      </c>
      <c r="C341" s="32" t="s">
        <v>272</v>
      </c>
      <c r="D341" s="33" t="s">
        <v>193</v>
      </c>
      <c r="E341" s="34" t="s">
        <v>494</v>
      </c>
      <c r="F341" s="35" t="s">
        <v>194</v>
      </c>
      <c r="G341" s="34"/>
      <c r="H341" s="36">
        <v>0</v>
      </c>
      <c r="I341" s="36">
        <v>0</v>
      </c>
      <c r="J341" s="36">
        <v>342.78558600000008</v>
      </c>
      <c r="K341" s="36">
        <f t="shared" si="8"/>
        <v>342.78558600000008</v>
      </c>
    </row>
    <row r="342" spans="1:11" hidden="1" outlineLevel="2" x14ac:dyDescent="0.35">
      <c r="A342" s="32" t="s">
        <v>267</v>
      </c>
      <c r="B342" s="32" t="s">
        <v>263</v>
      </c>
      <c r="C342" s="32" t="s">
        <v>272</v>
      </c>
      <c r="D342" s="33" t="s">
        <v>195</v>
      </c>
      <c r="E342" s="34" t="s">
        <v>495</v>
      </c>
      <c r="F342" s="35" t="s">
        <v>196</v>
      </c>
      <c r="G342" s="34"/>
      <c r="H342" s="36">
        <v>0</v>
      </c>
      <c r="I342" s="36">
        <v>6791.0319570000001</v>
      </c>
      <c r="J342" s="36">
        <v>4384.9429910000017</v>
      </c>
      <c r="K342" s="36">
        <f t="shared" si="8"/>
        <v>11175.974948000003</v>
      </c>
    </row>
    <row r="343" spans="1:11" hidden="1" outlineLevel="2" x14ac:dyDescent="0.35">
      <c r="A343" s="32" t="s">
        <v>267</v>
      </c>
      <c r="B343" s="32" t="s">
        <v>263</v>
      </c>
      <c r="C343" s="32" t="s">
        <v>272</v>
      </c>
      <c r="D343" s="33" t="s">
        <v>197</v>
      </c>
      <c r="E343" s="34" t="s">
        <v>496</v>
      </c>
      <c r="F343" s="35" t="s">
        <v>198</v>
      </c>
      <c r="G343" s="34"/>
      <c r="H343" s="36">
        <v>0</v>
      </c>
      <c r="I343" s="36">
        <v>0</v>
      </c>
      <c r="J343" s="36">
        <v>1124.0700900000002</v>
      </c>
      <c r="K343" s="36">
        <f t="shared" si="8"/>
        <v>1124.0700900000002</v>
      </c>
    </row>
    <row r="344" spans="1:11" hidden="1" outlineLevel="2" x14ac:dyDescent="0.35">
      <c r="A344" s="32" t="s">
        <v>267</v>
      </c>
      <c r="B344" s="32" t="s">
        <v>263</v>
      </c>
      <c r="C344" s="32" t="s">
        <v>272</v>
      </c>
      <c r="D344" s="33" t="s">
        <v>199</v>
      </c>
      <c r="E344" s="34" t="s">
        <v>497</v>
      </c>
      <c r="F344" s="35" t="s">
        <v>200</v>
      </c>
      <c r="G344" s="34"/>
      <c r="H344" s="36">
        <v>0</v>
      </c>
      <c r="I344" s="36">
        <v>1777.9367999999999</v>
      </c>
      <c r="J344" s="36">
        <v>1687.1383100000005</v>
      </c>
      <c r="K344" s="36">
        <f t="shared" si="8"/>
        <v>3465.0751100000007</v>
      </c>
    </row>
    <row r="345" spans="1:11" hidden="1" outlineLevel="2" x14ac:dyDescent="0.35">
      <c r="A345" s="32" t="s">
        <v>267</v>
      </c>
      <c r="B345" s="32" t="s">
        <v>263</v>
      </c>
      <c r="C345" s="32" t="s">
        <v>272</v>
      </c>
      <c r="D345" s="33" t="s">
        <v>201</v>
      </c>
      <c r="E345" s="34" t="s">
        <v>498</v>
      </c>
      <c r="F345" s="35" t="s">
        <v>202</v>
      </c>
      <c r="G345" s="34"/>
      <c r="H345" s="36">
        <v>0</v>
      </c>
      <c r="I345" s="36">
        <v>1828.004373</v>
      </c>
      <c r="J345" s="36">
        <v>7233.528016000002</v>
      </c>
      <c r="K345" s="36">
        <f t="shared" si="8"/>
        <v>9061.5323890000018</v>
      </c>
    </row>
    <row r="346" spans="1:11" hidden="1" outlineLevel="2" x14ac:dyDescent="0.35">
      <c r="A346" s="32" t="s">
        <v>267</v>
      </c>
      <c r="B346" s="32" t="s">
        <v>263</v>
      </c>
      <c r="C346" s="32" t="s">
        <v>272</v>
      </c>
      <c r="D346" s="33" t="s">
        <v>203</v>
      </c>
      <c r="E346" s="34" t="s">
        <v>499</v>
      </c>
      <c r="F346" s="35" t="s">
        <v>204</v>
      </c>
      <c r="G346" s="34"/>
      <c r="H346" s="36">
        <v>0</v>
      </c>
      <c r="I346" s="36">
        <v>340.55874600000004</v>
      </c>
      <c r="J346" s="36">
        <v>570.89360900000008</v>
      </c>
      <c r="K346" s="36">
        <f t="shared" si="8"/>
        <v>911.45235500000013</v>
      </c>
    </row>
    <row r="347" spans="1:11" hidden="1" outlineLevel="2" x14ac:dyDescent="0.35">
      <c r="A347" s="32" t="s">
        <v>267</v>
      </c>
      <c r="B347" s="32" t="s">
        <v>263</v>
      </c>
      <c r="C347" s="32" t="s">
        <v>272</v>
      </c>
      <c r="D347" s="33" t="s">
        <v>205</v>
      </c>
      <c r="E347" s="34" t="s">
        <v>500</v>
      </c>
      <c r="F347" s="35" t="s">
        <v>206</v>
      </c>
      <c r="G347" s="34"/>
      <c r="H347" s="36">
        <v>0</v>
      </c>
      <c r="I347" s="36">
        <v>1260.692376</v>
      </c>
      <c r="J347" s="36">
        <v>3590.2272120000011</v>
      </c>
      <c r="K347" s="36">
        <f t="shared" si="8"/>
        <v>4850.9195880000007</v>
      </c>
    </row>
    <row r="348" spans="1:11" hidden="1" outlineLevel="2" x14ac:dyDescent="0.35">
      <c r="A348" s="32" t="s">
        <v>267</v>
      </c>
      <c r="B348" s="32" t="s">
        <v>263</v>
      </c>
      <c r="C348" s="32" t="s">
        <v>272</v>
      </c>
      <c r="D348" s="33" t="s">
        <v>207</v>
      </c>
      <c r="E348" s="34" t="s">
        <v>501</v>
      </c>
      <c r="F348" s="35" t="s">
        <v>208</v>
      </c>
      <c r="G348" s="34"/>
      <c r="H348" s="36">
        <v>0</v>
      </c>
      <c r="I348" s="36">
        <v>49.353147</v>
      </c>
      <c r="J348" s="36">
        <v>1287.9559550000004</v>
      </c>
      <c r="K348" s="36">
        <f t="shared" si="8"/>
        <v>1337.3091020000004</v>
      </c>
    </row>
    <row r="349" spans="1:11" hidden="1" outlineLevel="2" x14ac:dyDescent="0.35">
      <c r="A349" s="32" t="s">
        <v>267</v>
      </c>
      <c r="B349" s="32" t="s">
        <v>263</v>
      </c>
      <c r="C349" s="32" t="s">
        <v>272</v>
      </c>
      <c r="D349" s="33" t="s">
        <v>259</v>
      </c>
      <c r="E349" s="34" t="s">
        <v>1166</v>
      </c>
      <c r="F349" s="35" t="s">
        <v>260</v>
      </c>
      <c r="G349" s="34"/>
      <c r="H349" s="36">
        <v>0</v>
      </c>
      <c r="I349" s="36">
        <v>0</v>
      </c>
      <c r="J349" s="36">
        <v>0</v>
      </c>
      <c r="K349" s="36">
        <f t="shared" si="8"/>
        <v>0</v>
      </c>
    </row>
    <row r="350" spans="1:11" hidden="1" outlineLevel="2" x14ac:dyDescent="0.35">
      <c r="A350" s="32" t="s">
        <v>267</v>
      </c>
      <c r="B350" s="32" t="s">
        <v>263</v>
      </c>
      <c r="C350" s="32" t="s">
        <v>272</v>
      </c>
      <c r="D350" s="33" t="s">
        <v>209</v>
      </c>
      <c r="E350" s="34" t="s">
        <v>502</v>
      </c>
      <c r="F350" s="35" t="s">
        <v>210</v>
      </c>
      <c r="G350" s="34"/>
      <c r="H350" s="36">
        <v>0</v>
      </c>
      <c r="I350" s="36">
        <v>0</v>
      </c>
      <c r="J350" s="36">
        <v>4315.0250000000015</v>
      </c>
      <c r="K350" s="36">
        <f t="shared" si="8"/>
        <v>4315.0250000000015</v>
      </c>
    </row>
    <row r="351" spans="1:11" hidden="1" outlineLevel="2" x14ac:dyDescent="0.35">
      <c r="A351" s="32" t="s">
        <v>267</v>
      </c>
      <c r="B351" s="32" t="s">
        <v>263</v>
      </c>
      <c r="C351" s="32" t="s">
        <v>272</v>
      </c>
      <c r="D351" s="33" t="s">
        <v>211</v>
      </c>
      <c r="E351" s="34" t="s">
        <v>503</v>
      </c>
      <c r="F351" s="35" t="s">
        <v>212</v>
      </c>
      <c r="G351" s="34"/>
      <c r="H351" s="36">
        <v>255</v>
      </c>
      <c r="I351" s="36">
        <v>220.65710099999998</v>
      </c>
      <c r="J351" s="36">
        <v>590.76217200000008</v>
      </c>
      <c r="K351" s="36">
        <f t="shared" si="8"/>
        <v>1066.419273</v>
      </c>
    </row>
    <row r="352" spans="1:11" hidden="1" outlineLevel="2" x14ac:dyDescent="0.35">
      <c r="A352" s="32" t="s">
        <v>267</v>
      </c>
      <c r="B352" s="32" t="s">
        <v>263</v>
      </c>
      <c r="C352" s="32" t="s">
        <v>272</v>
      </c>
      <c r="D352" s="33" t="s">
        <v>213</v>
      </c>
      <c r="E352" s="34" t="s">
        <v>504</v>
      </c>
      <c r="F352" s="35" t="s">
        <v>214</v>
      </c>
      <c r="G352" s="34"/>
      <c r="H352" s="36">
        <v>0</v>
      </c>
      <c r="I352" s="36">
        <v>1174.3110000000001</v>
      </c>
      <c r="J352" s="36">
        <v>1334.6190000000004</v>
      </c>
      <c r="K352" s="36">
        <f t="shared" si="8"/>
        <v>2508.9300000000003</v>
      </c>
    </row>
    <row r="353" spans="1:11" hidden="1" outlineLevel="2" x14ac:dyDescent="0.35">
      <c r="A353" s="32" t="s">
        <v>267</v>
      </c>
      <c r="B353" s="32" t="s">
        <v>263</v>
      </c>
      <c r="C353" s="32" t="s">
        <v>272</v>
      </c>
      <c r="D353" s="33" t="s">
        <v>215</v>
      </c>
      <c r="E353" s="34" t="s">
        <v>505</v>
      </c>
      <c r="F353" s="35" t="s">
        <v>216</v>
      </c>
      <c r="G353" s="34"/>
      <c r="H353" s="36">
        <v>0</v>
      </c>
      <c r="I353" s="36">
        <v>0</v>
      </c>
      <c r="J353" s="36">
        <v>494.08859500000017</v>
      </c>
      <c r="K353" s="36">
        <f t="shared" si="8"/>
        <v>494.08859500000017</v>
      </c>
    </row>
    <row r="354" spans="1:11" hidden="1" outlineLevel="2" x14ac:dyDescent="0.35">
      <c r="A354" s="32" t="s">
        <v>267</v>
      </c>
      <c r="B354" s="32" t="s">
        <v>263</v>
      </c>
      <c r="C354" s="32" t="s">
        <v>272</v>
      </c>
      <c r="D354" s="33" t="s">
        <v>217</v>
      </c>
      <c r="E354" s="34" t="s">
        <v>506</v>
      </c>
      <c r="F354" s="35" t="s">
        <v>218</v>
      </c>
      <c r="G354" s="34"/>
      <c r="H354" s="36">
        <v>0</v>
      </c>
      <c r="I354" s="36">
        <v>3203.7492810000003</v>
      </c>
      <c r="J354" s="36">
        <v>7314.6091590000015</v>
      </c>
      <c r="K354" s="36">
        <f t="shared" si="8"/>
        <v>10518.358440000002</v>
      </c>
    </row>
    <row r="355" spans="1:11" hidden="1" outlineLevel="2" x14ac:dyDescent="0.35">
      <c r="A355" s="32" t="s">
        <v>267</v>
      </c>
      <c r="B355" s="32" t="s">
        <v>263</v>
      </c>
      <c r="C355" s="32" t="s">
        <v>272</v>
      </c>
      <c r="D355" s="33" t="s">
        <v>219</v>
      </c>
      <c r="E355" s="34" t="s">
        <v>507</v>
      </c>
      <c r="F355" s="35" t="s">
        <v>220</v>
      </c>
      <c r="G355" s="34"/>
      <c r="H355" s="36">
        <v>0</v>
      </c>
      <c r="I355" s="36">
        <v>3609.0106379999997</v>
      </c>
      <c r="J355" s="36">
        <v>3.646500000000001</v>
      </c>
      <c r="K355" s="36">
        <f t="shared" si="8"/>
        <v>3612.6571379999996</v>
      </c>
    </row>
    <row r="356" spans="1:11" hidden="1" outlineLevel="2" x14ac:dyDescent="0.35">
      <c r="A356" s="32" t="s">
        <v>267</v>
      </c>
      <c r="B356" s="32" t="s">
        <v>263</v>
      </c>
      <c r="C356" s="32" t="s">
        <v>272</v>
      </c>
      <c r="D356" s="33" t="s">
        <v>221</v>
      </c>
      <c r="E356" s="34" t="s">
        <v>508</v>
      </c>
      <c r="F356" s="35" t="s">
        <v>222</v>
      </c>
      <c r="G356" s="34"/>
      <c r="H356" s="36">
        <v>14191.09</v>
      </c>
      <c r="I356" s="36">
        <v>0</v>
      </c>
      <c r="J356" s="36">
        <v>13186.057599000003</v>
      </c>
      <c r="K356" s="36">
        <f t="shared" si="8"/>
        <v>27377.147599000004</v>
      </c>
    </row>
    <row r="357" spans="1:11" hidden="1" outlineLevel="2" x14ac:dyDescent="0.35">
      <c r="A357" s="32" t="s">
        <v>267</v>
      </c>
      <c r="B357" s="32" t="s">
        <v>263</v>
      </c>
      <c r="C357" s="32" t="s">
        <v>272</v>
      </c>
      <c r="D357" s="33" t="s">
        <v>223</v>
      </c>
      <c r="E357" s="34" t="s">
        <v>509</v>
      </c>
      <c r="F357" s="35" t="s">
        <v>224</v>
      </c>
      <c r="G357" s="34"/>
      <c r="H357" s="36">
        <v>8719.84</v>
      </c>
      <c r="I357" s="36">
        <v>0</v>
      </c>
      <c r="J357" s="36">
        <v>7891.687232000002</v>
      </c>
      <c r="K357" s="36">
        <f t="shared" si="8"/>
        <v>16611.527232</v>
      </c>
    </row>
    <row r="358" spans="1:11" hidden="1" outlineLevel="2" x14ac:dyDescent="0.35">
      <c r="A358" s="32" t="s">
        <v>267</v>
      </c>
      <c r="B358" s="32" t="s">
        <v>263</v>
      </c>
      <c r="C358" s="32" t="s">
        <v>272</v>
      </c>
      <c r="D358" s="33" t="s">
        <v>225</v>
      </c>
      <c r="E358" s="34" t="s">
        <v>510</v>
      </c>
      <c r="F358" s="35" t="s">
        <v>226</v>
      </c>
      <c r="G358" s="34"/>
      <c r="H358" s="36">
        <v>0</v>
      </c>
      <c r="I358" s="36">
        <v>0</v>
      </c>
      <c r="J358" s="36">
        <v>0</v>
      </c>
      <c r="K358" s="36">
        <f t="shared" si="8"/>
        <v>0</v>
      </c>
    </row>
    <row r="359" spans="1:11" hidden="1" outlineLevel="2" x14ac:dyDescent="0.35">
      <c r="A359" s="32" t="s">
        <v>267</v>
      </c>
      <c r="B359" s="32" t="s">
        <v>263</v>
      </c>
      <c r="C359" s="32" t="s">
        <v>272</v>
      </c>
      <c r="D359" s="33" t="s">
        <v>227</v>
      </c>
      <c r="E359" s="34" t="s">
        <v>511</v>
      </c>
      <c r="F359" s="35" t="s">
        <v>228</v>
      </c>
      <c r="G359" s="34"/>
      <c r="H359" s="36">
        <v>0</v>
      </c>
      <c r="I359" s="36">
        <v>139035</v>
      </c>
      <c r="J359" s="36">
        <v>0</v>
      </c>
      <c r="K359" s="36">
        <f t="shared" si="8"/>
        <v>139035</v>
      </c>
    </row>
    <row r="360" spans="1:11" hidden="1" outlineLevel="2" x14ac:dyDescent="0.35">
      <c r="A360" s="32" t="s">
        <v>267</v>
      </c>
      <c r="B360" s="32" t="s">
        <v>263</v>
      </c>
      <c r="C360" s="32" t="s">
        <v>272</v>
      </c>
      <c r="D360" s="33" t="s">
        <v>229</v>
      </c>
      <c r="E360" s="34" t="s">
        <v>512</v>
      </c>
      <c r="F360" s="35" t="s">
        <v>230</v>
      </c>
      <c r="G360" s="34"/>
      <c r="H360" s="36">
        <v>0</v>
      </c>
      <c r="I360" s="36">
        <v>5347.5</v>
      </c>
      <c r="J360" s="36">
        <v>0</v>
      </c>
      <c r="K360" s="36">
        <f t="shared" si="8"/>
        <v>5347.5</v>
      </c>
    </row>
    <row r="361" spans="1:11" hidden="1" outlineLevel="2" x14ac:dyDescent="0.35">
      <c r="A361" s="32" t="s">
        <v>267</v>
      </c>
      <c r="B361" s="32" t="s">
        <v>263</v>
      </c>
      <c r="C361" s="32" t="s">
        <v>272</v>
      </c>
      <c r="D361" s="33" t="s">
        <v>231</v>
      </c>
      <c r="E361" s="34" t="s">
        <v>513</v>
      </c>
      <c r="F361" s="35" t="s">
        <v>232</v>
      </c>
      <c r="G361" s="34"/>
      <c r="H361" s="36">
        <v>0</v>
      </c>
      <c r="I361" s="36">
        <v>66731.009726999997</v>
      </c>
      <c r="J361" s="36">
        <v>0</v>
      </c>
      <c r="K361" s="36">
        <f t="shared" si="8"/>
        <v>66731.009726999997</v>
      </c>
    </row>
    <row r="362" spans="1:11" hidden="1" outlineLevel="2" x14ac:dyDescent="0.35">
      <c r="A362" s="32" t="s">
        <v>267</v>
      </c>
      <c r="B362" s="32" t="s">
        <v>263</v>
      </c>
      <c r="C362" s="32" t="s">
        <v>272</v>
      </c>
      <c r="D362" s="33" t="s">
        <v>253</v>
      </c>
      <c r="E362" s="34" t="s">
        <v>1154</v>
      </c>
      <c r="F362" s="35" t="s">
        <v>254</v>
      </c>
      <c r="G362" s="34"/>
      <c r="H362" s="36">
        <v>0</v>
      </c>
      <c r="I362" s="36">
        <v>0</v>
      </c>
      <c r="J362" s="36">
        <v>2299.4658830000008</v>
      </c>
      <c r="K362" s="36">
        <f t="shared" si="8"/>
        <v>2299.4658830000008</v>
      </c>
    </row>
    <row r="363" spans="1:11" hidden="1" outlineLevel="2" x14ac:dyDescent="0.35">
      <c r="A363" s="32" t="s">
        <v>267</v>
      </c>
      <c r="B363" s="32" t="s">
        <v>263</v>
      </c>
      <c r="C363" s="32" t="s">
        <v>272</v>
      </c>
      <c r="D363" s="33" t="s">
        <v>233</v>
      </c>
      <c r="E363" s="34" t="s">
        <v>514</v>
      </c>
      <c r="F363" s="35" t="s">
        <v>234</v>
      </c>
      <c r="G363" s="34"/>
      <c r="H363" s="36">
        <v>0</v>
      </c>
      <c r="I363" s="36">
        <v>18375.659169000002</v>
      </c>
      <c r="J363" s="36">
        <v>0</v>
      </c>
      <c r="K363" s="36">
        <f t="shared" si="8"/>
        <v>18375.659169000002</v>
      </c>
    </row>
    <row r="364" spans="1:11" hidden="1" outlineLevel="2" x14ac:dyDescent="0.35">
      <c r="A364" s="32" t="s">
        <v>267</v>
      </c>
      <c r="B364" s="32" t="s">
        <v>263</v>
      </c>
      <c r="C364" s="32" t="s">
        <v>272</v>
      </c>
      <c r="D364" s="33" t="s">
        <v>235</v>
      </c>
      <c r="E364" s="34" t="s">
        <v>515</v>
      </c>
      <c r="F364" s="35" t="s">
        <v>236</v>
      </c>
      <c r="G364" s="34"/>
      <c r="H364" s="36">
        <v>0</v>
      </c>
      <c r="I364" s="36">
        <v>4979.5920000000006</v>
      </c>
      <c r="J364" s="36">
        <v>0</v>
      </c>
      <c r="K364" s="36">
        <f t="shared" si="8"/>
        <v>4979.5920000000006</v>
      </c>
    </row>
    <row r="365" spans="1:11" hidden="1" outlineLevel="2" x14ac:dyDescent="0.35">
      <c r="A365" s="32" t="s">
        <v>267</v>
      </c>
      <c r="B365" s="32" t="s">
        <v>263</v>
      </c>
      <c r="C365" s="32" t="s">
        <v>272</v>
      </c>
      <c r="D365" s="33" t="s">
        <v>261</v>
      </c>
      <c r="E365" s="34" t="s">
        <v>1150</v>
      </c>
      <c r="F365" s="35" t="s">
        <v>262</v>
      </c>
      <c r="G365" s="34"/>
      <c r="H365" s="36">
        <v>0</v>
      </c>
      <c r="I365" s="36">
        <v>8516.7151259999991</v>
      </c>
      <c r="J365" s="36">
        <v>17556.640673000005</v>
      </c>
      <c r="K365" s="36">
        <f t="shared" si="8"/>
        <v>26073.355799000004</v>
      </c>
    </row>
    <row r="366" spans="1:11" hidden="1" outlineLevel="2" x14ac:dyDescent="0.35">
      <c r="A366" s="32" t="s">
        <v>267</v>
      </c>
      <c r="B366" s="32" t="s">
        <v>263</v>
      </c>
      <c r="C366" s="32" t="s">
        <v>272</v>
      </c>
      <c r="D366" s="33" t="s">
        <v>237</v>
      </c>
      <c r="E366" s="34" t="s">
        <v>516</v>
      </c>
      <c r="F366" s="35" t="s">
        <v>238</v>
      </c>
      <c r="G366" s="34"/>
      <c r="H366" s="36">
        <v>0</v>
      </c>
      <c r="I366" s="36">
        <v>9474.2598660000003</v>
      </c>
      <c r="J366" s="36">
        <v>0</v>
      </c>
      <c r="K366" s="36">
        <f t="shared" si="8"/>
        <v>9474.2598660000003</v>
      </c>
    </row>
    <row r="367" spans="1:11" hidden="1" outlineLevel="2" x14ac:dyDescent="0.35">
      <c r="A367" s="32" t="s">
        <v>267</v>
      </c>
      <c r="B367" s="32" t="s">
        <v>263</v>
      </c>
      <c r="C367" s="32" t="s">
        <v>272</v>
      </c>
      <c r="D367" s="33" t="s">
        <v>255</v>
      </c>
      <c r="E367" s="34" t="s">
        <v>1151</v>
      </c>
      <c r="F367" s="35" t="s">
        <v>256</v>
      </c>
      <c r="G367" s="34"/>
      <c r="H367" s="36">
        <v>0</v>
      </c>
      <c r="I367" s="36">
        <v>0</v>
      </c>
      <c r="J367" s="36">
        <v>0</v>
      </c>
      <c r="K367" s="36">
        <f t="shared" si="8"/>
        <v>0</v>
      </c>
    </row>
    <row r="368" spans="1:11" hidden="1" outlineLevel="2" x14ac:dyDescent="0.35">
      <c r="A368" s="32" t="s">
        <v>267</v>
      </c>
      <c r="B368" s="32" t="s">
        <v>263</v>
      </c>
      <c r="C368" s="32" t="s">
        <v>272</v>
      </c>
      <c r="D368" s="33" t="s">
        <v>239</v>
      </c>
      <c r="E368" s="34" t="s">
        <v>517</v>
      </c>
      <c r="F368" s="35" t="s">
        <v>240</v>
      </c>
      <c r="G368" s="34"/>
      <c r="H368" s="36">
        <v>567470.67000000004</v>
      </c>
      <c r="I368" s="36">
        <v>9580.2879570000005</v>
      </c>
      <c r="J368" s="36">
        <v>77651.694835000017</v>
      </c>
      <c r="K368" s="36">
        <f t="shared" si="8"/>
        <v>654702.65279199998</v>
      </c>
    </row>
    <row r="369" spans="1:11" outlineLevel="1" collapsed="1" x14ac:dyDescent="0.35">
      <c r="A369" s="32"/>
      <c r="B369" s="50" t="s">
        <v>263</v>
      </c>
      <c r="C369" s="50" t="s">
        <v>1266</v>
      </c>
      <c r="D369" s="33"/>
      <c r="E369" s="34"/>
      <c r="F369" s="35"/>
      <c r="G369" s="34"/>
      <c r="H369" s="57">
        <f>SUBTOTAL(9,H310:H368)</f>
        <v>624087.41</v>
      </c>
      <c r="I369" s="57">
        <f>SUBTOTAL(9,I310:I368)</f>
        <v>463680.74747699994</v>
      </c>
      <c r="J369" s="57">
        <f>SUBTOTAL(9,J310:J368)</f>
        <v>1522470.4093170003</v>
      </c>
      <c r="K369" s="57">
        <f>SUBTOTAL(9,K310:K368)</f>
        <v>2610238.5667940001</v>
      </c>
    </row>
    <row r="370" spans="1:11" hidden="1" outlineLevel="2" x14ac:dyDescent="0.35">
      <c r="A370" s="37" t="s">
        <v>267</v>
      </c>
      <c r="B370" s="37" t="s">
        <v>263</v>
      </c>
      <c r="C370" s="37" t="s">
        <v>273</v>
      </c>
      <c r="D370" s="38" t="s">
        <v>147</v>
      </c>
      <c r="E370" s="39" t="s">
        <v>518</v>
      </c>
      <c r="F370" s="40" t="s">
        <v>148</v>
      </c>
      <c r="G370" s="39"/>
      <c r="H370" s="41">
        <v>0</v>
      </c>
      <c r="I370" s="41">
        <v>29734.039873999998</v>
      </c>
      <c r="J370" s="41">
        <v>30672.569616000001</v>
      </c>
      <c r="K370" s="41">
        <f t="shared" si="8"/>
        <v>60406.609490000003</v>
      </c>
    </row>
    <row r="371" spans="1:11" hidden="1" outlineLevel="2" x14ac:dyDescent="0.35">
      <c r="A371" s="37" t="s">
        <v>267</v>
      </c>
      <c r="B371" s="37" t="s">
        <v>263</v>
      </c>
      <c r="C371" s="37" t="s">
        <v>273</v>
      </c>
      <c r="D371" s="38" t="s">
        <v>149</v>
      </c>
      <c r="E371" s="39" t="s">
        <v>519</v>
      </c>
      <c r="F371" s="40" t="s">
        <v>150</v>
      </c>
      <c r="G371" s="39"/>
      <c r="H371" s="41">
        <v>0</v>
      </c>
      <c r="I371" s="41">
        <v>7467.0105730000005</v>
      </c>
      <c r="J371" s="41">
        <v>16010.113416000002</v>
      </c>
      <c r="K371" s="41">
        <f t="shared" si="8"/>
        <v>23477.123989000003</v>
      </c>
    </row>
    <row r="372" spans="1:11" hidden="1" outlineLevel="2" x14ac:dyDescent="0.35">
      <c r="A372" s="37" t="s">
        <v>267</v>
      </c>
      <c r="B372" s="37" t="s">
        <v>263</v>
      </c>
      <c r="C372" s="37" t="s">
        <v>273</v>
      </c>
      <c r="D372" s="38" t="s">
        <v>151</v>
      </c>
      <c r="E372" s="39" t="s">
        <v>520</v>
      </c>
      <c r="F372" s="40" t="s">
        <v>152</v>
      </c>
      <c r="G372" s="39"/>
      <c r="H372" s="41">
        <v>0</v>
      </c>
      <c r="I372" s="41">
        <v>0</v>
      </c>
      <c r="J372" s="41">
        <v>163743.48638399999</v>
      </c>
      <c r="K372" s="41">
        <f t="shared" si="8"/>
        <v>163743.48638399999</v>
      </c>
    </row>
    <row r="373" spans="1:11" hidden="1" outlineLevel="2" x14ac:dyDescent="0.35">
      <c r="A373" s="37" t="s">
        <v>267</v>
      </c>
      <c r="B373" s="37" t="s">
        <v>263</v>
      </c>
      <c r="C373" s="37" t="s">
        <v>273</v>
      </c>
      <c r="D373" s="38" t="s">
        <v>153</v>
      </c>
      <c r="E373" s="39" t="s">
        <v>521</v>
      </c>
      <c r="F373" s="40" t="s">
        <v>154</v>
      </c>
      <c r="G373" s="39"/>
      <c r="H373" s="41">
        <v>0</v>
      </c>
      <c r="I373" s="41">
        <v>0</v>
      </c>
      <c r="J373" s="41">
        <v>10448.316336</v>
      </c>
      <c r="K373" s="41">
        <f t="shared" si="8"/>
        <v>10448.316336</v>
      </c>
    </row>
    <row r="374" spans="1:11" hidden="1" outlineLevel="2" x14ac:dyDescent="0.35">
      <c r="A374" s="37" t="s">
        <v>267</v>
      </c>
      <c r="B374" s="37" t="s">
        <v>263</v>
      </c>
      <c r="C374" s="37" t="s">
        <v>273</v>
      </c>
      <c r="D374" s="38" t="s">
        <v>155</v>
      </c>
      <c r="E374" s="39" t="s">
        <v>522</v>
      </c>
      <c r="F374" s="40" t="s">
        <v>156</v>
      </c>
      <c r="G374" s="39"/>
      <c r="H374" s="41">
        <v>0</v>
      </c>
      <c r="I374" s="41">
        <v>0</v>
      </c>
      <c r="J374" s="41">
        <v>797.54831999999999</v>
      </c>
      <c r="K374" s="41">
        <f t="shared" si="8"/>
        <v>797.54831999999999</v>
      </c>
    </row>
    <row r="375" spans="1:11" hidden="1" outlineLevel="2" x14ac:dyDescent="0.35">
      <c r="A375" s="37" t="s">
        <v>267</v>
      </c>
      <c r="B375" s="37" t="s">
        <v>263</v>
      </c>
      <c r="C375" s="37" t="s">
        <v>273</v>
      </c>
      <c r="D375" s="38" t="s">
        <v>157</v>
      </c>
      <c r="E375" s="39" t="s">
        <v>523</v>
      </c>
      <c r="F375" s="40" t="s">
        <v>158</v>
      </c>
      <c r="G375" s="39"/>
      <c r="H375" s="41">
        <v>0</v>
      </c>
      <c r="I375" s="41">
        <v>2192.6723390000002</v>
      </c>
      <c r="J375" s="41">
        <v>13510.522176</v>
      </c>
      <c r="K375" s="41">
        <f t="shared" si="8"/>
        <v>15703.194515000001</v>
      </c>
    </row>
    <row r="376" spans="1:11" hidden="1" outlineLevel="2" x14ac:dyDescent="0.35">
      <c r="A376" s="37" t="s">
        <v>267</v>
      </c>
      <c r="B376" s="37" t="s">
        <v>263</v>
      </c>
      <c r="C376" s="37" t="s">
        <v>273</v>
      </c>
      <c r="D376" s="38" t="s">
        <v>159</v>
      </c>
      <c r="E376" s="39" t="s">
        <v>524</v>
      </c>
      <c r="F376" s="40" t="s">
        <v>160</v>
      </c>
      <c r="G376" s="39"/>
      <c r="H376" s="41">
        <v>0</v>
      </c>
      <c r="I376" s="41">
        <v>541.02681599999994</v>
      </c>
      <c r="J376" s="41">
        <v>3159.7162320000002</v>
      </c>
      <c r="K376" s="41">
        <f t="shared" si="8"/>
        <v>3700.7430480000003</v>
      </c>
    </row>
    <row r="377" spans="1:11" hidden="1" outlineLevel="2" x14ac:dyDescent="0.35">
      <c r="A377" s="37" t="s">
        <v>267</v>
      </c>
      <c r="B377" s="37" t="s">
        <v>263</v>
      </c>
      <c r="C377" s="37" t="s">
        <v>273</v>
      </c>
      <c r="D377" s="38" t="s">
        <v>161</v>
      </c>
      <c r="E377" s="39" t="s">
        <v>525</v>
      </c>
      <c r="F377" s="40" t="s">
        <v>162</v>
      </c>
      <c r="G377" s="39"/>
      <c r="H377" s="41">
        <v>0</v>
      </c>
      <c r="I377" s="41">
        <v>21.936727999999999</v>
      </c>
      <c r="J377" s="41">
        <v>207.82041600000002</v>
      </c>
      <c r="K377" s="41">
        <f t="shared" si="8"/>
        <v>229.75714400000001</v>
      </c>
    </row>
    <row r="378" spans="1:11" hidden="1" outlineLevel="2" x14ac:dyDescent="0.35">
      <c r="A378" s="37" t="s">
        <v>267</v>
      </c>
      <c r="B378" s="37" t="s">
        <v>263</v>
      </c>
      <c r="C378" s="37" t="s">
        <v>273</v>
      </c>
      <c r="D378" s="38" t="s">
        <v>163</v>
      </c>
      <c r="E378" s="39" t="s">
        <v>526</v>
      </c>
      <c r="F378" s="40" t="s">
        <v>164</v>
      </c>
      <c r="G378" s="39"/>
      <c r="H378" s="41">
        <v>0</v>
      </c>
      <c r="I378" s="41">
        <v>11833.973635</v>
      </c>
      <c r="J378" s="41">
        <v>77014.001352000007</v>
      </c>
      <c r="K378" s="41">
        <f t="shared" si="8"/>
        <v>88847.974987000009</v>
      </c>
    </row>
    <row r="379" spans="1:11" hidden="1" outlineLevel="2" x14ac:dyDescent="0.35">
      <c r="A379" s="37" t="s">
        <v>267</v>
      </c>
      <c r="B379" s="37" t="s">
        <v>263</v>
      </c>
      <c r="C379" s="37" t="s">
        <v>273</v>
      </c>
      <c r="D379" s="38" t="s">
        <v>165</v>
      </c>
      <c r="E379" s="39" t="s">
        <v>527</v>
      </c>
      <c r="F379" s="40" t="s">
        <v>166</v>
      </c>
      <c r="G379" s="39"/>
      <c r="H379" s="41">
        <v>0</v>
      </c>
      <c r="I379" s="41">
        <v>180.46410799999998</v>
      </c>
      <c r="J379" s="41">
        <v>520.43460000000005</v>
      </c>
      <c r="K379" s="41">
        <f t="shared" si="8"/>
        <v>700.89870800000006</v>
      </c>
    </row>
    <row r="380" spans="1:11" hidden="1" outlineLevel="2" x14ac:dyDescent="0.35">
      <c r="A380" s="37" t="s">
        <v>267</v>
      </c>
      <c r="B380" s="37" t="s">
        <v>263</v>
      </c>
      <c r="C380" s="37" t="s">
        <v>273</v>
      </c>
      <c r="D380" s="38" t="s">
        <v>167</v>
      </c>
      <c r="E380" s="39" t="s">
        <v>528</v>
      </c>
      <c r="F380" s="40" t="s">
        <v>168</v>
      </c>
      <c r="G380" s="39"/>
      <c r="H380" s="41">
        <v>0</v>
      </c>
      <c r="I380" s="41">
        <v>40.822870000000002</v>
      </c>
      <c r="J380" s="41">
        <v>3983.4117120000001</v>
      </c>
      <c r="K380" s="41">
        <f t="shared" si="8"/>
        <v>4024.234582</v>
      </c>
    </row>
    <row r="381" spans="1:11" hidden="1" outlineLevel="2" x14ac:dyDescent="0.35">
      <c r="A381" s="37" t="s">
        <v>267</v>
      </c>
      <c r="B381" s="37" t="s">
        <v>263</v>
      </c>
      <c r="C381" s="37" t="s">
        <v>273</v>
      </c>
      <c r="D381" s="38" t="s">
        <v>169</v>
      </c>
      <c r="E381" s="39" t="s">
        <v>529</v>
      </c>
      <c r="F381" s="40" t="s">
        <v>170</v>
      </c>
      <c r="G381" s="39"/>
      <c r="H381" s="41">
        <v>0</v>
      </c>
      <c r="I381" s="41">
        <v>13.986148000000002</v>
      </c>
      <c r="J381" s="41">
        <v>77.636064000000005</v>
      </c>
      <c r="K381" s="41">
        <f t="shared" si="8"/>
        <v>91.622212000000005</v>
      </c>
    </row>
    <row r="382" spans="1:11" hidden="1" outlineLevel="2" x14ac:dyDescent="0.35">
      <c r="A382" s="37" t="s">
        <v>267</v>
      </c>
      <c r="B382" s="37" t="s">
        <v>263</v>
      </c>
      <c r="C382" s="37" t="s">
        <v>273</v>
      </c>
      <c r="D382" s="38" t="s">
        <v>171</v>
      </c>
      <c r="E382" s="39" t="s">
        <v>530</v>
      </c>
      <c r="F382" s="40" t="s">
        <v>172</v>
      </c>
      <c r="G382" s="39"/>
      <c r="H382" s="41">
        <v>0</v>
      </c>
      <c r="I382" s="41">
        <v>11.821216000000002</v>
      </c>
      <c r="J382" s="41">
        <v>62.891712000000005</v>
      </c>
      <c r="K382" s="41">
        <f t="shared" si="8"/>
        <v>74.712928000000005</v>
      </c>
    </row>
    <row r="383" spans="1:11" hidden="1" outlineLevel="2" x14ac:dyDescent="0.35">
      <c r="A383" s="37" t="s">
        <v>267</v>
      </c>
      <c r="B383" s="37" t="s">
        <v>263</v>
      </c>
      <c r="C383" s="37" t="s">
        <v>273</v>
      </c>
      <c r="D383" s="38" t="s">
        <v>173</v>
      </c>
      <c r="E383" s="39" t="s">
        <v>531</v>
      </c>
      <c r="F383" s="40" t="s">
        <v>174</v>
      </c>
      <c r="G383" s="39"/>
      <c r="H383" s="41">
        <v>0</v>
      </c>
      <c r="I383" s="41">
        <v>11300.372567</v>
      </c>
      <c r="J383" s="41">
        <v>105025.162152</v>
      </c>
      <c r="K383" s="41">
        <f t="shared" si="8"/>
        <v>116325.534719</v>
      </c>
    </row>
    <row r="384" spans="1:11" hidden="1" outlineLevel="2" x14ac:dyDescent="0.35">
      <c r="A384" s="37" t="s">
        <v>267</v>
      </c>
      <c r="B384" s="37" t="s">
        <v>263</v>
      </c>
      <c r="C384" s="37" t="s">
        <v>273</v>
      </c>
      <c r="D384" s="38" t="s">
        <v>1303</v>
      </c>
      <c r="E384" s="39" t="s">
        <v>1459</v>
      </c>
      <c r="F384" s="40" t="s">
        <v>1308</v>
      </c>
      <c r="G384" s="39"/>
      <c r="H384" s="41">
        <v>0</v>
      </c>
      <c r="I384" s="41">
        <v>46.916232000000001</v>
      </c>
      <c r="J384" s="41">
        <v>445.46786400000002</v>
      </c>
      <c r="K384" s="41">
        <f t="shared" si="8"/>
        <v>492.384096</v>
      </c>
    </row>
    <row r="385" spans="1:11" hidden="1" outlineLevel="2" x14ac:dyDescent="0.35">
      <c r="A385" s="37" t="s">
        <v>267</v>
      </c>
      <c r="B385" s="37" t="s">
        <v>263</v>
      </c>
      <c r="C385" s="37" t="s">
        <v>273</v>
      </c>
      <c r="D385" s="38" t="s">
        <v>175</v>
      </c>
      <c r="E385" s="39" t="s">
        <v>532</v>
      </c>
      <c r="F385" s="40" t="s">
        <v>176</v>
      </c>
      <c r="G385" s="39"/>
      <c r="H385" s="41">
        <v>0</v>
      </c>
      <c r="I385" s="41">
        <v>1808.927989</v>
      </c>
      <c r="J385" s="41">
        <v>0</v>
      </c>
      <c r="K385" s="41">
        <f t="shared" si="8"/>
        <v>1808.927989</v>
      </c>
    </row>
    <row r="386" spans="1:11" hidden="1" outlineLevel="2" x14ac:dyDescent="0.35">
      <c r="A386" s="37" t="s">
        <v>267</v>
      </c>
      <c r="B386" s="37" t="s">
        <v>263</v>
      </c>
      <c r="C386" s="37" t="s">
        <v>273</v>
      </c>
      <c r="D386" s="38" t="s">
        <v>177</v>
      </c>
      <c r="E386" s="39" t="s">
        <v>533</v>
      </c>
      <c r="F386" s="40" t="s">
        <v>178</v>
      </c>
      <c r="G386" s="39"/>
      <c r="H386" s="41">
        <v>0</v>
      </c>
      <c r="I386" s="41">
        <v>55.736065000000004</v>
      </c>
      <c r="J386" s="41">
        <v>6398.3481360000005</v>
      </c>
      <c r="K386" s="41">
        <f t="shared" si="8"/>
        <v>6454.0842010000006</v>
      </c>
    </row>
    <row r="387" spans="1:11" hidden="1" outlineLevel="2" x14ac:dyDescent="0.35">
      <c r="A387" s="37" t="s">
        <v>267</v>
      </c>
      <c r="B387" s="37" t="s">
        <v>263</v>
      </c>
      <c r="C387" s="37" t="s">
        <v>273</v>
      </c>
      <c r="D387" s="38" t="s">
        <v>179</v>
      </c>
      <c r="E387" s="39" t="s">
        <v>534</v>
      </c>
      <c r="F387" s="40" t="s">
        <v>180</v>
      </c>
      <c r="G387" s="39"/>
      <c r="H387" s="41">
        <v>6053.32</v>
      </c>
      <c r="I387" s="41">
        <v>2.9006340000000002</v>
      </c>
      <c r="J387" s="41">
        <v>4337.8027439999996</v>
      </c>
      <c r="K387" s="41">
        <f t="shared" si="8"/>
        <v>10394.023377999998</v>
      </c>
    </row>
    <row r="388" spans="1:11" hidden="1" outlineLevel="2" x14ac:dyDescent="0.35">
      <c r="A388" s="37" t="s">
        <v>267</v>
      </c>
      <c r="B388" s="37" t="s">
        <v>263</v>
      </c>
      <c r="C388" s="37" t="s">
        <v>273</v>
      </c>
      <c r="D388" s="38" t="s">
        <v>181</v>
      </c>
      <c r="E388" s="39" t="s">
        <v>535</v>
      </c>
      <c r="F388" s="40" t="s">
        <v>182</v>
      </c>
      <c r="G388" s="39"/>
      <c r="H388" s="41">
        <v>14900.51</v>
      </c>
      <c r="I388" s="41">
        <v>664.91216000000009</v>
      </c>
      <c r="J388" s="41">
        <v>3779.3475360000002</v>
      </c>
      <c r="K388" s="41">
        <f t="shared" si="8"/>
        <v>19344.769695999999</v>
      </c>
    </row>
    <row r="389" spans="1:11" hidden="1" outlineLevel="2" x14ac:dyDescent="0.35">
      <c r="A389" s="37" t="s">
        <v>267</v>
      </c>
      <c r="B389" s="37" t="s">
        <v>263</v>
      </c>
      <c r="C389" s="37" t="s">
        <v>273</v>
      </c>
      <c r="D389" s="38" t="s">
        <v>241</v>
      </c>
      <c r="E389" s="39" t="s">
        <v>536</v>
      </c>
      <c r="F389" s="40" t="s">
        <v>242</v>
      </c>
      <c r="G389" s="39"/>
      <c r="H389" s="41">
        <v>378.11</v>
      </c>
      <c r="I389" s="41">
        <v>0</v>
      </c>
      <c r="J389" s="41">
        <v>1333.3248960000001</v>
      </c>
      <c r="K389" s="41">
        <f t="shared" si="8"/>
        <v>1711.4348960000002</v>
      </c>
    </row>
    <row r="390" spans="1:11" hidden="1" outlineLevel="2" x14ac:dyDescent="0.35">
      <c r="A390" s="37" t="s">
        <v>267</v>
      </c>
      <c r="B390" s="37" t="s">
        <v>263</v>
      </c>
      <c r="C390" s="37" t="s">
        <v>273</v>
      </c>
      <c r="D390" s="38" t="s">
        <v>243</v>
      </c>
      <c r="E390" s="39" t="s">
        <v>1156</v>
      </c>
      <c r="F390" s="40" t="s">
        <v>244</v>
      </c>
      <c r="G390" s="39"/>
      <c r="H390" s="41">
        <v>0</v>
      </c>
      <c r="I390" s="41">
        <v>0</v>
      </c>
      <c r="J390" s="41">
        <v>0</v>
      </c>
      <c r="K390" s="41">
        <f t="shared" si="8"/>
        <v>0</v>
      </c>
    </row>
    <row r="391" spans="1:11" hidden="1" outlineLevel="2" x14ac:dyDescent="0.35">
      <c r="A391" s="37" t="s">
        <v>267</v>
      </c>
      <c r="B391" s="37" t="s">
        <v>263</v>
      </c>
      <c r="C391" s="37" t="s">
        <v>273</v>
      </c>
      <c r="D391" s="38" t="s">
        <v>257</v>
      </c>
      <c r="E391" s="39" t="s">
        <v>1157</v>
      </c>
      <c r="F391" s="40" t="s">
        <v>258</v>
      </c>
      <c r="G391" s="39"/>
      <c r="H391" s="41">
        <v>0</v>
      </c>
      <c r="I391" s="41">
        <v>0</v>
      </c>
      <c r="J391" s="41">
        <v>2892.842928</v>
      </c>
      <c r="K391" s="41">
        <f t="shared" si="8"/>
        <v>2892.842928</v>
      </c>
    </row>
    <row r="392" spans="1:11" hidden="1" outlineLevel="2" x14ac:dyDescent="0.35">
      <c r="A392" s="37" t="s">
        <v>267</v>
      </c>
      <c r="B392" s="37" t="s">
        <v>263</v>
      </c>
      <c r="C392" s="37" t="s">
        <v>273</v>
      </c>
      <c r="D392" s="38" t="s">
        <v>183</v>
      </c>
      <c r="E392" s="39" t="s">
        <v>537</v>
      </c>
      <c r="F392" s="40" t="s">
        <v>184</v>
      </c>
      <c r="G392" s="39"/>
      <c r="H392" s="41">
        <v>0</v>
      </c>
      <c r="I392" s="41">
        <v>0</v>
      </c>
      <c r="J392" s="41">
        <v>38119.341167999999</v>
      </c>
      <c r="K392" s="41">
        <f t="shared" si="8"/>
        <v>38119.341167999999</v>
      </c>
    </row>
    <row r="393" spans="1:11" hidden="1" outlineLevel="2" x14ac:dyDescent="0.35">
      <c r="A393" s="37" t="s">
        <v>267</v>
      </c>
      <c r="B393" s="37" t="s">
        <v>263</v>
      </c>
      <c r="C393" s="37" t="s">
        <v>273</v>
      </c>
      <c r="D393" s="38" t="s">
        <v>185</v>
      </c>
      <c r="E393" s="39" t="s">
        <v>538</v>
      </c>
      <c r="F393" s="40" t="s">
        <v>186</v>
      </c>
      <c r="G393" s="39"/>
      <c r="H393" s="41">
        <v>0</v>
      </c>
      <c r="I393" s="41">
        <v>70.614896000000002</v>
      </c>
      <c r="J393" s="41">
        <v>3011.6164800000001</v>
      </c>
      <c r="K393" s="41">
        <f t="shared" si="8"/>
        <v>3082.2313760000002</v>
      </c>
    </row>
    <row r="394" spans="1:11" hidden="1" outlineLevel="2" x14ac:dyDescent="0.35">
      <c r="A394" s="37" t="s">
        <v>267</v>
      </c>
      <c r="B394" s="37" t="s">
        <v>263</v>
      </c>
      <c r="C394" s="37" t="s">
        <v>273</v>
      </c>
      <c r="D394" s="38" t="s">
        <v>245</v>
      </c>
      <c r="E394" s="39" t="s">
        <v>1158</v>
      </c>
      <c r="F394" s="40" t="s">
        <v>246</v>
      </c>
      <c r="G394" s="39"/>
      <c r="H394" s="41">
        <v>0</v>
      </c>
      <c r="I394" s="41">
        <v>0</v>
      </c>
      <c r="J394" s="41">
        <v>0</v>
      </c>
      <c r="K394" s="41">
        <f t="shared" si="8"/>
        <v>0</v>
      </c>
    </row>
    <row r="395" spans="1:11" hidden="1" outlineLevel="2" x14ac:dyDescent="0.35">
      <c r="A395" s="37" t="s">
        <v>267</v>
      </c>
      <c r="B395" s="37" t="s">
        <v>263</v>
      </c>
      <c r="C395" s="37" t="s">
        <v>273</v>
      </c>
      <c r="D395" s="38" t="s">
        <v>247</v>
      </c>
      <c r="E395" s="39" t="s">
        <v>1159</v>
      </c>
      <c r="F395" s="40" t="s">
        <v>248</v>
      </c>
      <c r="G395" s="39"/>
      <c r="H395" s="41">
        <v>0</v>
      </c>
      <c r="I395" s="41">
        <v>0</v>
      </c>
      <c r="J395" s="41">
        <v>0</v>
      </c>
      <c r="K395" s="41">
        <f t="shared" si="8"/>
        <v>0</v>
      </c>
    </row>
    <row r="396" spans="1:11" hidden="1" outlineLevel="2" x14ac:dyDescent="0.35">
      <c r="A396" s="37" t="s">
        <v>267</v>
      </c>
      <c r="B396" s="37" t="s">
        <v>263</v>
      </c>
      <c r="C396" s="37" t="s">
        <v>273</v>
      </c>
      <c r="D396" s="38" t="s">
        <v>187</v>
      </c>
      <c r="E396" s="39" t="s">
        <v>539</v>
      </c>
      <c r="F396" s="40" t="s">
        <v>188</v>
      </c>
      <c r="G396" s="39"/>
      <c r="H396" s="41">
        <v>295</v>
      </c>
      <c r="I396" s="41">
        <v>0</v>
      </c>
      <c r="J396" s="41">
        <v>7424.8716960000002</v>
      </c>
      <c r="K396" s="41">
        <f t="shared" si="8"/>
        <v>7719.8716960000002</v>
      </c>
    </row>
    <row r="397" spans="1:11" hidden="1" outlineLevel="2" x14ac:dyDescent="0.35">
      <c r="A397" s="37" t="s">
        <v>267</v>
      </c>
      <c r="B397" s="37" t="s">
        <v>263</v>
      </c>
      <c r="C397" s="37" t="s">
        <v>273</v>
      </c>
      <c r="D397" s="38" t="s">
        <v>189</v>
      </c>
      <c r="E397" s="39" t="s">
        <v>540</v>
      </c>
      <c r="F397" s="40" t="s">
        <v>190</v>
      </c>
      <c r="G397" s="39"/>
      <c r="H397" s="41">
        <v>9395.4</v>
      </c>
      <c r="I397" s="41">
        <v>9.7625000000000011</v>
      </c>
      <c r="J397" s="41">
        <v>5334.2790480000003</v>
      </c>
      <c r="K397" s="41">
        <f t="shared" si="8"/>
        <v>14739.441548000001</v>
      </c>
    </row>
    <row r="398" spans="1:11" hidden="1" outlineLevel="2" x14ac:dyDescent="0.35">
      <c r="A398" s="37" t="s">
        <v>267</v>
      </c>
      <c r="B398" s="37" t="s">
        <v>263</v>
      </c>
      <c r="C398" s="37" t="s">
        <v>273</v>
      </c>
      <c r="D398" s="38" t="s">
        <v>249</v>
      </c>
      <c r="E398" s="39" t="s">
        <v>1160</v>
      </c>
      <c r="F398" s="40" t="s">
        <v>1124</v>
      </c>
      <c r="G398" s="39"/>
      <c r="H398" s="41">
        <v>6885.68</v>
      </c>
      <c r="I398" s="41">
        <v>160.85632200000001</v>
      </c>
      <c r="J398" s="41">
        <v>1233.3147840000001</v>
      </c>
      <c r="K398" s="41">
        <f t="shared" si="8"/>
        <v>8279.8511060000001</v>
      </c>
    </row>
    <row r="399" spans="1:11" hidden="1" outlineLevel="2" x14ac:dyDescent="0.35">
      <c r="A399" s="37" t="s">
        <v>267</v>
      </c>
      <c r="B399" s="37" t="s">
        <v>263</v>
      </c>
      <c r="C399" s="37" t="s">
        <v>273</v>
      </c>
      <c r="D399" s="38" t="s">
        <v>191</v>
      </c>
      <c r="E399" s="39" t="s">
        <v>541</v>
      </c>
      <c r="F399" s="40" t="s">
        <v>192</v>
      </c>
      <c r="G399" s="39"/>
      <c r="H399" s="41">
        <v>6158.26</v>
      </c>
      <c r="I399" s="41">
        <v>69.395754999999994</v>
      </c>
      <c r="J399" s="41">
        <v>662.41336799999999</v>
      </c>
      <c r="K399" s="41">
        <f t="shared" si="8"/>
        <v>6890.0691229999993</v>
      </c>
    </row>
    <row r="400" spans="1:11" hidden="1" outlineLevel="2" x14ac:dyDescent="0.35">
      <c r="A400" s="37" t="s">
        <v>267</v>
      </c>
      <c r="B400" s="37" t="s">
        <v>263</v>
      </c>
      <c r="C400" s="37" t="s">
        <v>273</v>
      </c>
      <c r="D400" s="38" t="s">
        <v>251</v>
      </c>
      <c r="E400" s="39" t="s">
        <v>542</v>
      </c>
      <c r="F400" s="40" t="s">
        <v>252</v>
      </c>
      <c r="G400" s="39"/>
      <c r="H400" s="41">
        <v>49929.78</v>
      </c>
      <c r="I400" s="41">
        <v>0</v>
      </c>
      <c r="J400" s="41">
        <v>87.182063999999997</v>
      </c>
      <c r="K400" s="41">
        <f t="shared" si="8"/>
        <v>50016.962063999999</v>
      </c>
    </row>
    <row r="401" spans="1:11" hidden="1" outlineLevel="2" x14ac:dyDescent="0.35">
      <c r="A401" s="37" t="s">
        <v>267</v>
      </c>
      <c r="B401" s="37" t="s">
        <v>263</v>
      </c>
      <c r="C401" s="37" t="s">
        <v>273</v>
      </c>
      <c r="D401" s="38" t="s">
        <v>193</v>
      </c>
      <c r="E401" s="39" t="s">
        <v>543</v>
      </c>
      <c r="F401" s="40" t="s">
        <v>194</v>
      </c>
      <c r="G401" s="39"/>
      <c r="H401" s="41">
        <v>2218.1</v>
      </c>
      <c r="I401" s="41">
        <v>0</v>
      </c>
      <c r="J401" s="41">
        <v>125.213328</v>
      </c>
      <c r="K401" s="41">
        <f t="shared" si="8"/>
        <v>2343.3133279999997</v>
      </c>
    </row>
    <row r="402" spans="1:11" hidden="1" outlineLevel="2" x14ac:dyDescent="0.35">
      <c r="A402" s="37" t="s">
        <v>267</v>
      </c>
      <c r="B402" s="37" t="s">
        <v>263</v>
      </c>
      <c r="C402" s="37" t="s">
        <v>273</v>
      </c>
      <c r="D402" s="38" t="s">
        <v>195</v>
      </c>
      <c r="E402" s="39" t="s">
        <v>544</v>
      </c>
      <c r="F402" s="40" t="s">
        <v>196</v>
      </c>
      <c r="G402" s="39"/>
      <c r="H402" s="41">
        <v>4920</v>
      </c>
      <c r="I402" s="41">
        <v>2479.5680030000003</v>
      </c>
      <c r="J402" s="41">
        <v>1601.7397680000001</v>
      </c>
      <c r="K402" s="41">
        <f t="shared" si="8"/>
        <v>9001.3077709999998</v>
      </c>
    </row>
    <row r="403" spans="1:11" hidden="1" outlineLevel="2" x14ac:dyDescent="0.35">
      <c r="A403" s="37" t="s">
        <v>267</v>
      </c>
      <c r="B403" s="37" t="s">
        <v>263</v>
      </c>
      <c r="C403" s="37" t="s">
        <v>273</v>
      </c>
      <c r="D403" s="38" t="s">
        <v>197</v>
      </c>
      <c r="E403" s="39" t="s">
        <v>545</v>
      </c>
      <c r="F403" s="40" t="s">
        <v>198</v>
      </c>
      <c r="G403" s="39"/>
      <c r="H403" s="41">
        <v>0</v>
      </c>
      <c r="I403" s="41">
        <v>0</v>
      </c>
      <c r="J403" s="41">
        <v>410.60231999999996</v>
      </c>
      <c r="K403" s="41">
        <f t="shared" si="8"/>
        <v>410.60231999999996</v>
      </c>
    </row>
    <row r="404" spans="1:11" hidden="1" outlineLevel="2" x14ac:dyDescent="0.35">
      <c r="A404" s="37" t="s">
        <v>267</v>
      </c>
      <c r="B404" s="37" t="s">
        <v>263</v>
      </c>
      <c r="C404" s="37" t="s">
        <v>273</v>
      </c>
      <c r="D404" s="38" t="s">
        <v>199</v>
      </c>
      <c r="E404" s="39" t="s">
        <v>546</v>
      </c>
      <c r="F404" s="40" t="s">
        <v>200</v>
      </c>
      <c r="G404" s="39"/>
      <c r="H404" s="41">
        <v>0</v>
      </c>
      <c r="I404" s="41">
        <v>649.16719999999998</v>
      </c>
      <c r="J404" s="41">
        <v>616.28088000000002</v>
      </c>
      <c r="K404" s="41">
        <f t="shared" ref="K404:K468" si="9">H404+I404+J404</f>
        <v>1265.4480800000001</v>
      </c>
    </row>
    <row r="405" spans="1:11" hidden="1" outlineLevel="2" x14ac:dyDescent="0.35">
      <c r="A405" s="37" t="s">
        <v>267</v>
      </c>
      <c r="B405" s="37" t="s">
        <v>263</v>
      </c>
      <c r="C405" s="37" t="s">
        <v>273</v>
      </c>
      <c r="D405" s="38" t="s">
        <v>201</v>
      </c>
      <c r="E405" s="39" t="s">
        <v>547</v>
      </c>
      <c r="F405" s="40" t="s">
        <v>202</v>
      </c>
      <c r="G405" s="39"/>
      <c r="H405" s="41">
        <v>0</v>
      </c>
      <c r="I405" s="41">
        <v>667.44806700000004</v>
      </c>
      <c r="J405" s="41">
        <v>2642.2759680000004</v>
      </c>
      <c r="K405" s="41">
        <f t="shared" si="9"/>
        <v>3309.7240350000002</v>
      </c>
    </row>
    <row r="406" spans="1:11" hidden="1" outlineLevel="2" x14ac:dyDescent="0.35">
      <c r="A406" s="37" t="s">
        <v>267</v>
      </c>
      <c r="B406" s="37" t="s">
        <v>263</v>
      </c>
      <c r="C406" s="37" t="s">
        <v>273</v>
      </c>
      <c r="D406" s="38" t="s">
        <v>203</v>
      </c>
      <c r="E406" s="39" t="s">
        <v>548</v>
      </c>
      <c r="F406" s="40" t="s">
        <v>204</v>
      </c>
      <c r="G406" s="39"/>
      <c r="H406" s="41">
        <v>0</v>
      </c>
      <c r="I406" s="41">
        <v>124.34613400000001</v>
      </c>
      <c r="J406" s="41">
        <v>208.53703200000001</v>
      </c>
      <c r="K406" s="41">
        <f t="shared" si="9"/>
        <v>332.88316600000002</v>
      </c>
    </row>
    <row r="407" spans="1:11" hidden="1" outlineLevel="2" x14ac:dyDescent="0.35">
      <c r="A407" s="37" t="s">
        <v>267</v>
      </c>
      <c r="B407" s="37" t="s">
        <v>263</v>
      </c>
      <c r="C407" s="37" t="s">
        <v>273</v>
      </c>
      <c r="D407" s="38" t="s">
        <v>205</v>
      </c>
      <c r="E407" s="39" t="s">
        <v>549</v>
      </c>
      <c r="F407" s="40" t="s">
        <v>206</v>
      </c>
      <c r="G407" s="39"/>
      <c r="H407" s="41">
        <v>195040.75</v>
      </c>
      <c r="I407" s="41">
        <v>460.30890400000004</v>
      </c>
      <c r="J407" s="41">
        <v>1311.4445760000001</v>
      </c>
      <c r="K407" s="41">
        <f t="shared" si="9"/>
        <v>196812.50348000001</v>
      </c>
    </row>
    <row r="408" spans="1:11" hidden="1" outlineLevel="2" x14ac:dyDescent="0.35">
      <c r="A408" s="37" t="s">
        <v>267</v>
      </c>
      <c r="B408" s="37" t="s">
        <v>263</v>
      </c>
      <c r="C408" s="37" t="s">
        <v>273</v>
      </c>
      <c r="D408" s="38" t="s">
        <v>207</v>
      </c>
      <c r="E408" s="39" t="s">
        <v>550</v>
      </c>
      <c r="F408" s="40" t="s">
        <v>208</v>
      </c>
      <c r="G408" s="39"/>
      <c r="H408" s="41">
        <v>424.5</v>
      </c>
      <c r="I408" s="41">
        <v>18.020012999999999</v>
      </c>
      <c r="J408" s="41">
        <v>470.46684000000005</v>
      </c>
      <c r="K408" s="41">
        <f t="shared" si="9"/>
        <v>912.98685300000011</v>
      </c>
    </row>
    <row r="409" spans="1:11" hidden="1" outlineLevel="2" x14ac:dyDescent="0.35">
      <c r="A409" s="37" t="s">
        <v>267</v>
      </c>
      <c r="B409" s="37" t="s">
        <v>263</v>
      </c>
      <c r="C409" s="37" t="s">
        <v>273</v>
      </c>
      <c r="D409" s="38" t="s">
        <v>259</v>
      </c>
      <c r="E409" s="39" t="s">
        <v>1165</v>
      </c>
      <c r="F409" s="40" t="s">
        <v>260</v>
      </c>
      <c r="G409" s="39"/>
      <c r="H409" s="41">
        <v>0</v>
      </c>
      <c r="I409" s="41">
        <v>0</v>
      </c>
      <c r="J409" s="41">
        <v>0</v>
      </c>
      <c r="K409" s="41">
        <f t="shared" si="9"/>
        <v>0</v>
      </c>
    </row>
    <row r="410" spans="1:11" hidden="1" outlineLevel="2" x14ac:dyDescent="0.35">
      <c r="A410" s="37" t="s">
        <v>267</v>
      </c>
      <c r="B410" s="37" t="s">
        <v>263</v>
      </c>
      <c r="C410" s="37" t="s">
        <v>273</v>
      </c>
      <c r="D410" s="38" t="s">
        <v>209</v>
      </c>
      <c r="E410" s="39" t="s">
        <v>551</v>
      </c>
      <c r="F410" s="40" t="s">
        <v>210</v>
      </c>
      <c r="G410" s="39"/>
      <c r="H410" s="41">
        <v>0</v>
      </c>
      <c r="I410" s="41">
        <v>0</v>
      </c>
      <c r="J410" s="41">
        <v>1576.2</v>
      </c>
      <c r="K410" s="41">
        <f t="shared" si="9"/>
        <v>1576.2</v>
      </c>
    </row>
    <row r="411" spans="1:11" hidden="1" outlineLevel="2" x14ac:dyDescent="0.35">
      <c r="A411" s="37" t="s">
        <v>267</v>
      </c>
      <c r="B411" s="37" t="s">
        <v>263</v>
      </c>
      <c r="C411" s="37" t="s">
        <v>273</v>
      </c>
      <c r="D411" s="38" t="s">
        <v>211</v>
      </c>
      <c r="E411" s="39" t="s">
        <v>552</v>
      </c>
      <c r="F411" s="40" t="s">
        <v>212</v>
      </c>
      <c r="G411" s="39"/>
      <c r="H411" s="41">
        <v>0</v>
      </c>
      <c r="I411" s="41">
        <v>80.567178999999996</v>
      </c>
      <c r="J411" s="41">
        <v>215.794656</v>
      </c>
      <c r="K411" s="41">
        <f t="shared" si="9"/>
        <v>296.36183499999999</v>
      </c>
    </row>
    <row r="412" spans="1:11" hidden="1" outlineLevel="2" x14ac:dyDescent="0.35">
      <c r="A412" s="37" t="s">
        <v>267</v>
      </c>
      <c r="B412" s="37" t="s">
        <v>263</v>
      </c>
      <c r="C412" s="37" t="s">
        <v>273</v>
      </c>
      <c r="D412" s="38" t="s">
        <v>213</v>
      </c>
      <c r="E412" s="39" t="s">
        <v>553</v>
      </c>
      <c r="F412" s="40" t="s">
        <v>214</v>
      </c>
      <c r="G412" s="39"/>
      <c r="H412" s="41">
        <v>0</v>
      </c>
      <c r="I412" s="41">
        <v>428.76900000000001</v>
      </c>
      <c r="J412" s="41">
        <v>487.512</v>
      </c>
      <c r="K412" s="41">
        <f t="shared" si="9"/>
        <v>916.28099999999995</v>
      </c>
    </row>
    <row r="413" spans="1:11" hidden="1" outlineLevel="2" x14ac:dyDescent="0.35">
      <c r="A413" s="37" t="s">
        <v>267</v>
      </c>
      <c r="B413" s="37" t="s">
        <v>263</v>
      </c>
      <c r="C413" s="37" t="s">
        <v>273</v>
      </c>
      <c r="D413" s="38" t="s">
        <v>215</v>
      </c>
      <c r="E413" s="39" t="s">
        <v>554</v>
      </c>
      <c r="F413" s="40" t="s">
        <v>216</v>
      </c>
      <c r="G413" s="39"/>
      <c r="H413" s="41">
        <v>0</v>
      </c>
      <c r="I413" s="41">
        <v>0</v>
      </c>
      <c r="J413" s="41">
        <v>180.48156</v>
      </c>
      <c r="K413" s="41">
        <f t="shared" si="9"/>
        <v>180.48156</v>
      </c>
    </row>
    <row r="414" spans="1:11" hidden="1" outlineLevel="2" x14ac:dyDescent="0.35">
      <c r="A414" s="37" t="s">
        <v>267</v>
      </c>
      <c r="B414" s="37" t="s">
        <v>263</v>
      </c>
      <c r="C414" s="37" t="s">
        <v>273</v>
      </c>
      <c r="D414" s="38" t="s">
        <v>217</v>
      </c>
      <c r="E414" s="39" t="s">
        <v>555</v>
      </c>
      <c r="F414" s="40" t="s">
        <v>218</v>
      </c>
      <c r="G414" s="39"/>
      <c r="H414" s="41">
        <v>27616.01</v>
      </c>
      <c r="I414" s="41">
        <v>1169.7653990000001</v>
      </c>
      <c r="J414" s="41">
        <v>2671.8934319999998</v>
      </c>
      <c r="K414" s="41">
        <f t="shared" si="9"/>
        <v>31457.668830999999</v>
      </c>
    </row>
    <row r="415" spans="1:11" hidden="1" outlineLevel="2" x14ac:dyDescent="0.35">
      <c r="A415" s="37" t="s">
        <v>267</v>
      </c>
      <c r="B415" s="37" t="s">
        <v>263</v>
      </c>
      <c r="C415" s="37" t="s">
        <v>273</v>
      </c>
      <c r="D415" s="38" t="s">
        <v>219</v>
      </c>
      <c r="E415" s="39" t="s">
        <v>556</v>
      </c>
      <c r="F415" s="40" t="s">
        <v>220</v>
      </c>
      <c r="G415" s="39"/>
      <c r="H415" s="41">
        <v>0</v>
      </c>
      <c r="I415" s="41">
        <v>1317.7360019999999</v>
      </c>
      <c r="J415" s="41">
        <v>1.3320000000000001</v>
      </c>
      <c r="K415" s="41">
        <f t="shared" si="9"/>
        <v>1319.068002</v>
      </c>
    </row>
    <row r="416" spans="1:11" hidden="1" outlineLevel="2" x14ac:dyDescent="0.35">
      <c r="A416" s="37" t="s">
        <v>267</v>
      </c>
      <c r="B416" s="37" t="s">
        <v>263</v>
      </c>
      <c r="C416" s="37" t="s">
        <v>273</v>
      </c>
      <c r="D416" s="38" t="s">
        <v>221</v>
      </c>
      <c r="E416" s="39" t="s">
        <v>557</v>
      </c>
      <c r="F416" s="40" t="s">
        <v>222</v>
      </c>
      <c r="G416" s="39"/>
      <c r="H416" s="41">
        <v>0</v>
      </c>
      <c r="I416" s="41">
        <v>0</v>
      </c>
      <c r="J416" s="41">
        <v>4816.6265520000006</v>
      </c>
      <c r="K416" s="41">
        <f t="shared" si="9"/>
        <v>4816.6265520000006</v>
      </c>
    </row>
    <row r="417" spans="1:11" hidden="1" outlineLevel="2" x14ac:dyDescent="0.35">
      <c r="A417" s="37" t="s">
        <v>267</v>
      </c>
      <c r="B417" s="37" t="s">
        <v>263</v>
      </c>
      <c r="C417" s="37" t="s">
        <v>273</v>
      </c>
      <c r="D417" s="38" t="s">
        <v>223</v>
      </c>
      <c r="E417" s="39" t="s">
        <v>558</v>
      </c>
      <c r="F417" s="40" t="s">
        <v>224</v>
      </c>
      <c r="G417" s="39"/>
      <c r="H417" s="41">
        <v>717.3</v>
      </c>
      <c r="I417" s="41">
        <v>0</v>
      </c>
      <c r="J417" s="41">
        <v>2882.6895360000003</v>
      </c>
      <c r="K417" s="41">
        <f t="shared" si="9"/>
        <v>3599.989536</v>
      </c>
    </row>
    <row r="418" spans="1:11" hidden="1" outlineLevel="2" x14ac:dyDescent="0.35">
      <c r="A418" s="37" t="s">
        <v>267</v>
      </c>
      <c r="B418" s="37" t="s">
        <v>263</v>
      </c>
      <c r="C418" s="37" t="s">
        <v>273</v>
      </c>
      <c r="D418" s="38" t="s">
        <v>225</v>
      </c>
      <c r="E418" s="39" t="s">
        <v>559</v>
      </c>
      <c r="F418" s="40" t="s">
        <v>226</v>
      </c>
      <c r="G418" s="39"/>
      <c r="H418" s="41">
        <v>0</v>
      </c>
      <c r="I418" s="41">
        <v>0</v>
      </c>
      <c r="J418" s="41">
        <v>0</v>
      </c>
      <c r="K418" s="41">
        <f t="shared" si="9"/>
        <v>0</v>
      </c>
    </row>
    <row r="419" spans="1:11" hidden="1" outlineLevel="2" x14ac:dyDescent="0.35">
      <c r="A419" s="37" t="s">
        <v>267</v>
      </c>
      <c r="B419" s="37" t="s">
        <v>263</v>
      </c>
      <c r="C419" s="37" t="s">
        <v>273</v>
      </c>
      <c r="D419" s="38" t="s">
        <v>227</v>
      </c>
      <c r="E419" s="39" t="s">
        <v>560</v>
      </c>
      <c r="F419" s="40" t="s">
        <v>228</v>
      </c>
      <c r="G419" s="39"/>
      <c r="H419" s="41">
        <v>0</v>
      </c>
      <c r="I419" s="41">
        <v>50765</v>
      </c>
      <c r="J419" s="41">
        <v>0</v>
      </c>
      <c r="K419" s="41">
        <f t="shared" si="9"/>
        <v>50765</v>
      </c>
    </row>
    <row r="420" spans="1:11" hidden="1" outlineLevel="2" x14ac:dyDescent="0.35">
      <c r="A420" s="37" t="s">
        <v>267</v>
      </c>
      <c r="B420" s="37" t="s">
        <v>263</v>
      </c>
      <c r="C420" s="37" t="s">
        <v>273</v>
      </c>
      <c r="D420" s="38" t="s">
        <v>229</v>
      </c>
      <c r="E420" s="39" t="s">
        <v>561</v>
      </c>
      <c r="F420" s="40" t="s">
        <v>230</v>
      </c>
      <c r="G420" s="39"/>
      <c r="H420" s="41">
        <v>0</v>
      </c>
      <c r="I420" s="41">
        <v>1952.5</v>
      </c>
      <c r="J420" s="41">
        <v>0</v>
      </c>
      <c r="K420" s="41">
        <f t="shared" si="9"/>
        <v>1952.5</v>
      </c>
    </row>
    <row r="421" spans="1:11" hidden="1" outlineLevel="2" x14ac:dyDescent="0.35">
      <c r="A421" s="37" t="s">
        <v>267</v>
      </c>
      <c r="B421" s="37" t="s">
        <v>263</v>
      </c>
      <c r="C421" s="37" t="s">
        <v>273</v>
      </c>
      <c r="D421" s="38" t="s">
        <v>231</v>
      </c>
      <c r="E421" s="39" t="s">
        <v>562</v>
      </c>
      <c r="F421" s="40" t="s">
        <v>232</v>
      </c>
      <c r="G421" s="39"/>
      <c r="H421" s="41">
        <v>0</v>
      </c>
      <c r="I421" s="41">
        <v>24365.085833000001</v>
      </c>
      <c r="J421" s="41">
        <v>0</v>
      </c>
      <c r="K421" s="41">
        <f t="shared" si="9"/>
        <v>24365.085833000001</v>
      </c>
    </row>
    <row r="422" spans="1:11" hidden="1" outlineLevel="2" x14ac:dyDescent="0.35">
      <c r="A422" s="37" t="s">
        <v>267</v>
      </c>
      <c r="B422" s="37" t="s">
        <v>263</v>
      </c>
      <c r="C422" s="37" t="s">
        <v>273</v>
      </c>
      <c r="D422" s="38" t="s">
        <v>253</v>
      </c>
      <c r="E422" s="39" t="s">
        <v>1161</v>
      </c>
      <c r="F422" s="40" t="s">
        <v>254</v>
      </c>
      <c r="G422" s="39"/>
      <c r="H422" s="41">
        <v>0</v>
      </c>
      <c r="I422" s="41">
        <v>0</v>
      </c>
      <c r="J422" s="41">
        <v>839.95298400000001</v>
      </c>
      <c r="K422" s="41">
        <f t="shared" si="9"/>
        <v>839.95298400000001</v>
      </c>
    </row>
    <row r="423" spans="1:11" hidden="1" outlineLevel="2" x14ac:dyDescent="0.35">
      <c r="A423" s="37" t="s">
        <v>267</v>
      </c>
      <c r="B423" s="37" t="s">
        <v>263</v>
      </c>
      <c r="C423" s="37" t="s">
        <v>273</v>
      </c>
      <c r="D423" s="38" t="s">
        <v>233</v>
      </c>
      <c r="E423" s="39" t="s">
        <v>563</v>
      </c>
      <c r="F423" s="40" t="s">
        <v>234</v>
      </c>
      <c r="G423" s="39"/>
      <c r="H423" s="41">
        <v>0</v>
      </c>
      <c r="I423" s="41">
        <v>6709.3921510000009</v>
      </c>
      <c r="J423" s="41">
        <v>0</v>
      </c>
      <c r="K423" s="41">
        <f t="shared" si="9"/>
        <v>6709.3921510000009</v>
      </c>
    </row>
    <row r="424" spans="1:11" hidden="1" outlineLevel="2" x14ac:dyDescent="0.35">
      <c r="A424" s="37" t="s">
        <v>267</v>
      </c>
      <c r="B424" s="37" t="s">
        <v>263</v>
      </c>
      <c r="C424" s="37" t="s">
        <v>273</v>
      </c>
      <c r="D424" s="38" t="s">
        <v>235</v>
      </c>
      <c r="E424" s="39" t="s">
        <v>564</v>
      </c>
      <c r="F424" s="40" t="s">
        <v>236</v>
      </c>
      <c r="G424" s="39"/>
      <c r="H424" s="41">
        <v>0</v>
      </c>
      <c r="I424" s="41">
        <v>1818.1680000000001</v>
      </c>
      <c r="J424" s="41">
        <v>0</v>
      </c>
      <c r="K424" s="41">
        <f t="shared" si="9"/>
        <v>1818.1680000000001</v>
      </c>
    </row>
    <row r="425" spans="1:11" hidden="1" outlineLevel="2" x14ac:dyDescent="0.35">
      <c r="A425" s="37" t="s">
        <v>267</v>
      </c>
      <c r="B425" s="37" t="s">
        <v>263</v>
      </c>
      <c r="C425" s="37" t="s">
        <v>273</v>
      </c>
      <c r="D425" s="38" t="s">
        <v>261</v>
      </c>
      <c r="E425" s="39" t="s">
        <v>1162</v>
      </c>
      <c r="F425" s="40" t="s">
        <v>262</v>
      </c>
      <c r="G425" s="39"/>
      <c r="H425" s="41">
        <v>0</v>
      </c>
      <c r="I425" s="41">
        <v>3109.6561539999998</v>
      </c>
      <c r="J425" s="41">
        <v>6413.1209040000003</v>
      </c>
      <c r="K425" s="41">
        <f t="shared" si="9"/>
        <v>9522.7770579999997</v>
      </c>
    </row>
    <row r="426" spans="1:11" hidden="1" outlineLevel="2" x14ac:dyDescent="0.35">
      <c r="A426" s="37" t="s">
        <v>267</v>
      </c>
      <c r="B426" s="37" t="s">
        <v>263</v>
      </c>
      <c r="C426" s="37" t="s">
        <v>273</v>
      </c>
      <c r="D426" s="38" t="s">
        <v>237</v>
      </c>
      <c r="E426" s="39" t="s">
        <v>565</v>
      </c>
      <c r="F426" s="40" t="s">
        <v>238</v>
      </c>
      <c r="G426" s="39"/>
      <c r="H426" s="41">
        <v>0</v>
      </c>
      <c r="I426" s="41">
        <v>3459.2786140000003</v>
      </c>
      <c r="J426" s="41">
        <v>0</v>
      </c>
      <c r="K426" s="41">
        <f t="shared" si="9"/>
        <v>3459.2786140000003</v>
      </c>
    </row>
    <row r="427" spans="1:11" hidden="1" outlineLevel="2" x14ac:dyDescent="0.35">
      <c r="A427" s="37" t="s">
        <v>267</v>
      </c>
      <c r="B427" s="37" t="s">
        <v>263</v>
      </c>
      <c r="C427" s="37" t="s">
        <v>273</v>
      </c>
      <c r="D427" s="38" t="s">
        <v>255</v>
      </c>
      <c r="E427" s="39" t="s">
        <v>1163</v>
      </c>
      <c r="F427" s="40" t="s">
        <v>256</v>
      </c>
      <c r="G427" s="39"/>
      <c r="H427" s="41">
        <v>0</v>
      </c>
      <c r="I427" s="41">
        <v>0</v>
      </c>
      <c r="J427" s="41">
        <v>0</v>
      </c>
      <c r="K427" s="41">
        <f t="shared" si="9"/>
        <v>0</v>
      </c>
    </row>
    <row r="428" spans="1:11" hidden="1" outlineLevel="2" x14ac:dyDescent="0.35">
      <c r="A428" s="37" t="s">
        <v>267</v>
      </c>
      <c r="B428" s="37" t="s">
        <v>263</v>
      </c>
      <c r="C428" s="37" t="s">
        <v>273</v>
      </c>
      <c r="D428" s="38" t="s">
        <v>239</v>
      </c>
      <c r="E428" s="39" t="s">
        <v>566</v>
      </c>
      <c r="F428" s="40" t="s">
        <v>240</v>
      </c>
      <c r="G428" s="39"/>
      <c r="H428" s="41">
        <v>257631.06</v>
      </c>
      <c r="I428" s="41">
        <v>3497.9920029999998</v>
      </c>
      <c r="J428" s="41">
        <v>28364.749079999998</v>
      </c>
      <c r="K428" s="41">
        <f t="shared" si="9"/>
        <v>289493.80108299997</v>
      </c>
    </row>
    <row r="429" spans="1:11" outlineLevel="1" collapsed="1" x14ac:dyDescent="0.35">
      <c r="A429" s="37"/>
      <c r="B429" s="51" t="s">
        <v>263</v>
      </c>
      <c r="C429" s="51" t="s">
        <v>1267</v>
      </c>
      <c r="D429" s="38"/>
      <c r="E429" s="39"/>
      <c r="F429" s="40"/>
      <c r="G429" s="39"/>
      <c r="H429" s="58">
        <f>SUBTOTAL(9,H370:H428)</f>
        <v>582563.78</v>
      </c>
      <c r="I429" s="58">
        <f>SUBTOTAL(9,I370:I428)</f>
        <v>169300.91808300006</v>
      </c>
      <c r="J429" s="58">
        <f>SUBTOTAL(9,J370:J428)</f>
        <v>556130.69661599991</v>
      </c>
      <c r="K429" s="58">
        <f>SUBTOTAL(9,K370:K428)</f>
        <v>1307995.3946989994</v>
      </c>
    </row>
    <row r="430" spans="1:11" hidden="1" outlineLevel="2" x14ac:dyDescent="0.35">
      <c r="A430" s="42" t="s">
        <v>267</v>
      </c>
      <c r="B430" s="42" t="s">
        <v>263</v>
      </c>
      <c r="C430" s="42" t="s">
        <v>274</v>
      </c>
      <c r="D430" s="43" t="s">
        <v>147</v>
      </c>
      <c r="E430" s="44" t="s">
        <v>567</v>
      </c>
      <c r="F430" s="45" t="s">
        <v>148</v>
      </c>
      <c r="G430" s="44"/>
      <c r="H430" s="46">
        <v>0</v>
      </c>
      <c r="I430" s="46">
        <v>22081.617320000001</v>
      </c>
      <c r="J430" s="46">
        <v>22797.180120000001</v>
      </c>
      <c r="K430" s="46">
        <f t="shared" si="9"/>
        <v>44878.797440000002</v>
      </c>
    </row>
    <row r="431" spans="1:11" hidden="1" outlineLevel="2" x14ac:dyDescent="0.35">
      <c r="A431" s="42" t="s">
        <v>267</v>
      </c>
      <c r="B431" s="42" t="s">
        <v>263</v>
      </c>
      <c r="C431" s="42" t="s">
        <v>274</v>
      </c>
      <c r="D431" s="43" t="s">
        <v>149</v>
      </c>
      <c r="E431" s="44" t="s">
        <v>568</v>
      </c>
      <c r="F431" s="45" t="s">
        <v>150</v>
      </c>
      <c r="G431" s="44"/>
      <c r="H431" s="46">
        <v>0</v>
      </c>
      <c r="I431" s="46">
        <v>5545.2831400000005</v>
      </c>
      <c r="J431" s="46">
        <v>11899.40862</v>
      </c>
      <c r="K431" s="46">
        <f t="shared" si="9"/>
        <v>17444.691760000002</v>
      </c>
    </row>
    <row r="432" spans="1:11" hidden="1" outlineLevel="2" x14ac:dyDescent="0.35">
      <c r="A432" s="42" t="s">
        <v>267</v>
      </c>
      <c r="B432" s="42" t="s">
        <v>263</v>
      </c>
      <c r="C432" s="42" t="s">
        <v>274</v>
      </c>
      <c r="D432" s="43" t="s">
        <v>151</v>
      </c>
      <c r="E432" s="44" t="s">
        <v>569</v>
      </c>
      <c r="F432" s="45" t="s">
        <v>152</v>
      </c>
      <c r="G432" s="44"/>
      <c r="H432" s="46">
        <v>340326.09</v>
      </c>
      <c r="I432" s="46">
        <v>0</v>
      </c>
      <c r="J432" s="46">
        <v>121701.23988000001</v>
      </c>
      <c r="K432" s="46">
        <f t="shared" si="9"/>
        <v>462027.32988000003</v>
      </c>
    </row>
    <row r="433" spans="1:11" hidden="1" outlineLevel="2" x14ac:dyDescent="0.35">
      <c r="A433" s="42" t="s">
        <v>267</v>
      </c>
      <c r="B433" s="42" t="s">
        <v>263</v>
      </c>
      <c r="C433" s="42" t="s">
        <v>274</v>
      </c>
      <c r="D433" s="43" t="s">
        <v>153</v>
      </c>
      <c r="E433" s="44" t="s">
        <v>570</v>
      </c>
      <c r="F433" s="45" t="s">
        <v>154</v>
      </c>
      <c r="G433" s="44"/>
      <c r="H433" s="46">
        <v>53128.4</v>
      </c>
      <c r="I433" s="46">
        <v>0</v>
      </c>
      <c r="J433" s="46">
        <v>7765.6405200000008</v>
      </c>
      <c r="K433" s="46">
        <f t="shared" si="9"/>
        <v>60894.040520000002</v>
      </c>
    </row>
    <row r="434" spans="1:11" hidden="1" outlineLevel="2" x14ac:dyDescent="0.35">
      <c r="A434" s="42" t="s">
        <v>267</v>
      </c>
      <c r="B434" s="42" t="s">
        <v>263</v>
      </c>
      <c r="C434" s="42" t="s">
        <v>274</v>
      </c>
      <c r="D434" s="43" t="s">
        <v>155</v>
      </c>
      <c r="E434" s="44" t="s">
        <v>571</v>
      </c>
      <c r="F434" s="45" t="s">
        <v>156</v>
      </c>
      <c r="G434" s="44"/>
      <c r="H434" s="46">
        <v>0</v>
      </c>
      <c r="I434" s="46">
        <v>0</v>
      </c>
      <c r="J434" s="46">
        <v>592.77239999999995</v>
      </c>
      <c r="K434" s="46">
        <f t="shared" si="9"/>
        <v>592.77239999999995</v>
      </c>
    </row>
    <row r="435" spans="1:11" hidden="1" outlineLevel="2" x14ac:dyDescent="0.35">
      <c r="A435" s="42" t="s">
        <v>267</v>
      </c>
      <c r="B435" s="42" t="s">
        <v>263</v>
      </c>
      <c r="C435" s="42" t="s">
        <v>274</v>
      </c>
      <c r="D435" s="43" t="s">
        <v>157</v>
      </c>
      <c r="E435" s="44" t="s">
        <v>572</v>
      </c>
      <c r="F435" s="45" t="s">
        <v>158</v>
      </c>
      <c r="G435" s="44"/>
      <c r="H435" s="46">
        <v>24253.22</v>
      </c>
      <c r="I435" s="46">
        <v>1628.3610200000001</v>
      </c>
      <c r="J435" s="46">
        <v>10041.60432</v>
      </c>
      <c r="K435" s="46">
        <f t="shared" si="9"/>
        <v>35923.185340000004</v>
      </c>
    </row>
    <row r="436" spans="1:11" hidden="1" outlineLevel="2" x14ac:dyDescent="0.35">
      <c r="A436" s="42" t="s">
        <v>267</v>
      </c>
      <c r="B436" s="42" t="s">
        <v>263</v>
      </c>
      <c r="C436" s="42" t="s">
        <v>274</v>
      </c>
      <c r="D436" s="43" t="s">
        <v>159</v>
      </c>
      <c r="E436" s="44" t="s">
        <v>573</v>
      </c>
      <c r="F436" s="45" t="s">
        <v>160</v>
      </c>
      <c r="G436" s="44"/>
      <c r="H436" s="46">
        <v>5672.13</v>
      </c>
      <c r="I436" s="46">
        <v>401.78688</v>
      </c>
      <c r="J436" s="46">
        <v>2348.4377399999998</v>
      </c>
      <c r="K436" s="46">
        <f t="shared" si="9"/>
        <v>8422.3546200000001</v>
      </c>
    </row>
    <row r="437" spans="1:11" hidden="1" outlineLevel="2" x14ac:dyDescent="0.35">
      <c r="A437" s="42" t="s">
        <v>267</v>
      </c>
      <c r="B437" s="42" t="s">
        <v>263</v>
      </c>
      <c r="C437" s="42" t="s">
        <v>274</v>
      </c>
      <c r="D437" s="43" t="s">
        <v>161</v>
      </c>
      <c r="E437" s="44" t="s">
        <v>574</v>
      </c>
      <c r="F437" s="45" t="s">
        <v>162</v>
      </c>
      <c r="G437" s="44"/>
      <c r="H437" s="46">
        <v>328</v>
      </c>
      <c r="I437" s="46">
        <v>16.291039999999999</v>
      </c>
      <c r="J437" s="46">
        <v>154.46112000000002</v>
      </c>
      <c r="K437" s="46">
        <f t="shared" si="9"/>
        <v>498.75216</v>
      </c>
    </row>
    <row r="438" spans="1:11" hidden="1" outlineLevel="2" x14ac:dyDescent="0.35">
      <c r="A438" s="42" t="s">
        <v>267</v>
      </c>
      <c r="B438" s="42" t="s">
        <v>263</v>
      </c>
      <c r="C438" s="42" t="s">
        <v>274</v>
      </c>
      <c r="D438" s="43" t="s">
        <v>163</v>
      </c>
      <c r="E438" s="44" t="s">
        <v>575</v>
      </c>
      <c r="F438" s="45" t="s">
        <v>164</v>
      </c>
      <c r="G438" s="44"/>
      <c r="H438" s="46">
        <v>126050</v>
      </c>
      <c r="I438" s="46">
        <v>8788.3543000000009</v>
      </c>
      <c r="J438" s="46">
        <v>57240.136140000002</v>
      </c>
      <c r="K438" s="46">
        <f t="shared" si="9"/>
        <v>192078.49044000002</v>
      </c>
    </row>
    <row r="439" spans="1:11" hidden="1" outlineLevel="2" x14ac:dyDescent="0.35">
      <c r="A439" s="42" t="s">
        <v>267</v>
      </c>
      <c r="B439" s="42" t="s">
        <v>263</v>
      </c>
      <c r="C439" s="42" t="s">
        <v>274</v>
      </c>
      <c r="D439" s="43" t="s">
        <v>165</v>
      </c>
      <c r="E439" s="44" t="s">
        <v>576</v>
      </c>
      <c r="F439" s="45" t="s">
        <v>166</v>
      </c>
      <c r="G439" s="44"/>
      <c r="H439" s="46">
        <v>783.92</v>
      </c>
      <c r="I439" s="46">
        <v>134.01944</v>
      </c>
      <c r="J439" s="46">
        <v>386.80950000000001</v>
      </c>
      <c r="K439" s="46">
        <f t="shared" si="9"/>
        <v>1304.7489399999999</v>
      </c>
    </row>
    <row r="440" spans="1:11" hidden="1" outlineLevel="2" x14ac:dyDescent="0.35">
      <c r="A440" s="42" t="s">
        <v>267</v>
      </c>
      <c r="B440" s="42" t="s">
        <v>263</v>
      </c>
      <c r="C440" s="42" t="s">
        <v>274</v>
      </c>
      <c r="D440" s="43" t="s">
        <v>167</v>
      </c>
      <c r="E440" s="44" t="s">
        <v>577</v>
      </c>
      <c r="F440" s="45" t="s">
        <v>168</v>
      </c>
      <c r="G440" s="44"/>
      <c r="H440" s="46">
        <v>8162.17</v>
      </c>
      <c r="I440" s="46">
        <v>30.316600000000005</v>
      </c>
      <c r="J440" s="46">
        <v>2960.6438400000002</v>
      </c>
      <c r="K440" s="46">
        <f t="shared" si="9"/>
        <v>11153.130440000001</v>
      </c>
    </row>
    <row r="441" spans="1:11" hidden="1" outlineLevel="2" x14ac:dyDescent="0.35">
      <c r="A441" s="42" t="s">
        <v>267</v>
      </c>
      <c r="B441" s="42" t="s">
        <v>263</v>
      </c>
      <c r="C441" s="42" t="s">
        <v>274</v>
      </c>
      <c r="D441" s="43" t="s">
        <v>169</v>
      </c>
      <c r="E441" s="44" t="s">
        <v>578</v>
      </c>
      <c r="F441" s="45" t="s">
        <v>170</v>
      </c>
      <c r="G441" s="44"/>
      <c r="H441" s="46">
        <v>121.36</v>
      </c>
      <c r="I441" s="46">
        <v>10.386640000000002</v>
      </c>
      <c r="J441" s="46">
        <v>57.702480000000001</v>
      </c>
      <c r="K441" s="46">
        <f t="shared" si="9"/>
        <v>189.44912000000002</v>
      </c>
    </row>
    <row r="442" spans="1:11" hidden="1" outlineLevel="2" x14ac:dyDescent="0.35">
      <c r="A442" s="42" t="s">
        <v>267</v>
      </c>
      <c r="B442" s="42" t="s">
        <v>263</v>
      </c>
      <c r="C442" s="42" t="s">
        <v>274</v>
      </c>
      <c r="D442" s="43" t="s">
        <v>171</v>
      </c>
      <c r="E442" s="44" t="s">
        <v>579</v>
      </c>
      <c r="F442" s="45" t="s">
        <v>172</v>
      </c>
      <c r="G442" s="44"/>
      <c r="H442" s="46">
        <v>0</v>
      </c>
      <c r="I442" s="46">
        <v>8.7788800000000009</v>
      </c>
      <c r="J442" s="46">
        <v>46.743840000000006</v>
      </c>
      <c r="K442" s="46">
        <f t="shared" si="9"/>
        <v>55.522720000000007</v>
      </c>
    </row>
    <row r="443" spans="1:11" hidden="1" outlineLevel="2" x14ac:dyDescent="0.35">
      <c r="A443" s="42" t="s">
        <v>267</v>
      </c>
      <c r="B443" s="42" t="s">
        <v>263</v>
      </c>
      <c r="C443" s="42" t="s">
        <v>274</v>
      </c>
      <c r="D443" s="43" t="s">
        <v>173</v>
      </c>
      <c r="E443" s="44" t="s">
        <v>580</v>
      </c>
      <c r="F443" s="45" t="s">
        <v>174</v>
      </c>
      <c r="G443" s="44"/>
      <c r="H443" s="46">
        <v>186293.9</v>
      </c>
      <c r="I443" s="46">
        <v>8392.0820600000006</v>
      </c>
      <c r="J443" s="46">
        <v>78059.242140000002</v>
      </c>
      <c r="K443" s="46">
        <f t="shared" si="9"/>
        <v>272745.2242</v>
      </c>
    </row>
    <row r="444" spans="1:11" hidden="1" outlineLevel="2" x14ac:dyDescent="0.35">
      <c r="A444" s="42" t="s">
        <v>267</v>
      </c>
      <c r="B444" s="42" t="s">
        <v>263</v>
      </c>
      <c r="C444" s="42" t="s">
        <v>274</v>
      </c>
      <c r="D444" s="43" t="s">
        <v>1303</v>
      </c>
      <c r="E444" s="44" t="s">
        <v>1311</v>
      </c>
      <c r="F444" s="45" t="s">
        <v>1308</v>
      </c>
      <c r="G444" s="44"/>
      <c r="H444" s="46">
        <v>785.07</v>
      </c>
      <c r="I444" s="46">
        <v>34.841760000000001</v>
      </c>
      <c r="J444" s="46">
        <v>331.09098</v>
      </c>
      <c r="K444" s="46">
        <f t="shared" si="9"/>
        <v>1151.0027400000001</v>
      </c>
    </row>
    <row r="445" spans="1:11" hidden="1" outlineLevel="2" x14ac:dyDescent="0.35">
      <c r="A445" s="42" t="s">
        <v>267</v>
      </c>
      <c r="B445" s="42" t="s">
        <v>263</v>
      </c>
      <c r="C445" s="42" t="s">
        <v>274</v>
      </c>
      <c r="D445" s="43" t="s">
        <v>175</v>
      </c>
      <c r="E445" s="44" t="s">
        <v>581</v>
      </c>
      <c r="F445" s="45" t="s">
        <v>176</v>
      </c>
      <c r="G445" s="44"/>
      <c r="H445" s="46">
        <v>0</v>
      </c>
      <c r="I445" s="46">
        <v>1343.3780199999999</v>
      </c>
      <c r="J445" s="46">
        <v>0</v>
      </c>
      <c r="K445" s="46">
        <f t="shared" si="9"/>
        <v>1343.3780199999999</v>
      </c>
    </row>
    <row r="446" spans="1:11" hidden="1" outlineLevel="2" x14ac:dyDescent="0.35">
      <c r="A446" s="42" t="s">
        <v>267</v>
      </c>
      <c r="B446" s="42" t="s">
        <v>263</v>
      </c>
      <c r="C446" s="42" t="s">
        <v>274</v>
      </c>
      <c r="D446" s="43" t="s">
        <v>177</v>
      </c>
      <c r="E446" s="44" t="s">
        <v>582</v>
      </c>
      <c r="F446" s="45" t="s">
        <v>178</v>
      </c>
      <c r="G446" s="44"/>
      <c r="H446" s="46">
        <v>6059.49</v>
      </c>
      <c r="I446" s="46">
        <v>41.3917</v>
      </c>
      <c r="J446" s="46">
        <v>4755.5290199999999</v>
      </c>
      <c r="K446" s="46">
        <f t="shared" si="9"/>
        <v>10856.41072</v>
      </c>
    </row>
    <row r="447" spans="1:11" hidden="1" outlineLevel="2" x14ac:dyDescent="0.35">
      <c r="A447" s="42" t="s">
        <v>267</v>
      </c>
      <c r="B447" s="42" t="s">
        <v>263</v>
      </c>
      <c r="C447" s="42" t="s">
        <v>274</v>
      </c>
      <c r="D447" s="43" t="s">
        <v>179</v>
      </c>
      <c r="E447" s="44" t="s">
        <v>583</v>
      </c>
      <c r="F447" s="45" t="s">
        <v>180</v>
      </c>
      <c r="G447" s="44"/>
      <c r="H447" s="46">
        <v>8663.86</v>
      </c>
      <c r="I447" s="46">
        <v>2.1541200000000003</v>
      </c>
      <c r="J447" s="46">
        <v>3224.0425799999998</v>
      </c>
      <c r="K447" s="46">
        <f t="shared" si="9"/>
        <v>11890.056699999999</v>
      </c>
    </row>
    <row r="448" spans="1:11" hidden="1" outlineLevel="2" x14ac:dyDescent="0.35">
      <c r="A448" s="42" t="s">
        <v>267</v>
      </c>
      <c r="B448" s="42" t="s">
        <v>263</v>
      </c>
      <c r="C448" s="42" t="s">
        <v>274</v>
      </c>
      <c r="D448" s="43" t="s">
        <v>181</v>
      </c>
      <c r="E448" s="44" t="s">
        <v>584</v>
      </c>
      <c r="F448" s="45" t="s">
        <v>182</v>
      </c>
      <c r="G448" s="44"/>
      <c r="H448" s="46">
        <v>20598.47</v>
      </c>
      <c r="I448" s="46">
        <v>493.78880000000004</v>
      </c>
      <c r="J448" s="46">
        <v>2808.9745200000002</v>
      </c>
      <c r="K448" s="46">
        <f t="shared" si="9"/>
        <v>23901.233319999999</v>
      </c>
    </row>
    <row r="449" spans="1:11" hidden="1" outlineLevel="2" x14ac:dyDescent="0.35">
      <c r="A449" s="42" t="s">
        <v>267</v>
      </c>
      <c r="B449" s="42" t="s">
        <v>263</v>
      </c>
      <c r="C449" s="42" t="s">
        <v>274</v>
      </c>
      <c r="D449" s="43" t="s">
        <v>241</v>
      </c>
      <c r="E449" s="44" t="s">
        <v>585</v>
      </c>
      <c r="F449" s="45" t="s">
        <v>242</v>
      </c>
      <c r="G449" s="44"/>
      <c r="H449" s="46">
        <v>111.9</v>
      </c>
      <c r="I449" s="46">
        <v>0</v>
      </c>
      <c r="J449" s="46">
        <v>990.98472000000004</v>
      </c>
      <c r="K449" s="46">
        <f t="shared" si="9"/>
        <v>1102.88472</v>
      </c>
    </row>
    <row r="450" spans="1:11" hidden="1" outlineLevel="2" x14ac:dyDescent="0.35">
      <c r="A450" s="42" t="s">
        <v>267</v>
      </c>
      <c r="B450" s="42" t="s">
        <v>263</v>
      </c>
      <c r="C450" s="42" t="s">
        <v>274</v>
      </c>
      <c r="D450" s="43" t="s">
        <v>243</v>
      </c>
      <c r="E450" s="44" t="s">
        <v>586</v>
      </c>
      <c r="F450" s="45" t="s">
        <v>244</v>
      </c>
      <c r="G450" s="44"/>
      <c r="H450" s="46">
        <v>56106.95</v>
      </c>
      <c r="I450" s="46">
        <v>0</v>
      </c>
      <c r="J450" s="46">
        <v>0</v>
      </c>
      <c r="K450" s="46">
        <f t="shared" si="9"/>
        <v>56106.95</v>
      </c>
    </row>
    <row r="451" spans="1:11" hidden="1" outlineLevel="2" x14ac:dyDescent="0.35">
      <c r="A451" s="42" t="s">
        <v>267</v>
      </c>
      <c r="B451" s="42" t="s">
        <v>263</v>
      </c>
      <c r="C451" s="42" t="s">
        <v>274</v>
      </c>
      <c r="D451" s="43" t="s">
        <v>257</v>
      </c>
      <c r="E451" s="44" t="s">
        <v>587</v>
      </c>
      <c r="F451" s="45" t="s">
        <v>258</v>
      </c>
      <c r="G451" s="44"/>
      <c r="H451" s="46">
        <v>8941.08</v>
      </c>
      <c r="I451" s="46">
        <v>0</v>
      </c>
      <c r="J451" s="46">
        <v>2150.0859600000003</v>
      </c>
      <c r="K451" s="46">
        <f t="shared" si="9"/>
        <v>11091.16596</v>
      </c>
    </row>
    <row r="452" spans="1:11" hidden="1" outlineLevel="2" x14ac:dyDescent="0.35">
      <c r="A452" s="42" t="s">
        <v>267</v>
      </c>
      <c r="B452" s="42" t="s">
        <v>263</v>
      </c>
      <c r="C452" s="42" t="s">
        <v>274</v>
      </c>
      <c r="D452" s="43" t="s">
        <v>183</v>
      </c>
      <c r="E452" s="44" t="s">
        <v>588</v>
      </c>
      <c r="F452" s="45" t="s">
        <v>184</v>
      </c>
      <c r="G452" s="44"/>
      <c r="H452" s="46">
        <v>0</v>
      </c>
      <c r="I452" s="46">
        <v>0</v>
      </c>
      <c r="J452" s="46">
        <v>28331.942760000002</v>
      </c>
      <c r="K452" s="46">
        <f t="shared" si="9"/>
        <v>28331.942760000002</v>
      </c>
    </row>
    <row r="453" spans="1:11" hidden="1" outlineLevel="2" x14ac:dyDescent="0.35">
      <c r="A453" s="42" t="s">
        <v>267</v>
      </c>
      <c r="B453" s="42" t="s">
        <v>263</v>
      </c>
      <c r="C453" s="42" t="s">
        <v>274</v>
      </c>
      <c r="D453" s="43" t="s">
        <v>185</v>
      </c>
      <c r="E453" s="44" t="s">
        <v>589</v>
      </c>
      <c r="F453" s="45" t="s">
        <v>186</v>
      </c>
      <c r="G453" s="44"/>
      <c r="H453" s="46">
        <v>2183.98</v>
      </c>
      <c r="I453" s="46">
        <v>52.441279999999999</v>
      </c>
      <c r="J453" s="46">
        <v>2238.3636000000001</v>
      </c>
      <c r="K453" s="46">
        <f t="shared" si="9"/>
        <v>4474.7848800000002</v>
      </c>
    </row>
    <row r="454" spans="1:11" hidden="1" outlineLevel="2" x14ac:dyDescent="0.35">
      <c r="A454" s="42" t="s">
        <v>267</v>
      </c>
      <c r="B454" s="42" t="s">
        <v>263</v>
      </c>
      <c r="C454" s="42" t="s">
        <v>274</v>
      </c>
      <c r="D454" s="43" t="s">
        <v>245</v>
      </c>
      <c r="E454" s="44" t="s">
        <v>590</v>
      </c>
      <c r="F454" s="45" t="s">
        <v>246</v>
      </c>
      <c r="G454" s="44"/>
      <c r="H454" s="46">
        <v>19602.88</v>
      </c>
      <c r="I454" s="46">
        <v>0</v>
      </c>
      <c r="J454" s="46">
        <v>0</v>
      </c>
      <c r="K454" s="46">
        <f t="shared" si="9"/>
        <v>19602.88</v>
      </c>
    </row>
    <row r="455" spans="1:11" hidden="1" outlineLevel="2" x14ac:dyDescent="0.35">
      <c r="A455" s="42" t="s">
        <v>267</v>
      </c>
      <c r="B455" s="42" t="s">
        <v>263</v>
      </c>
      <c r="C455" s="42" t="s">
        <v>274</v>
      </c>
      <c r="D455" s="43" t="s">
        <v>247</v>
      </c>
      <c r="E455" s="44" t="s">
        <v>591</v>
      </c>
      <c r="F455" s="45" t="s">
        <v>248</v>
      </c>
      <c r="G455" s="44"/>
      <c r="H455" s="46">
        <v>24903.35</v>
      </c>
      <c r="I455" s="46">
        <v>0</v>
      </c>
      <c r="J455" s="46">
        <v>0</v>
      </c>
      <c r="K455" s="46">
        <f t="shared" si="9"/>
        <v>24903.35</v>
      </c>
    </row>
    <row r="456" spans="1:11" hidden="1" outlineLevel="2" x14ac:dyDescent="0.35">
      <c r="A456" s="42" t="s">
        <v>267</v>
      </c>
      <c r="B456" s="42" t="s">
        <v>263</v>
      </c>
      <c r="C456" s="42" t="s">
        <v>274</v>
      </c>
      <c r="D456" s="43" t="s">
        <v>187</v>
      </c>
      <c r="E456" s="44" t="s">
        <v>592</v>
      </c>
      <c r="F456" s="45" t="s">
        <v>188</v>
      </c>
      <c r="G456" s="44"/>
      <c r="H456" s="46">
        <v>0</v>
      </c>
      <c r="I456" s="46">
        <v>0</v>
      </c>
      <c r="J456" s="46">
        <v>5518.4857200000006</v>
      </c>
      <c r="K456" s="46">
        <f t="shared" si="9"/>
        <v>5518.4857200000006</v>
      </c>
    </row>
    <row r="457" spans="1:11" hidden="1" outlineLevel="2" x14ac:dyDescent="0.35">
      <c r="A457" s="42" t="s">
        <v>267</v>
      </c>
      <c r="B457" s="42" t="s">
        <v>263</v>
      </c>
      <c r="C457" s="42" t="s">
        <v>274</v>
      </c>
      <c r="D457" s="43" t="s">
        <v>189</v>
      </c>
      <c r="E457" s="44" t="s">
        <v>593</v>
      </c>
      <c r="F457" s="45" t="s">
        <v>190</v>
      </c>
      <c r="G457" s="44"/>
      <c r="H457" s="46">
        <v>137638.49</v>
      </c>
      <c r="I457" s="46">
        <v>7.25</v>
      </c>
      <c r="J457" s="46">
        <v>3964.6668600000003</v>
      </c>
      <c r="K457" s="46">
        <f t="shared" si="9"/>
        <v>141610.40685999999</v>
      </c>
    </row>
    <row r="458" spans="1:11" hidden="1" outlineLevel="2" x14ac:dyDescent="0.35">
      <c r="A458" s="42" t="s">
        <v>267</v>
      </c>
      <c r="B458" s="42" t="s">
        <v>263</v>
      </c>
      <c r="C458" s="42" t="s">
        <v>274</v>
      </c>
      <c r="D458" s="43" t="s">
        <v>249</v>
      </c>
      <c r="E458" s="44" t="s">
        <v>594</v>
      </c>
      <c r="F458" s="45" t="s">
        <v>250</v>
      </c>
      <c r="G458" s="44"/>
      <c r="H458" s="46">
        <v>6331.28</v>
      </c>
      <c r="I458" s="46">
        <v>119.45796</v>
      </c>
      <c r="J458" s="46">
        <v>916.6528800000001</v>
      </c>
      <c r="K458" s="46">
        <f t="shared" si="9"/>
        <v>7367.39084</v>
      </c>
    </row>
    <row r="459" spans="1:11" hidden="1" outlineLevel="2" x14ac:dyDescent="0.35">
      <c r="A459" s="42" t="s">
        <v>267</v>
      </c>
      <c r="B459" s="42" t="s">
        <v>263</v>
      </c>
      <c r="C459" s="42" t="s">
        <v>274</v>
      </c>
      <c r="D459" s="43" t="s">
        <v>191</v>
      </c>
      <c r="E459" s="44" t="s">
        <v>595</v>
      </c>
      <c r="F459" s="45" t="s">
        <v>192</v>
      </c>
      <c r="G459" s="44"/>
      <c r="H459" s="46">
        <v>15980.41</v>
      </c>
      <c r="I459" s="46">
        <v>51.535899999999998</v>
      </c>
      <c r="J459" s="46">
        <v>492.33426000000003</v>
      </c>
      <c r="K459" s="46">
        <f t="shared" si="9"/>
        <v>16524.280160000002</v>
      </c>
    </row>
    <row r="460" spans="1:11" hidden="1" outlineLevel="2" x14ac:dyDescent="0.35">
      <c r="A460" s="42" t="s">
        <v>267</v>
      </c>
      <c r="B460" s="42" t="s">
        <v>263</v>
      </c>
      <c r="C460" s="42" t="s">
        <v>274</v>
      </c>
      <c r="D460" s="43" t="s">
        <v>251</v>
      </c>
      <c r="E460" s="44" t="s">
        <v>596</v>
      </c>
      <c r="F460" s="45" t="s">
        <v>252</v>
      </c>
      <c r="G460" s="44"/>
      <c r="H460" s="46">
        <v>4009.71</v>
      </c>
      <c r="I460" s="46">
        <v>0</v>
      </c>
      <c r="J460" s="46">
        <v>64.797480000000007</v>
      </c>
      <c r="K460" s="46">
        <f t="shared" si="9"/>
        <v>4074.5074800000002</v>
      </c>
    </row>
    <row r="461" spans="1:11" hidden="1" outlineLevel="2" x14ac:dyDescent="0.35">
      <c r="A461" s="42" t="s">
        <v>267</v>
      </c>
      <c r="B461" s="42" t="s">
        <v>263</v>
      </c>
      <c r="C461" s="42" t="s">
        <v>274</v>
      </c>
      <c r="D461" s="43" t="s">
        <v>193</v>
      </c>
      <c r="E461" s="44" t="s">
        <v>597</v>
      </c>
      <c r="F461" s="45" t="s">
        <v>194</v>
      </c>
      <c r="G461" s="44"/>
      <c r="H461" s="46">
        <v>3101.56</v>
      </c>
      <c r="I461" s="46">
        <v>0</v>
      </c>
      <c r="J461" s="46">
        <v>93.063959999999994</v>
      </c>
      <c r="K461" s="46">
        <f t="shared" si="9"/>
        <v>3194.6239599999999</v>
      </c>
    </row>
    <row r="462" spans="1:11" hidden="1" outlineLevel="2" x14ac:dyDescent="0.35">
      <c r="A462" s="42" t="s">
        <v>267</v>
      </c>
      <c r="B462" s="42" t="s">
        <v>263</v>
      </c>
      <c r="C462" s="42" t="s">
        <v>274</v>
      </c>
      <c r="D462" s="43" t="s">
        <v>195</v>
      </c>
      <c r="E462" s="44" t="s">
        <v>598</v>
      </c>
      <c r="F462" s="45" t="s">
        <v>196</v>
      </c>
      <c r="G462" s="44"/>
      <c r="H462" s="46">
        <v>8192.2800000000007</v>
      </c>
      <c r="I462" s="46">
        <v>1841.4205400000001</v>
      </c>
      <c r="J462" s="46">
        <v>1190.48226</v>
      </c>
      <c r="K462" s="46">
        <f t="shared" si="9"/>
        <v>11224.182800000002</v>
      </c>
    </row>
    <row r="463" spans="1:11" hidden="1" outlineLevel="2" x14ac:dyDescent="0.35">
      <c r="A463" s="42" t="s">
        <v>267</v>
      </c>
      <c r="B463" s="42" t="s">
        <v>263</v>
      </c>
      <c r="C463" s="42" t="s">
        <v>274</v>
      </c>
      <c r="D463" s="43" t="s">
        <v>197</v>
      </c>
      <c r="E463" s="44" t="s">
        <v>599</v>
      </c>
      <c r="F463" s="45" t="s">
        <v>198</v>
      </c>
      <c r="G463" s="44"/>
      <c r="H463" s="46">
        <v>15</v>
      </c>
      <c r="I463" s="46">
        <v>0</v>
      </c>
      <c r="J463" s="46">
        <v>305.17739999999998</v>
      </c>
      <c r="K463" s="46">
        <f t="shared" si="9"/>
        <v>320.17739999999998</v>
      </c>
    </row>
    <row r="464" spans="1:11" hidden="1" outlineLevel="2" x14ac:dyDescent="0.35">
      <c r="A464" s="42" t="s">
        <v>267</v>
      </c>
      <c r="B464" s="42" t="s">
        <v>263</v>
      </c>
      <c r="C464" s="42" t="s">
        <v>274</v>
      </c>
      <c r="D464" s="43" t="s">
        <v>199</v>
      </c>
      <c r="E464" s="44" t="s">
        <v>600</v>
      </c>
      <c r="F464" s="45" t="s">
        <v>200</v>
      </c>
      <c r="G464" s="44"/>
      <c r="H464" s="46">
        <v>265</v>
      </c>
      <c r="I464" s="46">
        <v>482.096</v>
      </c>
      <c r="J464" s="46">
        <v>458.04660000000007</v>
      </c>
      <c r="K464" s="46">
        <f t="shared" si="9"/>
        <v>1205.1426000000001</v>
      </c>
    </row>
    <row r="465" spans="1:11" hidden="1" outlineLevel="2" x14ac:dyDescent="0.35">
      <c r="A465" s="42" t="s">
        <v>267</v>
      </c>
      <c r="B465" s="42" t="s">
        <v>263</v>
      </c>
      <c r="C465" s="42" t="s">
        <v>274</v>
      </c>
      <c r="D465" s="43" t="s">
        <v>201</v>
      </c>
      <c r="E465" s="44" t="s">
        <v>601</v>
      </c>
      <c r="F465" s="45" t="s">
        <v>202</v>
      </c>
      <c r="G465" s="44"/>
      <c r="H465" s="46">
        <v>701.7</v>
      </c>
      <c r="I465" s="46">
        <v>495.67205999999999</v>
      </c>
      <c r="J465" s="46">
        <v>1963.8537600000002</v>
      </c>
      <c r="K465" s="46">
        <f t="shared" si="9"/>
        <v>3161.2258200000006</v>
      </c>
    </row>
    <row r="466" spans="1:11" hidden="1" outlineLevel="2" x14ac:dyDescent="0.35">
      <c r="A466" s="42" t="s">
        <v>267</v>
      </c>
      <c r="B466" s="42" t="s">
        <v>263</v>
      </c>
      <c r="C466" s="42" t="s">
        <v>274</v>
      </c>
      <c r="D466" s="43" t="s">
        <v>203</v>
      </c>
      <c r="E466" s="44" t="s">
        <v>602</v>
      </c>
      <c r="F466" s="45" t="s">
        <v>204</v>
      </c>
      <c r="G466" s="44"/>
      <c r="H466" s="46">
        <v>0</v>
      </c>
      <c r="I466" s="46">
        <v>92.344120000000004</v>
      </c>
      <c r="J466" s="46">
        <v>154.99374</v>
      </c>
      <c r="K466" s="46">
        <f t="shared" si="9"/>
        <v>247.33786000000001</v>
      </c>
    </row>
    <row r="467" spans="1:11" hidden="1" outlineLevel="2" x14ac:dyDescent="0.35">
      <c r="A467" s="42" t="s">
        <v>267</v>
      </c>
      <c r="B467" s="42" t="s">
        <v>263</v>
      </c>
      <c r="C467" s="42" t="s">
        <v>274</v>
      </c>
      <c r="D467" s="43" t="s">
        <v>205</v>
      </c>
      <c r="E467" s="44" t="s">
        <v>603</v>
      </c>
      <c r="F467" s="45" t="s">
        <v>206</v>
      </c>
      <c r="G467" s="44"/>
      <c r="H467" s="46">
        <v>640494.65</v>
      </c>
      <c r="I467" s="46">
        <v>341.84272000000004</v>
      </c>
      <c r="J467" s="46">
        <v>974.72232000000008</v>
      </c>
      <c r="K467" s="46">
        <f t="shared" si="9"/>
        <v>641811.21503999992</v>
      </c>
    </row>
    <row r="468" spans="1:11" hidden="1" outlineLevel="2" x14ac:dyDescent="0.35">
      <c r="A468" s="42" t="s">
        <v>267</v>
      </c>
      <c r="B468" s="42" t="s">
        <v>263</v>
      </c>
      <c r="C468" s="42" t="s">
        <v>274</v>
      </c>
      <c r="D468" s="43" t="s">
        <v>207</v>
      </c>
      <c r="E468" s="44" t="s">
        <v>604</v>
      </c>
      <c r="F468" s="45" t="s">
        <v>208</v>
      </c>
      <c r="G468" s="44"/>
      <c r="H468" s="46">
        <v>5851.02</v>
      </c>
      <c r="I468" s="46">
        <v>13.382339999999999</v>
      </c>
      <c r="J468" s="46">
        <v>349.67130000000003</v>
      </c>
      <c r="K468" s="46">
        <f t="shared" si="9"/>
        <v>6214.0736400000005</v>
      </c>
    </row>
    <row r="469" spans="1:11" hidden="1" outlineLevel="2" x14ac:dyDescent="0.35">
      <c r="A469" s="42" t="s">
        <v>267</v>
      </c>
      <c r="B469" s="42" t="s">
        <v>263</v>
      </c>
      <c r="C469" s="42" t="s">
        <v>274</v>
      </c>
      <c r="D469" s="43" t="s">
        <v>259</v>
      </c>
      <c r="E469" s="44" t="s">
        <v>605</v>
      </c>
      <c r="F469" s="45" t="s">
        <v>260</v>
      </c>
      <c r="G469" s="44"/>
      <c r="H469" s="46">
        <v>722609.4</v>
      </c>
      <c r="I469" s="46">
        <v>0</v>
      </c>
      <c r="J469" s="46">
        <v>0</v>
      </c>
      <c r="K469" s="46">
        <f t="shared" ref="K469:K533" si="10">H469+I469+J469</f>
        <v>722609.4</v>
      </c>
    </row>
    <row r="470" spans="1:11" hidden="1" outlineLevel="2" x14ac:dyDescent="0.35">
      <c r="A470" s="42" t="s">
        <v>267</v>
      </c>
      <c r="B470" s="42" t="s">
        <v>263</v>
      </c>
      <c r="C470" s="42" t="s">
        <v>274</v>
      </c>
      <c r="D470" s="43" t="s">
        <v>209</v>
      </c>
      <c r="E470" s="44" t="s">
        <v>606</v>
      </c>
      <c r="F470" s="45" t="s">
        <v>210</v>
      </c>
      <c r="G470" s="44"/>
      <c r="H470" s="46">
        <v>2525</v>
      </c>
      <c r="I470" s="46">
        <v>0</v>
      </c>
      <c r="J470" s="46">
        <v>1171.5</v>
      </c>
      <c r="K470" s="46">
        <f t="shared" si="10"/>
        <v>3696.5</v>
      </c>
    </row>
    <row r="471" spans="1:11" hidden="1" outlineLevel="2" x14ac:dyDescent="0.35">
      <c r="A471" s="42" t="s">
        <v>267</v>
      </c>
      <c r="B471" s="42" t="s">
        <v>263</v>
      </c>
      <c r="C471" s="42" t="s">
        <v>274</v>
      </c>
      <c r="D471" s="43" t="s">
        <v>211</v>
      </c>
      <c r="E471" s="44" t="s">
        <v>607</v>
      </c>
      <c r="F471" s="45" t="s">
        <v>212</v>
      </c>
      <c r="G471" s="44"/>
      <c r="H471" s="46">
        <v>127.28</v>
      </c>
      <c r="I471" s="46">
        <v>59.83222</v>
      </c>
      <c r="J471" s="46">
        <v>160.38792000000001</v>
      </c>
      <c r="K471" s="46">
        <f t="shared" si="10"/>
        <v>347.50013999999999</v>
      </c>
    </row>
    <row r="472" spans="1:11" hidden="1" outlineLevel="2" x14ac:dyDescent="0.35">
      <c r="A472" s="42" t="s">
        <v>267</v>
      </c>
      <c r="B472" s="42" t="s">
        <v>263</v>
      </c>
      <c r="C472" s="42" t="s">
        <v>274</v>
      </c>
      <c r="D472" s="43" t="s">
        <v>213</v>
      </c>
      <c r="E472" s="44" t="s">
        <v>608</v>
      </c>
      <c r="F472" s="45" t="s">
        <v>214</v>
      </c>
      <c r="G472" s="44"/>
      <c r="H472" s="46">
        <v>0</v>
      </c>
      <c r="I472" s="46">
        <v>318.42</v>
      </c>
      <c r="J472" s="46">
        <v>362.34000000000003</v>
      </c>
      <c r="K472" s="46">
        <f t="shared" si="10"/>
        <v>680.76</v>
      </c>
    </row>
    <row r="473" spans="1:11" hidden="1" outlineLevel="2" x14ac:dyDescent="0.35">
      <c r="A473" s="42" t="s">
        <v>267</v>
      </c>
      <c r="B473" s="42" t="s">
        <v>263</v>
      </c>
      <c r="C473" s="42" t="s">
        <v>274</v>
      </c>
      <c r="D473" s="43" t="s">
        <v>215</v>
      </c>
      <c r="E473" s="44" t="s">
        <v>609</v>
      </c>
      <c r="F473" s="45" t="s">
        <v>216</v>
      </c>
      <c r="G473" s="44"/>
      <c r="H473" s="46">
        <v>438</v>
      </c>
      <c r="I473" s="46">
        <v>0</v>
      </c>
      <c r="J473" s="46">
        <v>134.14170000000001</v>
      </c>
      <c r="K473" s="46">
        <f t="shared" si="10"/>
        <v>572.14170000000001</v>
      </c>
    </row>
    <row r="474" spans="1:11" hidden="1" outlineLevel="2" x14ac:dyDescent="0.35">
      <c r="A474" s="42" t="s">
        <v>267</v>
      </c>
      <c r="B474" s="42" t="s">
        <v>263</v>
      </c>
      <c r="C474" s="42" t="s">
        <v>274</v>
      </c>
      <c r="D474" s="43" t="s">
        <v>217</v>
      </c>
      <c r="E474" s="44" t="s">
        <v>610</v>
      </c>
      <c r="F474" s="45" t="s">
        <v>218</v>
      </c>
      <c r="G474" s="44"/>
      <c r="H474" s="46">
        <v>31971.49</v>
      </c>
      <c r="I474" s="46">
        <v>868.7118200000001</v>
      </c>
      <c r="J474" s="46">
        <v>1985.8667400000002</v>
      </c>
      <c r="K474" s="46">
        <f t="shared" si="10"/>
        <v>34826.06856</v>
      </c>
    </row>
    <row r="475" spans="1:11" hidden="1" outlineLevel="2" x14ac:dyDescent="0.35">
      <c r="A475" s="42" t="s">
        <v>267</v>
      </c>
      <c r="B475" s="42" t="s">
        <v>263</v>
      </c>
      <c r="C475" s="42" t="s">
        <v>274</v>
      </c>
      <c r="D475" s="43" t="s">
        <v>219</v>
      </c>
      <c r="E475" s="44" t="s">
        <v>611</v>
      </c>
      <c r="F475" s="45" t="s">
        <v>220</v>
      </c>
      <c r="G475" s="44"/>
      <c r="H475" s="46">
        <v>0</v>
      </c>
      <c r="I475" s="46">
        <v>978.60035999999991</v>
      </c>
      <c r="J475" s="46">
        <v>0.99</v>
      </c>
      <c r="K475" s="46">
        <f t="shared" si="10"/>
        <v>979.59035999999992</v>
      </c>
    </row>
    <row r="476" spans="1:11" hidden="1" outlineLevel="2" x14ac:dyDescent="0.35">
      <c r="A476" s="42" t="s">
        <v>267</v>
      </c>
      <c r="B476" s="42" t="s">
        <v>263</v>
      </c>
      <c r="C476" s="42" t="s">
        <v>274</v>
      </c>
      <c r="D476" s="43" t="s">
        <v>221</v>
      </c>
      <c r="E476" s="44" t="s">
        <v>612</v>
      </c>
      <c r="F476" s="45" t="s">
        <v>222</v>
      </c>
      <c r="G476" s="44"/>
      <c r="H476" s="46">
        <v>0</v>
      </c>
      <c r="I476" s="46">
        <v>0</v>
      </c>
      <c r="J476" s="46">
        <v>3579.9251400000003</v>
      </c>
      <c r="K476" s="46">
        <f t="shared" si="10"/>
        <v>3579.9251400000003</v>
      </c>
    </row>
    <row r="477" spans="1:11" hidden="1" outlineLevel="2" x14ac:dyDescent="0.35">
      <c r="A477" s="42" t="s">
        <v>267</v>
      </c>
      <c r="B477" s="42" t="s">
        <v>263</v>
      </c>
      <c r="C477" s="42" t="s">
        <v>274</v>
      </c>
      <c r="D477" s="43" t="s">
        <v>223</v>
      </c>
      <c r="E477" s="44" t="s">
        <v>613</v>
      </c>
      <c r="F477" s="45" t="s">
        <v>224</v>
      </c>
      <c r="G477" s="44"/>
      <c r="H477" s="46">
        <v>13092.94</v>
      </c>
      <c r="I477" s="46">
        <v>0</v>
      </c>
      <c r="J477" s="46">
        <v>2142.5395200000003</v>
      </c>
      <c r="K477" s="46">
        <f t="shared" si="10"/>
        <v>15235.479520000001</v>
      </c>
    </row>
    <row r="478" spans="1:11" hidden="1" outlineLevel="2" x14ac:dyDescent="0.35">
      <c r="A478" s="42" t="s">
        <v>267</v>
      </c>
      <c r="B478" s="42" t="s">
        <v>263</v>
      </c>
      <c r="C478" s="42" t="s">
        <v>274</v>
      </c>
      <c r="D478" s="43" t="s">
        <v>225</v>
      </c>
      <c r="E478" s="44" t="s">
        <v>614</v>
      </c>
      <c r="F478" s="45" t="s">
        <v>226</v>
      </c>
      <c r="G478" s="44"/>
      <c r="H478" s="46">
        <v>0</v>
      </c>
      <c r="I478" s="46">
        <v>0</v>
      </c>
      <c r="J478" s="46">
        <v>0</v>
      </c>
      <c r="K478" s="46">
        <f t="shared" si="10"/>
        <v>0</v>
      </c>
    </row>
    <row r="479" spans="1:11" hidden="1" outlineLevel="2" x14ac:dyDescent="0.35">
      <c r="A479" s="42" t="s">
        <v>267</v>
      </c>
      <c r="B479" s="42" t="s">
        <v>263</v>
      </c>
      <c r="C479" s="42" t="s">
        <v>274</v>
      </c>
      <c r="D479" s="43" t="s">
        <v>227</v>
      </c>
      <c r="E479" s="44" t="s">
        <v>615</v>
      </c>
      <c r="F479" s="45" t="s">
        <v>228</v>
      </c>
      <c r="G479" s="44"/>
      <c r="H479" s="46">
        <v>0</v>
      </c>
      <c r="I479" s="46">
        <v>37700</v>
      </c>
      <c r="J479" s="46">
        <v>0</v>
      </c>
      <c r="K479" s="46">
        <f t="shared" si="10"/>
        <v>37700</v>
      </c>
    </row>
    <row r="480" spans="1:11" hidden="1" outlineLevel="2" x14ac:dyDescent="0.35">
      <c r="A480" s="42" t="s">
        <v>267</v>
      </c>
      <c r="B480" s="42" t="s">
        <v>263</v>
      </c>
      <c r="C480" s="42" t="s">
        <v>274</v>
      </c>
      <c r="D480" s="43" t="s">
        <v>229</v>
      </c>
      <c r="E480" s="44" t="s">
        <v>616</v>
      </c>
      <c r="F480" s="45" t="s">
        <v>230</v>
      </c>
      <c r="G480" s="44"/>
      <c r="H480" s="46">
        <v>0</v>
      </c>
      <c r="I480" s="46">
        <v>1450</v>
      </c>
      <c r="J480" s="46">
        <v>0</v>
      </c>
      <c r="K480" s="46">
        <f t="shared" si="10"/>
        <v>1450</v>
      </c>
    </row>
    <row r="481" spans="1:11" hidden="1" outlineLevel="2" x14ac:dyDescent="0.35">
      <c r="A481" s="42" t="s">
        <v>267</v>
      </c>
      <c r="B481" s="42" t="s">
        <v>263</v>
      </c>
      <c r="C481" s="42" t="s">
        <v>274</v>
      </c>
      <c r="D481" s="43" t="s">
        <v>231</v>
      </c>
      <c r="E481" s="44" t="s">
        <v>617</v>
      </c>
      <c r="F481" s="45" t="s">
        <v>232</v>
      </c>
      <c r="G481" s="44"/>
      <c r="H481" s="46">
        <v>0</v>
      </c>
      <c r="I481" s="46">
        <v>18094.429940000002</v>
      </c>
      <c r="J481" s="46">
        <v>0</v>
      </c>
      <c r="K481" s="46">
        <f t="shared" si="10"/>
        <v>18094.429940000002</v>
      </c>
    </row>
    <row r="482" spans="1:11" hidden="1" outlineLevel="2" x14ac:dyDescent="0.35">
      <c r="A482" s="42" t="s">
        <v>267</v>
      </c>
      <c r="B482" s="42" t="s">
        <v>263</v>
      </c>
      <c r="C482" s="42" t="s">
        <v>274</v>
      </c>
      <c r="D482" s="43" t="s">
        <v>253</v>
      </c>
      <c r="E482" s="44" t="s">
        <v>618</v>
      </c>
      <c r="F482" s="45" t="s">
        <v>254</v>
      </c>
      <c r="G482" s="44"/>
      <c r="H482" s="46">
        <v>547533.19999999995</v>
      </c>
      <c r="I482" s="46">
        <v>0</v>
      </c>
      <c r="J482" s="46">
        <v>624.28938000000005</v>
      </c>
      <c r="K482" s="46">
        <f t="shared" si="10"/>
        <v>548157.48937999993</v>
      </c>
    </row>
    <row r="483" spans="1:11" hidden="1" outlineLevel="2" x14ac:dyDescent="0.35">
      <c r="A483" s="42" t="s">
        <v>267</v>
      </c>
      <c r="B483" s="42" t="s">
        <v>263</v>
      </c>
      <c r="C483" s="42" t="s">
        <v>274</v>
      </c>
      <c r="D483" s="43" t="s">
        <v>233</v>
      </c>
      <c r="E483" s="44" t="s">
        <v>619</v>
      </c>
      <c r="F483" s="45" t="s">
        <v>234</v>
      </c>
      <c r="G483" s="44"/>
      <c r="H483" s="46">
        <v>0</v>
      </c>
      <c r="I483" s="46">
        <v>4982.6471800000008</v>
      </c>
      <c r="J483" s="46">
        <v>0</v>
      </c>
      <c r="K483" s="46">
        <f t="shared" si="10"/>
        <v>4982.6471800000008</v>
      </c>
    </row>
    <row r="484" spans="1:11" hidden="1" outlineLevel="2" x14ac:dyDescent="0.35">
      <c r="A484" s="42" t="s">
        <v>267</v>
      </c>
      <c r="B484" s="42" t="s">
        <v>263</v>
      </c>
      <c r="C484" s="42" t="s">
        <v>274</v>
      </c>
      <c r="D484" s="43" t="s">
        <v>235</v>
      </c>
      <c r="E484" s="44" t="s">
        <v>620</v>
      </c>
      <c r="F484" s="45" t="s">
        <v>236</v>
      </c>
      <c r="G484" s="44"/>
      <c r="H484" s="46">
        <v>0</v>
      </c>
      <c r="I484" s="46">
        <v>1350.24</v>
      </c>
      <c r="J484" s="46">
        <v>0</v>
      </c>
      <c r="K484" s="46">
        <f t="shared" si="10"/>
        <v>1350.24</v>
      </c>
    </row>
    <row r="485" spans="1:11" hidden="1" outlineLevel="2" x14ac:dyDescent="0.35">
      <c r="A485" s="42" t="s">
        <v>267</v>
      </c>
      <c r="B485" s="42" t="s">
        <v>263</v>
      </c>
      <c r="C485" s="42" t="s">
        <v>274</v>
      </c>
      <c r="D485" s="43" t="s">
        <v>261</v>
      </c>
      <c r="E485" s="44" t="s">
        <v>1164</v>
      </c>
      <c r="F485" s="45" t="s">
        <v>262</v>
      </c>
      <c r="G485" s="44"/>
      <c r="H485" s="46">
        <v>0</v>
      </c>
      <c r="I485" s="46">
        <v>2309.3477199999998</v>
      </c>
      <c r="J485" s="46">
        <v>4766.5087800000001</v>
      </c>
      <c r="K485" s="46">
        <f t="shared" si="10"/>
        <v>7075.8564999999999</v>
      </c>
    </row>
    <row r="486" spans="1:11" hidden="1" outlineLevel="2" x14ac:dyDescent="0.35">
      <c r="A486" s="42" t="s">
        <v>267</v>
      </c>
      <c r="B486" s="42" t="s">
        <v>263</v>
      </c>
      <c r="C486" s="42" t="s">
        <v>274</v>
      </c>
      <c r="D486" s="43" t="s">
        <v>237</v>
      </c>
      <c r="E486" s="44" t="s">
        <v>621</v>
      </c>
      <c r="F486" s="45" t="s">
        <v>238</v>
      </c>
      <c r="G486" s="44"/>
      <c r="H486" s="46">
        <v>129</v>
      </c>
      <c r="I486" s="46">
        <v>2568.9905200000003</v>
      </c>
      <c r="J486" s="46">
        <v>0</v>
      </c>
      <c r="K486" s="46">
        <f t="shared" si="10"/>
        <v>2697.9905200000003</v>
      </c>
    </row>
    <row r="487" spans="1:11" hidden="1" outlineLevel="2" x14ac:dyDescent="0.35">
      <c r="A487" s="42" t="s">
        <v>267</v>
      </c>
      <c r="B487" s="42" t="s">
        <v>263</v>
      </c>
      <c r="C487" s="42" t="s">
        <v>274</v>
      </c>
      <c r="D487" s="43" t="s">
        <v>255</v>
      </c>
      <c r="E487" s="44" t="s">
        <v>622</v>
      </c>
      <c r="F487" s="45" t="s">
        <v>256</v>
      </c>
      <c r="G487" s="44"/>
      <c r="H487" s="46">
        <v>0</v>
      </c>
      <c r="I487" s="46">
        <v>0</v>
      </c>
      <c r="J487" s="46">
        <v>0</v>
      </c>
      <c r="K487" s="46">
        <f t="shared" si="10"/>
        <v>0</v>
      </c>
    </row>
    <row r="488" spans="1:11" hidden="1" outlineLevel="2" x14ac:dyDescent="0.35">
      <c r="A488" s="42" t="s">
        <v>267</v>
      </c>
      <c r="B488" s="42" t="s">
        <v>263</v>
      </c>
      <c r="C488" s="42" t="s">
        <v>274</v>
      </c>
      <c r="D488" s="43" t="s">
        <v>239</v>
      </c>
      <c r="E488" s="44" t="s">
        <v>623</v>
      </c>
      <c r="F488" s="45" t="s">
        <v>240</v>
      </c>
      <c r="G488" s="44"/>
      <c r="H488" s="46">
        <v>813553.81</v>
      </c>
      <c r="I488" s="46">
        <v>2597.7405399999998</v>
      </c>
      <c r="J488" s="46">
        <v>21081.908100000001</v>
      </c>
      <c r="K488" s="46">
        <f t="shared" si="10"/>
        <v>837233.45864000008</v>
      </c>
    </row>
    <row r="489" spans="1:11" outlineLevel="1" collapsed="1" x14ac:dyDescent="0.35">
      <c r="A489" s="42"/>
      <c r="B489" s="52" t="s">
        <v>263</v>
      </c>
      <c r="C489" s="52" t="s">
        <v>1268</v>
      </c>
      <c r="D489" s="43"/>
      <c r="E489" s="44"/>
      <c r="F489" s="45"/>
      <c r="G489" s="44"/>
      <c r="H489" s="59">
        <f>SUBTOTAL(9,H430:H488)</f>
        <v>3847637.44</v>
      </c>
      <c r="I489" s="59">
        <f>SUBTOTAL(9,I430:I488)</f>
        <v>125729.23493999999</v>
      </c>
      <c r="J489" s="59">
        <f>SUBTOTAL(9,J430:J488)</f>
        <v>413340.38261999999</v>
      </c>
      <c r="K489" s="59">
        <f>SUBTOTAL(9,K430:K488)</f>
        <v>4386707.0575600006</v>
      </c>
    </row>
    <row r="490" spans="1:11" hidden="1" outlineLevel="2" x14ac:dyDescent="0.35">
      <c r="A490" s="17" t="s">
        <v>267</v>
      </c>
      <c r="B490" s="17" t="s">
        <v>263</v>
      </c>
      <c r="C490" s="17">
        <v>837</v>
      </c>
      <c r="D490" s="18" t="s">
        <v>147</v>
      </c>
      <c r="E490" s="19" t="s">
        <v>1170</v>
      </c>
      <c r="F490" s="20" t="s">
        <v>148</v>
      </c>
      <c r="G490" s="19"/>
      <c r="H490" s="21">
        <v>0</v>
      </c>
      <c r="I490" s="21">
        <v>0</v>
      </c>
      <c r="J490" s="21">
        <v>0</v>
      </c>
      <c r="K490" s="21">
        <f t="shared" si="10"/>
        <v>0</v>
      </c>
    </row>
    <row r="491" spans="1:11" hidden="1" outlineLevel="2" x14ac:dyDescent="0.35">
      <c r="A491" s="17" t="s">
        <v>267</v>
      </c>
      <c r="B491" s="17" t="s">
        <v>263</v>
      </c>
      <c r="C491" s="17">
        <v>837</v>
      </c>
      <c r="D491" s="18" t="s">
        <v>149</v>
      </c>
      <c r="E491" s="19" t="s">
        <v>1171</v>
      </c>
      <c r="F491" s="20" t="s">
        <v>150</v>
      </c>
      <c r="G491" s="19"/>
      <c r="H491" s="21">
        <v>0</v>
      </c>
      <c r="I491" s="21">
        <v>0</v>
      </c>
      <c r="J491" s="21">
        <v>0</v>
      </c>
      <c r="K491" s="21">
        <f t="shared" si="10"/>
        <v>0</v>
      </c>
    </row>
    <row r="492" spans="1:11" hidden="1" outlineLevel="2" x14ac:dyDescent="0.35">
      <c r="A492" s="17" t="s">
        <v>267</v>
      </c>
      <c r="B492" s="17" t="s">
        <v>263</v>
      </c>
      <c r="C492" s="17">
        <v>837</v>
      </c>
      <c r="D492" s="18" t="s">
        <v>151</v>
      </c>
      <c r="E492" s="19" t="s">
        <v>624</v>
      </c>
      <c r="F492" s="20" t="s">
        <v>152</v>
      </c>
      <c r="G492" s="19"/>
      <c r="H492" s="21">
        <v>145.47999999999999</v>
      </c>
      <c r="I492" s="21">
        <v>0</v>
      </c>
      <c r="J492" s="21">
        <v>0</v>
      </c>
      <c r="K492" s="21">
        <f t="shared" si="10"/>
        <v>145.47999999999999</v>
      </c>
    </row>
    <row r="493" spans="1:11" hidden="1" outlineLevel="2" x14ac:dyDescent="0.35">
      <c r="A493" s="17" t="s">
        <v>267</v>
      </c>
      <c r="B493" s="17" t="s">
        <v>263</v>
      </c>
      <c r="C493" s="17">
        <v>837</v>
      </c>
      <c r="D493" s="18" t="s">
        <v>153</v>
      </c>
      <c r="E493" s="19" t="s">
        <v>625</v>
      </c>
      <c r="F493" s="20" t="s">
        <v>154</v>
      </c>
      <c r="G493" s="19"/>
      <c r="H493" s="21">
        <v>0</v>
      </c>
      <c r="I493" s="21">
        <v>0</v>
      </c>
      <c r="J493" s="21">
        <v>0</v>
      </c>
      <c r="K493" s="21">
        <f t="shared" si="10"/>
        <v>0</v>
      </c>
    </row>
    <row r="494" spans="1:11" hidden="1" outlineLevel="2" x14ac:dyDescent="0.35">
      <c r="A494" s="17" t="s">
        <v>267</v>
      </c>
      <c r="B494" s="17" t="s">
        <v>263</v>
      </c>
      <c r="C494" s="17">
        <v>837</v>
      </c>
      <c r="D494" s="18" t="s">
        <v>155</v>
      </c>
      <c r="E494" s="19" t="s">
        <v>1172</v>
      </c>
      <c r="F494" s="20" t="s">
        <v>156</v>
      </c>
      <c r="G494" s="19"/>
      <c r="H494" s="21">
        <v>0</v>
      </c>
      <c r="I494" s="21">
        <v>0</v>
      </c>
      <c r="J494" s="21">
        <v>0</v>
      </c>
      <c r="K494" s="21">
        <f t="shared" si="10"/>
        <v>0</v>
      </c>
    </row>
    <row r="495" spans="1:11" hidden="1" outlineLevel="2" x14ac:dyDescent="0.35">
      <c r="A495" s="17" t="s">
        <v>267</v>
      </c>
      <c r="B495" s="17" t="s">
        <v>263</v>
      </c>
      <c r="C495" s="17">
        <v>837</v>
      </c>
      <c r="D495" s="18" t="s">
        <v>157</v>
      </c>
      <c r="E495" s="19" t="s">
        <v>626</v>
      </c>
      <c r="F495" s="20" t="s">
        <v>158</v>
      </c>
      <c r="G495" s="19"/>
      <c r="H495" s="21">
        <v>9.01</v>
      </c>
      <c r="I495" s="21">
        <v>0</v>
      </c>
      <c r="J495" s="21">
        <v>0</v>
      </c>
      <c r="K495" s="21">
        <f t="shared" si="10"/>
        <v>9.01</v>
      </c>
    </row>
    <row r="496" spans="1:11" hidden="1" outlineLevel="2" x14ac:dyDescent="0.35">
      <c r="A496" s="17" t="s">
        <v>267</v>
      </c>
      <c r="B496" s="17" t="s">
        <v>263</v>
      </c>
      <c r="C496" s="17">
        <v>837</v>
      </c>
      <c r="D496" s="18" t="s">
        <v>159</v>
      </c>
      <c r="E496" s="19" t="s">
        <v>627</v>
      </c>
      <c r="F496" s="20" t="s">
        <v>160</v>
      </c>
      <c r="G496" s="19"/>
      <c r="H496" s="21">
        <v>2.11</v>
      </c>
      <c r="I496" s="21">
        <v>0</v>
      </c>
      <c r="J496" s="21">
        <v>0</v>
      </c>
      <c r="K496" s="21">
        <f t="shared" si="10"/>
        <v>2.11</v>
      </c>
    </row>
    <row r="497" spans="1:11" hidden="1" outlineLevel="2" x14ac:dyDescent="0.35">
      <c r="A497" s="17" t="s">
        <v>267</v>
      </c>
      <c r="B497" s="17" t="s">
        <v>263</v>
      </c>
      <c r="C497" s="17">
        <v>837</v>
      </c>
      <c r="D497" s="18" t="s">
        <v>161</v>
      </c>
      <c r="E497" s="19" t="s">
        <v>628</v>
      </c>
      <c r="F497" s="20" t="s">
        <v>162</v>
      </c>
      <c r="G497" s="19"/>
      <c r="H497" s="21">
        <v>0</v>
      </c>
      <c r="I497" s="21">
        <v>0</v>
      </c>
      <c r="J497" s="21">
        <v>0</v>
      </c>
      <c r="K497" s="21">
        <f t="shared" si="10"/>
        <v>0</v>
      </c>
    </row>
    <row r="498" spans="1:11" hidden="1" outlineLevel="2" x14ac:dyDescent="0.35">
      <c r="A498" s="17" t="s">
        <v>267</v>
      </c>
      <c r="B498" s="17" t="s">
        <v>263</v>
      </c>
      <c r="C498" s="17">
        <v>837</v>
      </c>
      <c r="D498" s="18" t="s">
        <v>163</v>
      </c>
      <c r="E498" s="19" t="s">
        <v>629</v>
      </c>
      <c r="F498" s="20" t="s">
        <v>164</v>
      </c>
      <c r="G498" s="19"/>
      <c r="H498" s="21">
        <v>1520</v>
      </c>
      <c r="I498" s="21">
        <v>0</v>
      </c>
      <c r="J498" s="21">
        <v>0</v>
      </c>
      <c r="K498" s="21">
        <f t="shared" si="10"/>
        <v>1520</v>
      </c>
    </row>
    <row r="499" spans="1:11" hidden="1" outlineLevel="2" x14ac:dyDescent="0.35">
      <c r="A499" s="17" t="s">
        <v>267</v>
      </c>
      <c r="B499" s="17" t="s">
        <v>263</v>
      </c>
      <c r="C499" s="17">
        <v>837</v>
      </c>
      <c r="D499" s="18" t="s">
        <v>165</v>
      </c>
      <c r="E499" s="19" t="s">
        <v>630</v>
      </c>
      <c r="F499" s="20" t="s">
        <v>166</v>
      </c>
      <c r="G499" s="19"/>
      <c r="H499" s="21">
        <v>0</v>
      </c>
      <c r="I499" s="21">
        <v>0</v>
      </c>
      <c r="J499" s="21">
        <v>0</v>
      </c>
      <c r="K499" s="21">
        <f t="shared" si="10"/>
        <v>0</v>
      </c>
    </row>
    <row r="500" spans="1:11" hidden="1" outlineLevel="2" x14ac:dyDescent="0.35">
      <c r="A500" s="17" t="s">
        <v>267</v>
      </c>
      <c r="B500" s="17" t="s">
        <v>263</v>
      </c>
      <c r="C500" s="17">
        <v>837</v>
      </c>
      <c r="D500" s="18" t="s">
        <v>167</v>
      </c>
      <c r="E500" s="19" t="s">
        <v>631</v>
      </c>
      <c r="F500" s="20" t="s">
        <v>168</v>
      </c>
      <c r="G500" s="19"/>
      <c r="H500" s="21">
        <v>10.64</v>
      </c>
      <c r="I500" s="21">
        <v>0</v>
      </c>
      <c r="J500" s="21">
        <v>0</v>
      </c>
      <c r="K500" s="21">
        <f t="shared" si="10"/>
        <v>10.64</v>
      </c>
    </row>
    <row r="501" spans="1:11" hidden="1" outlineLevel="2" x14ac:dyDescent="0.35">
      <c r="A501" s="17" t="s">
        <v>267</v>
      </c>
      <c r="B501" s="17" t="s">
        <v>263</v>
      </c>
      <c r="C501" s="17">
        <v>837</v>
      </c>
      <c r="D501" s="18" t="s">
        <v>169</v>
      </c>
      <c r="E501" s="19" t="s">
        <v>632</v>
      </c>
      <c r="F501" s="20" t="s">
        <v>170</v>
      </c>
      <c r="G501" s="19"/>
      <c r="H501" s="21">
        <v>0</v>
      </c>
      <c r="I501" s="21">
        <v>0</v>
      </c>
      <c r="J501" s="21">
        <v>0</v>
      </c>
      <c r="K501" s="21">
        <f t="shared" si="10"/>
        <v>0</v>
      </c>
    </row>
    <row r="502" spans="1:11" hidden="1" outlineLevel="2" x14ac:dyDescent="0.35">
      <c r="A502" s="17" t="s">
        <v>267</v>
      </c>
      <c r="B502" s="17" t="s">
        <v>263</v>
      </c>
      <c r="C502" s="17">
        <v>837</v>
      </c>
      <c r="D502" s="18" t="s">
        <v>171</v>
      </c>
      <c r="E502" s="19" t="s">
        <v>633</v>
      </c>
      <c r="F502" s="20" t="s">
        <v>172</v>
      </c>
      <c r="G502" s="19"/>
      <c r="H502" s="21">
        <v>0.65</v>
      </c>
      <c r="I502" s="21">
        <v>0</v>
      </c>
      <c r="J502" s="21">
        <v>0</v>
      </c>
      <c r="K502" s="21">
        <f t="shared" si="10"/>
        <v>0.65</v>
      </c>
    </row>
    <row r="503" spans="1:11" hidden="1" outlineLevel="2" x14ac:dyDescent="0.35">
      <c r="A503" s="17" t="s">
        <v>267</v>
      </c>
      <c r="B503" s="17" t="s">
        <v>263</v>
      </c>
      <c r="C503" s="17">
        <v>837</v>
      </c>
      <c r="D503" s="18" t="s">
        <v>173</v>
      </c>
      <c r="E503" s="19" t="s">
        <v>634</v>
      </c>
      <c r="F503" s="20" t="s">
        <v>174</v>
      </c>
      <c r="G503" s="19"/>
      <c r="H503" s="21">
        <v>411.27</v>
      </c>
      <c r="I503" s="21">
        <v>0</v>
      </c>
      <c r="J503" s="21">
        <v>0</v>
      </c>
      <c r="K503" s="21">
        <f t="shared" si="10"/>
        <v>411.27</v>
      </c>
    </row>
    <row r="504" spans="1:11" hidden="1" outlineLevel="2" x14ac:dyDescent="0.35">
      <c r="A504" s="17" t="s">
        <v>267</v>
      </c>
      <c r="B504" s="17" t="s">
        <v>263</v>
      </c>
      <c r="C504" s="17" t="s">
        <v>1312</v>
      </c>
      <c r="D504" s="18" t="s">
        <v>1303</v>
      </c>
      <c r="E504" s="19" t="s">
        <v>1313</v>
      </c>
      <c r="F504" s="20" t="s">
        <v>1308</v>
      </c>
      <c r="G504" s="19"/>
      <c r="H504" s="21">
        <v>3.75</v>
      </c>
      <c r="I504" s="21">
        <v>0</v>
      </c>
      <c r="J504" s="21">
        <v>0</v>
      </c>
      <c r="K504" s="21">
        <f t="shared" si="10"/>
        <v>3.75</v>
      </c>
    </row>
    <row r="505" spans="1:11" hidden="1" outlineLevel="2" x14ac:dyDescent="0.35">
      <c r="A505" s="17" t="s">
        <v>267</v>
      </c>
      <c r="B505" s="17" t="s">
        <v>263</v>
      </c>
      <c r="C505" s="17">
        <v>837</v>
      </c>
      <c r="D505" s="18" t="s">
        <v>175</v>
      </c>
      <c r="E505" s="19" t="s">
        <v>1173</v>
      </c>
      <c r="F505" s="20" t="s">
        <v>176</v>
      </c>
      <c r="G505" s="19"/>
      <c r="H505" s="21">
        <v>0</v>
      </c>
      <c r="I505" s="21">
        <v>0</v>
      </c>
      <c r="J505" s="21">
        <v>0</v>
      </c>
      <c r="K505" s="21">
        <f t="shared" si="10"/>
        <v>0</v>
      </c>
    </row>
    <row r="506" spans="1:11" hidden="1" outlineLevel="2" x14ac:dyDescent="0.35">
      <c r="A506" s="17" t="s">
        <v>267</v>
      </c>
      <c r="B506" s="17" t="s">
        <v>263</v>
      </c>
      <c r="C506" s="17">
        <v>837</v>
      </c>
      <c r="D506" s="18" t="s">
        <v>177</v>
      </c>
      <c r="E506" s="19" t="s">
        <v>1174</v>
      </c>
      <c r="F506" s="20" t="s">
        <v>178</v>
      </c>
      <c r="G506" s="19"/>
      <c r="H506" s="21">
        <v>0</v>
      </c>
      <c r="I506" s="21">
        <v>0</v>
      </c>
      <c r="J506" s="21">
        <v>0</v>
      </c>
      <c r="K506" s="21">
        <f t="shared" si="10"/>
        <v>0</v>
      </c>
    </row>
    <row r="507" spans="1:11" hidden="1" outlineLevel="2" x14ac:dyDescent="0.35">
      <c r="A507" s="17" t="s">
        <v>267</v>
      </c>
      <c r="B507" s="17" t="s">
        <v>263</v>
      </c>
      <c r="C507" s="17">
        <v>837</v>
      </c>
      <c r="D507" s="18" t="s">
        <v>179</v>
      </c>
      <c r="E507" s="19" t="s">
        <v>635</v>
      </c>
      <c r="F507" s="20" t="s">
        <v>180</v>
      </c>
      <c r="G507" s="19"/>
      <c r="H507" s="21">
        <v>3168.32</v>
      </c>
      <c r="I507" s="21">
        <v>0</v>
      </c>
      <c r="J507" s="21">
        <v>0</v>
      </c>
      <c r="K507" s="21">
        <f t="shared" si="10"/>
        <v>3168.32</v>
      </c>
    </row>
    <row r="508" spans="1:11" hidden="1" outlineLevel="2" x14ac:dyDescent="0.35">
      <c r="A508" s="17" t="s">
        <v>267</v>
      </c>
      <c r="B508" s="17" t="s">
        <v>263</v>
      </c>
      <c r="C508" s="17">
        <v>837</v>
      </c>
      <c r="D508" s="18" t="s">
        <v>181</v>
      </c>
      <c r="E508" s="19" t="s">
        <v>636</v>
      </c>
      <c r="F508" s="20" t="s">
        <v>182</v>
      </c>
      <c r="G508" s="19"/>
      <c r="H508" s="21">
        <v>1129.28</v>
      </c>
      <c r="I508" s="21">
        <v>0</v>
      </c>
      <c r="J508" s="21">
        <v>0</v>
      </c>
      <c r="K508" s="21">
        <f t="shared" si="10"/>
        <v>1129.28</v>
      </c>
    </row>
    <row r="509" spans="1:11" hidden="1" outlineLevel="2" x14ac:dyDescent="0.35">
      <c r="A509" s="17" t="s">
        <v>267</v>
      </c>
      <c r="B509" s="17" t="s">
        <v>263</v>
      </c>
      <c r="C509" s="17">
        <v>837</v>
      </c>
      <c r="D509" s="18" t="s">
        <v>241</v>
      </c>
      <c r="E509" s="19" t="s">
        <v>637</v>
      </c>
      <c r="F509" s="20" t="s">
        <v>242</v>
      </c>
      <c r="G509" s="19"/>
      <c r="H509" s="21">
        <v>0</v>
      </c>
      <c r="I509" s="21">
        <v>0</v>
      </c>
      <c r="J509" s="21">
        <v>0</v>
      </c>
      <c r="K509" s="21">
        <f t="shared" si="10"/>
        <v>0</v>
      </c>
    </row>
    <row r="510" spans="1:11" hidden="1" outlineLevel="2" x14ac:dyDescent="0.35">
      <c r="A510" s="17" t="s">
        <v>267</v>
      </c>
      <c r="B510" s="17" t="s">
        <v>263</v>
      </c>
      <c r="C510" s="17">
        <v>837</v>
      </c>
      <c r="D510" s="18" t="s">
        <v>243</v>
      </c>
      <c r="E510" s="19" t="s">
        <v>1175</v>
      </c>
      <c r="F510" s="20" t="s">
        <v>244</v>
      </c>
      <c r="G510" s="19"/>
      <c r="H510" s="21">
        <v>0</v>
      </c>
      <c r="I510" s="21">
        <v>0</v>
      </c>
      <c r="J510" s="21">
        <v>0</v>
      </c>
      <c r="K510" s="21">
        <f t="shared" si="10"/>
        <v>0</v>
      </c>
    </row>
    <row r="511" spans="1:11" hidden="1" outlineLevel="2" x14ac:dyDescent="0.35">
      <c r="A511" s="17" t="s">
        <v>267</v>
      </c>
      <c r="B511" s="17" t="s">
        <v>263</v>
      </c>
      <c r="C511" s="17">
        <v>837</v>
      </c>
      <c r="D511" s="18" t="s">
        <v>257</v>
      </c>
      <c r="E511" s="19" t="s">
        <v>1176</v>
      </c>
      <c r="F511" s="20" t="s">
        <v>258</v>
      </c>
      <c r="G511" s="19"/>
      <c r="H511" s="21">
        <v>0</v>
      </c>
      <c r="I511" s="21">
        <v>0</v>
      </c>
      <c r="J511" s="21">
        <v>0</v>
      </c>
      <c r="K511" s="21">
        <f t="shared" si="10"/>
        <v>0</v>
      </c>
    </row>
    <row r="512" spans="1:11" hidden="1" outlineLevel="2" x14ac:dyDescent="0.35">
      <c r="A512" s="17" t="s">
        <v>267</v>
      </c>
      <c r="B512" s="17" t="s">
        <v>263</v>
      </c>
      <c r="C512" s="17">
        <v>837</v>
      </c>
      <c r="D512" s="18" t="s">
        <v>183</v>
      </c>
      <c r="E512" s="19" t="s">
        <v>1177</v>
      </c>
      <c r="F512" s="20" t="s">
        <v>184</v>
      </c>
      <c r="G512" s="19"/>
      <c r="H512" s="21">
        <v>0</v>
      </c>
      <c r="I512" s="21">
        <v>0</v>
      </c>
      <c r="J512" s="21">
        <v>0</v>
      </c>
      <c r="K512" s="21">
        <f t="shared" si="10"/>
        <v>0</v>
      </c>
    </row>
    <row r="513" spans="1:11" hidden="1" outlineLevel="2" x14ac:dyDescent="0.35">
      <c r="A513" s="17" t="s">
        <v>267</v>
      </c>
      <c r="B513" s="17" t="s">
        <v>263</v>
      </c>
      <c r="C513" s="17">
        <v>837</v>
      </c>
      <c r="D513" s="18" t="s">
        <v>185</v>
      </c>
      <c r="E513" s="19" t="s">
        <v>1178</v>
      </c>
      <c r="F513" s="20" t="s">
        <v>186</v>
      </c>
      <c r="G513" s="19"/>
      <c r="H513" s="21">
        <v>0</v>
      </c>
      <c r="I513" s="21">
        <v>0</v>
      </c>
      <c r="J513" s="21">
        <v>0</v>
      </c>
      <c r="K513" s="21">
        <f t="shared" si="10"/>
        <v>0</v>
      </c>
    </row>
    <row r="514" spans="1:11" hidden="1" outlineLevel="2" x14ac:dyDescent="0.35">
      <c r="A514" s="17" t="s">
        <v>267</v>
      </c>
      <c r="B514" s="17" t="s">
        <v>263</v>
      </c>
      <c r="C514" s="17">
        <v>837</v>
      </c>
      <c r="D514" s="18" t="s">
        <v>245</v>
      </c>
      <c r="E514" s="19" t="s">
        <v>1179</v>
      </c>
      <c r="F514" s="20" t="s">
        <v>246</v>
      </c>
      <c r="G514" s="19"/>
      <c r="H514" s="21">
        <v>0</v>
      </c>
      <c r="I514" s="21">
        <v>0</v>
      </c>
      <c r="J514" s="21">
        <v>0</v>
      </c>
      <c r="K514" s="21">
        <f t="shared" si="10"/>
        <v>0</v>
      </c>
    </row>
    <row r="515" spans="1:11" hidden="1" outlineLevel="2" x14ac:dyDescent="0.35">
      <c r="A515" s="17" t="s">
        <v>267</v>
      </c>
      <c r="B515" s="17" t="s">
        <v>263</v>
      </c>
      <c r="C515" s="17">
        <v>837</v>
      </c>
      <c r="D515" s="18" t="s">
        <v>247</v>
      </c>
      <c r="E515" s="19" t="s">
        <v>638</v>
      </c>
      <c r="F515" s="20" t="s">
        <v>248</v>
      </c>
      <c r="G515" s="19"/>
      <c r="H515" s="21">
        <v>40089</v>
      </c>
      <c r="I515" s="21">
        <v>0</v>
      </c>
      <c r="J515" s="21">
        <v>0</v>
      </c>
      <c r="K515" s="21">
        <f t="shared" si="10"/>
        <v>40089</v>
      </c>
    </row>
    <row r="516" spans="1:11" hidden="1" outlineLevel="2" x14ac:dyDescent="0.35">
      <c r="A516" s="17" t="s">
        <v>267</v>
      </c>
      <c r="B516" s="17" t="s">
        <v>263</v>
      </c>
      <c r="C516" s="17">
        <v>837</v>
      </c>
      <c r="D516" s="18" t="s">
        <v>187</v>
      </c>
      <c r="E516" s="19" t="s">
        <v>1180</v>
      </c>
      <c r="F516" s="20" t="s">
        <v>188</v>
      </c>
      <c r="G516" s="19"/>
      <c r="H516" s="21">
        <v>0</v>
      </c>
      <c r="I516" s="21">
        <v>0</v>
      </c>
      <c r="J516" s="21">
        <v>0</v>
      </c>
      <c r="K516" s="21">
        <f t="shared" si="10"/>
        <v>0</v>
      </c>
    </row>
    <row r="517" spans="1:11" hidden="1" outlineLevel="2" x14ac:dyDescent="0.35">
      <c r="A517" s="17" t="s">
        <v>267</v>
      </c>
      <c r="B517" s="17" t="s">
        <v>263</v>
      </c>
      <c r="C517" s="17">
        <v>837</v>
      </c>
      <c r="D517" s="18" t="s">
        <v>189</v>
      </c>
      <c r="E517" s="19" t="s">
        <v>639</v>
      </c>
      <c r="F517" s="20" t="s">
        <v>190</v>
      </c>
      <c r="G517" s="19"/>
      <c r="H517" s="21">
        <v>0</v>
      </c>
      <c r="I517" s="21">
        <v>0</v>
      </c>
      <c r="J517" s="21">
        <v>0</v>
      </c>
      <c r="K517" s="21">
        <f t="shared" si="10"/>
        <v>0</v>
      </c>
    </row>
    <row r="518" spans="1:11" hidden="1" outlineLevel="2" x14ac:dyDescent="0.35">
      <c r="A518" s="17" t="s">
        <v>267</v>
      </c>
      <c r="B518" s="17" t="s">
        <v>263</v>
      </c>
      <c r="C518" s="17">
        <v>837</v>
      </c>
      <c r="D518" s="18" t="s">
        <v>249</v>
      </c>
      <c r="E518" s="19" t="s">
        <v>1181</v>
      </c>
      <c r="F518" s="20" t="s">
        <v>250</v>
      </c>
      <c r="G518" s="19"/>
      <c r="H518" s="21">
        <v>0</v>
      </c>
      <c r="I518" s="21">
        <v>0</v>
      </c>
      <c r="J518" s="21">
        <v>0</v>
      </c>
      <c r="K518" s="21">
        <f t="shared" si="10"/>
        <v>0</v>
      </c>
    </row>
    <row r="519" spans="1:11" hidden="1" outlineLevel="2" x14ac:dyDescent="0.35">
      <c r="A519" s="17" t="s">
        <v>267</v>
      </c>
      <c r="B519" s="17" t="s">
        <v>263</v>
      </c>
      <c r="C519" s="17">
        <v>837</v>
      </c>
      <c r="D519" s="18" t="s">
        <v>191</v>
      </c>
      <c r="E519" s="19" t="s">
        <v>640</v>
      </c>
      <c r="F519" s="20" t="s">
        <v>192</v>
      </c>
      <c r="G519" s="19"/>
      <c r="H519" s="21">
        <v>0</v>
      </c>
      <c r="I519" s="21">
        <v>0</v>
      </c>
      <c r="J519" s="21">
        <v>0</v>
      </c>
      <c r="K519" s="21">
        <f t="shared" si="10"/>
        <v>0</v>
      </c>
    </row>
    <row r="520" spans="1:11" hidden="1" outlineLevel="2" x14ac:dyDescent="0.35">
      <c r="A520" s="17" t="s">
        <v>267</v>
      </c>
      <c r="B520" s="17" t="s">
        <v>263</v>
      </c>
      <c r="C520" s="17">
        <v>837</v>
      </c>
      <c r="D520" s="18" t="s">
        <v>251</v>
      </c>
      <c r="E520" s="19" t="s">
        <v>1182</v>
      </c>
      <c r="F520" s="20" t="s">
        <v>252</v>
      </c>
      <c r="G520" s="19"/>
      <c r="H520" s="21">
        <v>0</v>
      </c>
      <c r="I520" s="21">
        <v>0</v>
      </c>
      <c r="J520" s="21">
        <v>0</v>
      </c>
      <c r="K520" s="21">
        <f t="shared" si="10"/>
        <v>0</v>
      </c>
    </row>
    <row r="521" spans="1:11" hidden="1" outlineLevel="2" x14ac:dyDescent="0.35">
      <c r="A521" s="17" t="s">
        <v>267</v>
      </c>
      <c r="B521" s="17" t="s">
        <v>263</v>
      </c>
      <c r="C521" s="17">
        <v>837</v>
      </c>
      <c r="D521" s="18" t="s">
        <v>193</v>
      </c>
      <c r="E521" s="19" t="s">
        <v>1183</v>
      </c>
      <c r="F521" s="20" t="s">
        <v>194</v>
      </c>
      <c r="G521" s="19"/>
      <c r="H521" s="21">
        <v>0</v>
      </c>
      <c r="I521" s="21">
        <v>0</v>
      </c>
      <c r="J521" s="21">
        <v>0</v>
      </c>
      <c r="K521" s="21">
        <f t="shared" si="10"/>
        <v>0</v>
      </c>
    </row>
    <row r="522" spans="1:11" hidden="1" outlineLevel="2" x14ac:dyDescent="0.35">
      <c r="A522" s="17" t="s">
        <v>267</v>
      </c>
      <c r="B522" s="17" t="s">
        <v>263</v>
      </c>
      <c r="C522" s="17">
        <v>837</v>
      </c>
      <c r="D522" s="18" t="s">
        <v>195</v>
      </c>
      <c r="E522" s="19" t="s">
        <v>641</v>
      </c>
      <c r="F522" s="20" t="s">
        <v>196</v>
      </c>
      <c r="G522" s="19"/>
      <c r="H522" s="21">
        <v>0</v>
      </c>
      <c r="I522" s="21">
        <v>0</v>
      </c>
      <c r="J522" s="21">
        <v>0</v>
      </c>
      <c r="K522" s="21">
        <f t="shared" si="10"/>
        <v>0</v>
      </c>
    </row>
    <row r="523" spans="1:11" hidden="1" outlineLevel="2" x14ac:dyDescent="0.35">
      <c r="A523" s="17" t="s">
        <v>267</v>
      </c>
      <c r="B523" s="17" t="s">
        <v>263</v>
      </c>
      <c r="C523" s="17">
        <v>837</v>
      </c>
      <c r="D523" s="18" t="s">
        <v>197</v>
      </c>
      <c r="E523" s="19" t="s">
        <v>1184</v>
      </c>
      <c r="F523" s="20" t="s">
        <v>198</v>
      </c>
      <c r="G523" s="19"/>
      <c r="H523" s="21">
        <v>0</v>
      </c>
      <c r="I523" s="21">
        <v>0</v>
      </c>
      <c r="J523" s="21">
        <v>0</v>
      </c>
      <c r="K523" s="21">
        <f t="shared" si="10"/>
        <v>0</v>
      </c>
    </row>
    <row r="524" spans="1:11" hidden="1" outlineLevel="2" x14ac:dyDescent="0.35">
      <c r="A524" s="17" t="s">
        <v>267</v>
      </c>
      <c r="B524" s="17" t="s">
        <v>263</v>
      </c>
      <c r="C524" s="17">
        <v>837</v>
      </c>
      <c r="D524" s="18" t="s">
        <v>199</v>
      </c>
      <c r="E524" s="19" t="s">
        <v>1185</v>
      </c>
      <c r="F524" s="20" t="s">
        <v>200</v>
      </c>
      <c r="G524" s="19"/>
      <c r="H524" s="21">
        <v>0</v>
      </c>
      <c r="I524" s="21">
        <v>0</v>
      </c>
      <c r="J524" s="21">
        <v>0</v>
      </c>
      <c r="K524" s="21">
        <f t="shared" si="10"/>
        <v>0</v>
      </c>
    </row>
    <row r="525" spans="1:11" hidden="1" outlineLevel="2" x14ac:dyDescent="0.35">
      <c r="A525" s="17" t="s">
        <v>267</v>
      </c>
      <c r="B525" s="17" t="s">
        <v>263</v>
      </c>
      <c r="C525" s="17">
        <v>837</v>
      </c>
      <c r="D525" s="18" t="s">
        <v>201</v>
      </c>
      <c r="E525" s="19" t="s">
        <v>642</v>
      </c>
      <c r="F525" s="20" t="s">
        <v>202</v>
      </c>
      <c r="G525" s="19"/>
      <c r="H525" s="21">
        <v>0</v>
      </c>
      <c r="I525" s="21">
        <v>0</v>
      </c>
      <c r="J525" s="21">
        <v>0</v>
      </c>
      <c r="K525" s="21">
        <f t="shared" si="10"/>
        <v>0</v>
      </c>
    </row>
    <row r="526" spans="1:11" hidden="1" outlineLevel="2" x14ac:dyDescent="0.35">
      <c r="A526" s="17" t="s">
        <v>267</v>
      </c>
      <c r="B526" s="17" t="s">
        <v>263</v>
      </c>
      <c r="C526" s="17">
        <v>837</v>
      </c>
      <c r="D526" s="18" t="s">
        <v>203</v>
      </c>
      <c r="E526" s="19" t="s">
        <v>1186</v>
      </c>
      <c r="F526" s="20" t="s">
        <v>204</v>
      </c>
      <c r="G526" s="19"/>
      <c r="H526" s="21">
        <v>0</v>
      </c>
      <c r="I526" s="21">
        <v>0</v>
      </c>
      <c r="J526" s="21">
        <v>0</v>
      </c>
      <c r="K526" s="21">
        <f t="shared" si="10"/>
        <v>0</v>
      </c>
    </row>
    <row r="527" spans="1:11" hidden="1" outlineLevel="2" x14ac:dyDescent="0.35">
      <c r="A527" s="17" t="s">
        <v>267</v>
      </c>
      <c r="B527" s="17" t="s">
        <v>263</v>
      </c>
      <c r="C527" s="17">
        <v>837</v>
      </c>
      <c r="D527" s="18" t="s">
        <v>205</v>
      </c>
      <c r="E527" s="19" t="s">
        <v>1187</v>
      </c>
      <c r="F527" s="20" t="s">
        <v>206</v>
      </c>
      <c r="G527" s="19"/>
      <c r="H527" s="21">
        <v>0</v>
      </c>
      <c r="I527" s="21">
        <v>0</v>
      </c>
      <c r="J527" s="21">
        <v>0</v>
      </c>
      <c r="K527" s="21">
        <f t="shared" si="10"/>
        <v>0</v>
      </c>
    </row>
    <row r="528" spans="1:11" hidden="1" outlineLevel="2" x14ac:dyDescent="0.35">
      <c r="A528" s="17" t="s">
        <v>267</v>
      </c>
      <c r="B528" s="17" t="s">
        <v>263</v>
      </c>
      <c r="C528" s="17">
        <v>837</v>
      </c>
      <c r="D528" s="18" t="s">
        <v>207</v>
      </c>
      <c r="E528" s="19" t="s">
        <v>1188</v>
      </c>
      <c r="F528" s="20" t="s">
        <v>208</v>
      </c>
      <c r="G528" s="19"/>
      <c r="H528" s="21">
        <v>0</v>
      </c>
      <c r="I528" s="21">
        <v>0</v>
      </c>
      <c r="J528" s="21">
        <v>0</v>
      </c>
      <c r="K528" s="21">
        <f t="shared" si="10"/>
        <v>0</v>
      </c>
    </row>
    <row r="529" spans="1:11" hidden="1" outlineLevel="2" x14ac:dyDescent="0.35">
      <c r="A529" s="17" t="s">
        <v>267</v>
      </c>
      <c r="B529" s="17" t="s">
        <v>263</v>
      </c>
      <c r="C529" s="17">
        <v>837</v>
      </c>
      <c r="D529" s="18" t="s">
        <v>259</v>
      </c>
      <c r="E529" s="19" t="s">
        <v>1189</v>
      </c>
      <c r="F529" s="20" t="s">
        <v>260</v>
      </c>
      <c r="G529" s="19"/>
      <c r="H529" s="21">
        <v>0</v>
      </c>
      <c r="I529" s="21">
        <v>0</v>
      </c>
      <c r="J529" s="21">
        <v>0</v>
      </c>
      <c r="K529" s="21">
        <f t="shared" si="10"/>
        <v>0</v>
      </c>
    </row>
    <row r="530" spans="1:11" hidden="1" outlineLevel="2" x14ac:dyDescent="0.35">
      <c r="A530" s="17" t="s">
        <v>267</v>
      </c>
      <c r="B530" s="17" t="s">
        <v>263</v>
      </c>
      <c r="C530" s="17">
        <v>837</v>
      </c>
      <c r="D530" s="18" t="s">
        <v>209</v>
      </c>
      <c r="E530" s="19" t="s">
        <v>643</v>
      </c>
      <c r="F530" s="20" t="s">
        <v>210</v>
      </c>
      <c r="G530" s="19"/>
      <c r="H530" s="21">
        <v>0</v>
      </c>
      <c r="I530" s="21">
        <v>0</v>
      </c>
      <c r="J530" s="21">
        <v>0</v>
      </c>
      <c r="K530" s="21">
        <f t="shared" si="10"/>
        <v>0</v>
      </c>
    </row>
    <row r="531" spans="1:11" hidden="1" outlineLevel="2" x14ac:dyDescent="0.35">
      <c r="A531" s="17" t="s">
        <v>267</v>
      </c>
      <c r="B531" s="17" t="s">
        <v>263</v>
      </c>
      <c r="C531" s="17">
        <v>837</v>
      </c>
      <c r="D531" s="18" t="s">
        <v>211</v>
      </c>
      <c r="E531" s="19" t="s">
        <v>644</v>
      </c>
      <c r="F531" s="20" t="s">
        <v>212</v>
      </c>
      <c r="G531" s="19"/>
      <c r="H531" s="21">
        <v>0</v>
      </c>
      <c r="I531" s="21">
        <v>0</v>
      </c>
      <c r="J531" s="21">
        <v>0</v>
      </c>
      <c r="K531" s="21">
        <f t="shared" si="10"/>
        <v>0</v>
      </c>
    </row>
    <row r="532" spans="1:11" hidden="1" outlineLevel="2" x14ac:dyDescent="0.35">
      <c r="A532" s="17" t="s">
        <v>267</v>
      </c>
      <c r="B532" s="17" t="s">
        <v>263</v>
      </c>
      <c r="C532" s="17">
        <v>837</v>
      </c>
      <c r="D532" s="18" t="s">
        <v>213</v>
      </c>
      <c r="E532" s="19" t="s">
        <v>1190</v>
      </c>
      <c r="F532" s="20" t="s">
        <v>214</v>
      </c>
      <c r="G532" s="19"/>
      <c r="H532" s="21">
        <v>0</v>
      </c>
      <c r="I532" s="21">
        <v>0</v>
      </c>
      <c r="J532" s="21">
        <v>0</v>
      </c>
      <c r="K532" s="21">
        <f t="shared" si="10"/>
        <v>0</v>
      </c>
    </row>
    <row r="533" spans="1:11" hidden="1" outlineLevel="2" x14ac:dyDescent="0.35">
      <c r="A533" s="17" t="s">
        <v>267</v>
      </c>
      <c r="B533" s="17" t="s">
        <v>263</v>
      </c>
      <c r="C533" s="17">
        <v>837</v>
      </c>
      <c r="D533" s="18" t="s">
        <v>215</v>
      </c>
      <c r="E533" s="19" t="s">
        <v>645</v>
      </c>
      <c r="F533" s="20" t="s">
        <v>216</v>
      </c>
      <c r="G533" s="19"/>
      <c r="H533" s="21">
        <v>0</v>
      </c>
      <c r="I533" s="21">
        <v>0</v>
      </c>
      <c r="J533" s="21">
        <v>0</v>
      </c>
      <c r="K533" s="21">
        <f t="shared" si="10"/>
        <v>0</v>
      </c>
    </row>
    <row r="534" spans="1:11" hidden="1" outlineLevel="2" x14ac:dyDescent="0.35">
      <c r="A534" s="17" t="s">
        <v>267</v>
      </c>
      <c r="B534" s="17" t="s">
        <v>263</v>
      </c>
      <c r="C534" s="17">
        <v>837</v>
      </c>
      <c r="D534" s="18" t="s">
        <v>217</v>
      </c>
      <c r="E534" s="19" t="s">
        <v>646</v>
      </c>
      <c r="F534" s="20" t="s">
        <v>218</v>
      </c>
      <c r="G534" s="19"/>
      <c r="H534" s="21">
        <v>47137.5</v>
      </c>
      <c r="I534" s="21">
        <v>0</v>
      </c>
      <c r="J534" s="21">
        <v>0</v>
      </c>
      <c r="K534" s="21">
        <f t="shared" ref="K534:K598" si="11">H534+I534+J534</f>
        <v>47137.5</v>
      </c>
    </row>
    <row r="535" spans="1:11" hidden="1" outlineLevel="2" x14ac:dyDescent="0.35">
      <c r="A535" s="17" t="s">
        <v>267</v>
      </c>
      <c r="B535" s="17" t="s">
        <v>263</v>
      </c>
      <c r="C535" s="17">
        <v>837</v>
      </c>
      <c r="D535" s="18" t="s">
        <v>219</v>
      </c>
      <c r="E535" s="19" t="s">
        <v>1191</v>
      </c>
      <c r="F535" s="20" t="s">
        <v>220</v>
      </c>
      <c r="G535" s="19"/>
      <c r="H535" s="21">
        <v>0</v>
      </c>
      <c r="I535" s="21">
        <v>0</v>
      </c>
      <c r="J535" s="21">
        <v>0</v>
      </c>
      <c r="K535" s="21">
        <f t="shared" si="11"/>
        <v>0</v>
      </c>
    </row>
    <row r="536" spans="1:11" hidden="1" outlineLevel="2" x14ac:dyDescent="0.35">
      <c r="A536" s="17" t="s">
        <v>267</v>
      </c>
      <c r="B536" s="17" t="s">
        <v>263</v>
      </c>
      <c r="C536" s="17">
        <v>837</v>
      </c>
      <c r="D536" s="18" t="s">
        <v>221</v>
      </c>
      <c r="E536" s="19" t="s">
        <v>1192</v>
      </c>
      <c r="F536" s="20" t="s">
        <v>222</v>
      </c>
      <c r="G536" s="19"/>
      <c r="H536" s="21">
        <v>0</v>
      </c>
      <c r="I536" s="21">
        <v>0</v>
      </c>
      <c r="J536" s="21">
        <v>0</v>
      </c>
      <c r="K536" s="21">
        <f t="shared" si="11"/>
        <v>0</v>
      </c>
    </row>
    <row r="537" spans="1:11" hidden="1" outlineLevel="2" x14ac:dyDescent="0.35">
      <c r="A537" s="17" t="s">
        <v>267</v>
      </c>
      <c r="B537" s="17" t="s">
        <v>263</v>
      </c>
      <c r="C537" s="17">
        <v>837</v>
      </c>
      <c r="D537" s="18" t="s">
        <v>223</v>
      </c>
      <c r="E537" s="19" t="s">
        <v>1193</v>
      </c>
      <c r="F537" s="20" t="s">
        <v>224</v>
      </c>
      <c r="G537" s="19"/>
      <c r="H537" s="21">
        <v>0</v>
      </c>
      <c r="I537" s="21">
        <v>0</v>
      </c>
      <c r="J537" s="21">
        <v>0</v>
      </c>
      <c r="K537" s="21">
        <f t="shared" si="11"/>
        <v>0</v>
      </c>
    </row>
    <row r="538" spans="1:11" hidden="1" outlineLevel="2" x14ac:dyDescent="0.35">
      <c r="A538" s="17" t="s">
        <v>267</v>
      </c>
      <c r="B538" s="17" t="s">
        <v>263</v>
      </c>
      <c r="C538" s="17">
        <v>837</v>
      </c>
      <c r="D538" s="18" t="s">
        <v>225</v>
      </c>
      <c r="E538" s="19" t="s">
        <v>1194</v>
      </c>
      <c r="F538" s="20" t="s">
        <v>226</v>
      </c>
      <c r="G538" s="19"/>
      <c r="H538" s="21">
        <v>0</v>
      </c>
      <c r="I538" s="21">
        <v>0</v>
      </c>
      <c r="J538" s="21">
        <v>0</v>
      </c>
      <c r="K538" s="21">
        <f t="shared" si="11"/>
        <v>0</v>
      </c>
    </row>
    <row r="539" spans="1:11" hidden="1" outlineLevel="2" x14ac:dyDescent="0.35">
      <c r="A539" s="17" t="s">
        <v>267</v>
      </c>
      <c r="B539" s="17" t="s">
        <v>263</v>
      </c>
      <c r="C539" s="17">
        <v>837</v>
      </c>
      <c r="D539" s="18" t="s">
        <v>227</v>
      </c>
      <c r="E539" s="19" t="s">
        <v>1195</v>
      </c>
      <c r="F539" s="20" t="s">
        <v>228</v>
      </c>
      <c r="G539" s="19"/>
      <c r="H539" s="21">
        <v>0</v>
      </c>
      <c r="I539" s="21">
        <v>0</v>
      </c>
      <c r="J539" s="21">
        <v>0</v>
      </c>
      <c r="K539" s="21">
        <f t="shared" si="11"/>
        <v>0</v>
      </c>
    </row>
    <row r="540" spans="1:11" hidden="1" outlineLevel="2" x14ac:dyDescent="0.35">
      <c r="A540" s="17" t="s">
        <v>267</v>
      </c>
      <c r="B540" s="17" t="s">
        <v>263</v>
      </c>
      <c r="C540" s="17">
        <v>837</v>
      </c>
      <c r="D540" s="18" t="s">
        <v>229</v>
      </c>
      <c r="E540" s="19" t="s">
        <v>1196</v>
      </c>
      <c r="F540" s="20" t="s">
        <v>230</v>
      </c>
      <c r="G540" s="19"/>
      <c r="H540" s="21">
        <v>0</v>
      </c>
      <c r="I540" s="21">
        <v>0</v>
      </c>
      <c r="J540" s="21">
        <v>0</v>
      </c>
      <c r="K540" s="21">
        <f t="shared" si="11"/>
        <v>0</v>
      </c>
    </row>
    <row r="541" spans="1:11" hidden="1" outlineLevel="2" x14ac:dyDescent="0.35">
      <c r="A541" s="17" t="s">
        <v>267</v>
      </c>
      <c r="B541" s="17" t="s">
        <v>263</v>
      </c>
      <c r="C541" s="17">
        <v>837</v>
      </c>
      <c r="D541" s="18" t="s">
        <v>231</v>
      </c>
      <c r="E541" s="19" t="s">
        <v>1197</v>
      </c>
      <c r="F541" s="20" t="s">
        <v>232</v>
      </c>
      <c r="G541" s="19"/>
      <c r="H541" s="21">
        <v>0</v>
      </c>
      <c r="I541" s="21">
        <v>0</v>
      </c>
      <c r="J541" s="21">
        <v>0</v>
      </c>
      <c r="K541" s="21">
        <f t="shared" si="11"/>
        <v>0</v>
      </c>
    </row>
    <row r="542" spans="1:11" hidden="1" outlineLevel="2" x14ac:dyDescent="0.35">
      <c r="A542" s="17" t="s">
        <v>267</v>
      </c>
      <c r="B542" s="17" t="s">
        <v>263</v>
      </c>
      <c r="C542" s="17">
        <v>837</v>
      </c>
      <c r="D542" s="18" t="s">
        <v>253</v>
      </c>
      <c r="E542" s="19" t="s">
        <v>1198</v>
      </c>
      <c r="F542" s="20" t="s">
        <v>254</v>
      </c>
      <c r="G542" s="19"/>
      <c r="H542" s="21">
        <v>0</v>
      </c>
      <c r="I542" s="21">
        <v>0</v>
      </c>
      <c r="J542" s="21">
        <v>0</v>
      </c>
      <c r="K542" s="21">
        <f t="shared" si="11"/>
        <v>0</v>
      </c>
    </row>
    <row r="543" spans="1:11" hidden="1" outlineLevel="2" x14ac:dyDescent="0.35">
      <c r="A543" s="17" t="s">
        <v>267</v>
      </c>
      <c r="B543" s="17" t="s">
        <v>263</v>
      </c>
      <c r="C543" s="17">
        <v>837</v>
      </c>
      <c r="D543" s="18" t="s">
        <v>233</v>
      </c>
      <c r="E543" s="19" t="s">
        <v>1199</v>
      </c>
      <c r="F543" s="20" t="s">
        <v>234</v>
      </c>
      <c r="G543" s="19"/>
      <c r="H543" s="21">
        <v>0</v>
      </c>
      <c r="I543" s="21">
        <v>0</v>
      </c>
      <c r="J543" s="21">
        <v>0</v>
      </c>
      <c r="K543" s="21">
        <f t="shared" si="11"/>
        <v>0</v>
      </c>
    </row>
    <row r="544" spans="1:11" hidden="1" outlineLevel="2" x14ac:dyDescent="0.35">
      <c r="A544" s="17" t="s">
        <v>267</v>
      </c>
      <c r="B544" s="17" t="s">
        <v>263</v>
      </c>
      <c r="C544" s="17">
        <v>837</v>
      </c>
      <c r="D544" s="18" t="s">
        <v>235</v>
      </c>
      <c r="E544" s="19" t="s">
        <v>1200</v>
      </c>
      <c r="F544" s="20" t="s">
        <v>236</v>
      </c>
      <c r="G544" s="19"/>
      <c r="H544" s="21">
        <v>0</v>
      </c>
      <c r="I544" s="21">
        <v>0</v>
      </c>
      <c r="J544" s="21">
        <v>0</v>
      </c>
      <c r="K544" s="21">
        <f t="shared" si="11"/>
        <v>0</v>
      </c>
    </row>
    <row r="545" spans="1:11" hidden="1" outlineLevel="2" x14ac:dyDescent="0.35">
      <c r="A545" s="17" t="s">
        <v>267</v>
      </c>
      <c r="B545" s="17" t="s">
        <v>263</v>
      </c>
      <c r="C545" s="17">
        <v>837</v>
      </c>
      <c r="D545" s="18" t="s">
        <v>261</v>
      </c>
      <c r="E545" s="19" t="s">
        <v>1201</v>
      </c>
      <c r="F545" s="20" t="s">
        <v>262</v>
      </c>
      <c r="G545" s="19"/>
      <c r="H545" s="21">
        <v>0</v>
      </c>
      <c r="I545" s="21">
        <v>0</v>
      </c>
      <c r="J545" s="21">
        <v>0</v>
      </c>
      <c r="K545" s="21">
        <f t="shared" si="11"/>
        <v>0</v>
      </c>
    </row>
    <row r="546" spans="1:11" hidden="1" outlineLevel="2" x14ac:dyDescent="0.35">
      <c r="A546" s="17" t="s">
        <v>267</v>
      </c>
      <c r="B546" s="17" t="s">
        <v>263</v>
      </c>
      <c r="C546" s="17">
        <v>837</v>
      </c>
      <c r="D546" s="18" t="s">
        <v>237</v>
      </c>
      <c r="E546" s="19" t="s">
        <v>1202</v>
      </c>
      <c r="F546" s="20" t="s">
        <v>238</v>
      </c>
      <c r="G546" s="19"/>
      <c r="H546" s="21">
        <v>0</v>
      </c>
      <c r="I546" s="21">
        <v>0</v>
      </c>
      <c r="J546" s="21">
        <v>0</v>
      </c>
      <c r="K546" s="21">
        <f t="shared" si="11"/>
        <v>0</v>
      </c>
    </row>
    <row r="547" spans="1:11" hidden="1" outlineLevel="2" x14ac:dyDescent="0.35">
      <c r="A547" s="17" t="s">
        <v>267</v>
      </c>
      <c r="B547" s="17" t="s">
        <v>263</v>
      </c>
      <c r="C547" s="17">
        <v>837</v>
      </c>
      <c r="D547" s="18" t="s">
        <v>255</v>
      </c>
      <c r="E547" s="19" t="s">
        <v>1203</v>
      </c>
      <c r="F547" s="20" t="s">
        <v>256</v>
      </c>
      <c r="G547" s="19"/>
      <c r="H547" s="21">
        <v>0</v>
      </c>
      <c r="I547" s="21">
        <v>0</v>
      </c>
      <c r="J547" s="21">
        <v>0</v>
      </c>
      <c r="K547" s="21">
        <f t="shared" si="11"/>
        <v>0</v>
      </c>
    </row>
    <row r="548" spans="1:11" hidden="1" outlineLevel="2" x14ac:dyDescent="0.35">
      <c r="A548" s="17" t="s">
        <v>267</v>
      </c>
      <c r="B548" s="17" t="s">
        <v>263</v>
      </c>
      <c r="C548" s="17">
        <v>837</v>
      </c>
      <c r="D548" s="18" t="s">
        <v>239</v>
      </c>
      <c r="E548" s="19" t="s">
        <v>1204</v>
      </c>
      <c r="F548" s="20" t="s">
        <v>240</v>
      </c>
      <c r="G548" s="19"/>
      <c r="H548" s="21">
        <v>0</v>
      </c>
      <c r="I548" s="21">
        <v>0</v>
      </c>
      <c r="J548" s="21">
        <v>0</v>
      </c>
      <c r="K548" s="21">
        <f t="shared" si="11"/>
        <v>0</v>
      </c>
    </row>
    <row r="549" spans="1:11" outlineLevel="1" collapsed="1" x14ac:dyDescent="0.35">
      <c r="A549" s="17"/>
      <c r="B549" s="47" t="s">
        <v>263</v>
      </c>
      <c r="C549" s="47" t="s">
        <v>1269</v>
      </c>
      <c r="D549" s="18"/>
      <c r="E549" s="19"/>
      <c r="F549" s="20"/>
      <c r="G549" s="19"/>
      <c r="H549" s="53">
        <f>SUBTOTAL(9,H490:H548)</f>
        <v>93627.010000000009</v>
      </c>
      <c r="I549" s="53">
        <f>SUBTOTAL(9,I490:I548)</f>
        <v>0</v>
      </c>
      <c r="J549" s="53">
        <f>SUBTOTAL(9,J490:J548)</f>
        <v>0</v>
      </c>
      <c r="K549" s="53">
        <f>SUBTOTAL(9,K490:K548)</f>
        <v>93627.010000000009</v>
      </c>
    </row>
    <row r="550" spans="1:11" hidden="1" outlineLevel="2" x14ac:dyDescent="0.35">
      <c r="A550" s="22" t="s">
        <v>267</v>
      </c>
      <c r="B550" s="22" t="s">
        <v>263</v>
      </c>
      <c r="C550" s="22" t="s">
        <v>275</v>
      </c>
      <c r="D550" s="23" t="s">
        <v>147</v>
      </c>
      <c r="E550" s="24" t="s">
        <v>647</v>
      </c>
      <c r="F550" s="25" t="s">
        <v>148</v>
      </c>
      <c r="G550" s="24"/>
      <c r="H550" s="26">
        <v>0</v>
      </c>
      <c r="I550" s="26">
        <v>38071.754000000001</v>
      </c>
      <c r="J550" s="26">
        <v>36095.535190000002</v>
      </c>
      <c r="K550" s="26">
        <f t="shared" si="11"/>
        <v>74167.28919000001</v>
      </c>
    </row>
    <row r="551" spans="1:11" hidden="1" outlineLevel="2" x14ac:dyDescent="0.35">
      <c r="A551" s="22" t="s">
        <v>267</v>
      </c>
      <c r="B551" s="22" t="s">
        <v>263</v>
      </c>
      <c r="C551" s="22" t="s">
        <v>275</v>
      </c>
      <c r="D551" s="23" t="s">
        <v>149</v>
      </c>
      <c r="E551" s="24" t="s">
        <v>648</v>
      </c>
      <c r="F551" s="25" t="s">
        <v>150</v>
      </c>
      <c r="G551" s="24"/>
      <c r="H551" s="26">
        <v>0</v>
      </c>
      <c r="I551" s="26">
        <v>9560.8330000000005</v>
      </c>
      <c r="J551" s="26">
        <v>18840.730315000001</v>
      </c>
      <c r="K551" s="26">
        <f t="shared" si="11"/>
        <v>28401.563314999999</v>
      </c>
    </row>
    <row r="552" spans="1:11" hidden="1" outlineLevel="2" x14ac:dyDescent="0.35">
      <c r="A552" s="22" t="s">
        <v>267</v>
      </c>
      <c r="B552" s="22" t="s">
        <v>263</v>
      </c>
      <c r="C552" s="22" t="s">
        <v>275</v>
      </c>
      <c r="D552" s="23" t="s">
        <v>151</v>
      </c>
      <c r="E552" s="24" t="s">
        <v>649</v>
      </c>
      <c r="F552" s="25" t="s">
        <v>152</v>
      </c>
      <c r="G552" s="24"/>
      <c r="H552" s="26">
        <v>0</v>
      </c>
      <c r="I552" s="26">
        <v>0</v>
      </c>
      <c r="J552" s="26">
        <v>192693.62980999998</v>
      </c>
      <c r="K552" s="26">
        <f t="shared" si="11"/>
        <v>192693.62980999998</v>
      </c>
    </row>
    <row r="553" spans="1:11" hidden="1" outlineLevel="2" x14ac:dyDescent="0.35">
      <c r="A553" s="22" t="s">
        <v>267</v>
      </c>
      <c r="B553" s="22" t="s">
        <v>263</v>
      </c>
      <c r="C553" s="22" t="s">
        <v>275</v>
      </c>
      <c r="D553" s="23" t="s">
        <v>153</v>
      </c>
      <c r="E553" s="24" t="s">
        <v>650</v>
      </c>
      <c r="F553" s="25" t="s">
        <v>154</v>
      </c>
      <c r="G553" s="24"/>
      <c r="H553" s="26">
        <v>0</v>
      </c>
      <c r="I553" s="26">
        <v>0</v>
      </c>
      <c r="J553" s="26">
        <v>12295.59749</v>
      </c>
      <c r="K553" s="26">
        <f t="shared" si="11"/>
        <v>12295.59749</v>
      </c>
    </row>
    <row r="554" spans="1:11" hidden="1" outlineLevel="2" x14ac:dyDescent="0.35">
      <c r="A554" s="22" t="s">
        <v>267</v>
      </c>
      <c r="B554" s="22" t="s">
        <v>263</v>
      </c>
      <c r="C554" s="22" t="s">
        <v>275</v>
      </c>
      <c r="D554" s="23" t="s">
        <v>155</v>
      </c>
      <c r="E554" s="24" t="s">
        <v>651</v>
      </c>
      <c r="F554" s="25" t="s">
        <v>156</v>
      </c>
      <c r="G554" s="24"/>
      <c r="H554" s="26">
        <v>0</v>
      </c>
      <c r="I554" s="26">
        <v>0</v>
      </c>
      <c r="J554" s="26">
        <v>938.55629999999996</v>
      </c>
      <c r="K554" s="26">
        <f t="shared" si="11"/>
        <v>938.55629999999996</v>
      </c>
    </row>
    <row r="555" spans="1:11" hidden="1" outlineLevel="2" x14ac:dyDescent="0.35">
      <c r="A555" s="22" t="s">
        <v>267</v>
      </c>
      <c r="B555" s="22" t="s">
        <v>263</v>
      </c>
      <c r="C555" s="22" t="s">
        <v>275</v>
      </c>
      <c r="D555" s="23" t="s">
        <v>157</v>
      </c>
      <c r="E555" s="24" t="s">
        <v>652</v>
      </c>
      <c r="F555" s="25" t="s">
        <v>158</v>
      </c>
      <c r="G555" s="24"/>
      <c r="H555" s="26">
        <v>0</v>
      </c>
      <c r="I555" s="26">
        <v>2807.5190000000002</v>
      </c>
      <c r="J555" s="26">
        <v>15899.206839999999</v>
      </c>
      <c r="K555" s="26">
        <f t="shared" si="11"/>
        <v>18706.725839999999</v>
      </c>
    </row>
    <row r="556" spans="1:11" hidden="1" outlineLevel="2" x14ac:dyDescent="0.35">
      <c r="A556" s="22" t="s">
        <v>267</v>
      </c>
      <c r="B556" s="22" t="s">
        <v>263</v>
      </c>
      <c r="C556" s="22" t="s">
        <v>275</v>
      </c>
      <c r="D556" s="23" t="s">
        <v>159</v>
      </c>
      <c r="E556" s="24" t="s">
        <v>653</v>
      </c>
      <c r="F556" s="25" t="s">
        <v>160</v>
      </c>
      <c r="G556" s="24"/>
      <c r="H556" s="26">
        <v>0</v>
      </c>
      <c r="I556" s="26">
        <v>692.73599999999999</v>
      </c>
      <c r="J556" s="26">
        <v>3718.359755</v>
      </c>
      <c r="K556" s="26">
        <f t="shared" si="11"/>
        <v>4411.0957550000003</v>
      </c>
    </row>
    <row r="557" spans="1:11" hidden="1" outlineLevel="2" x14ac:dyDescent="0.35">
      <c r="A557" s="22" t="s">
        <v>267</v>
      </c>
      <c r="B557" s="22" t="s">
        <v>263</v>
      </c>
      <c r="C557" s="22" t="s">
        <v>275</v>
      </c>
      <c r="D557" s="23" t="s">
        <v>161</v>
      </c>
      <c r="E557" s="24" t="s">
        <v>654</v>
      </c>
      <c r="F557" s="25" t="s">
        <v>162</v>
      </c>
      <c r="G557" s="24"/>
      <c r="H557" s="26">
        <v>0</v>
      </c>
      <c r="I557" s="26">
        <v>28.088000000000001</v>
      </c>
      <c r="J557" s="26">
        <v>244.56344000000001</v>
      </c>
      <c r="K557" s="26">
        <f t="shared" si="11"/>
        <v>272.65144000000004</v>
      </c>
    </row>
    <row r="558" spans="1:11" hidden="1" outlineLevel="2" x14ac:dyDescent="0.35">
      <c r="A558" s="22" t="s">
        <v>267</v>
      </c>
      <c r="B558" s="22" t="s">
        <v>263</v>
      </c>
      <c r="C558" s="22" t="s">
        <v>275</v>
      </c>
      <c r="D558" s="23" t="s">
        <v>163</v>
      </c>
      <c r="E558" s="24" t="s">
        <v>655</v>
      </c>
      <c r="F558" s="25" t="s">
        <v>164</v>
      </c>
      <c r="G558" s="24"/>
      <c r="H558" s="26">
        <v>0</v>
      </c>
      <c r="I558" s="26">
        <v>15152.335000000001</v>
      </c>
      <c r="J558" s="26">
        <v>90630.215555000002</v>
      </c>
      <c r="K558" s="26">
        <f t="shared" si="11"/>
        <v>105782.55055500001</v>
      </c>
    </row>
    <row r="559" spans="1:11" hidden="1" outlineLevel="2" x14ac:dyDescent="0.35">
      <c r="A559" s="22" t="s">
        <v>267</v>
      </c>
      <c r="B559" s="22" t="s">
        <v>263</v>
      </c>
      <c r="C559" s="22" t="s">
        <v>275</v>
      </c>
      <c r="D559" s="23" t="s">
        <v>165</v>
      </c>
      <c r="E559" s="24" t="s">
        <v>656</v>
      </c>
      <c r="F559" s="25" t="s">
        <v>166</v>
      </c>
      <c r="G559" s="24"/>
      <c r="H559" s="26">
        <v>0</v>
      </c>
      <c r="I559" s="26">
        <v>231.06799999999998</v>
      </c>
      <c r="J559" s="26">
        <v>612.44837499999994</v>
      </c>
      <c r="K559" s="26">
        <f t="shared" si="11"/>
        <v>843.51637499999993</v>
      </c>
    </row>
    <row r="560" spans="1:11" hidden="1" outlineLevel="2" x14ac:dyDescent="0.35">
      <c r="A560" s="22" t="s">
        <v>267</v>
      </c>
      <c r="B560" s="22" t="s">
        <v>263</v>
      </c>
      <c r="C560" s="22" t="s">
        <v>275</v>
      </c>
      <c r="D560" s="23" t="s">
        <v>167</v>
      </c>
      <c r="E560" s="24" t="s">
        <v>657</v>
      </c>
      <c r="F560" s="25" t="s">
        <v>168</v>
      </c>
      <c r="G560" s="24"/>
      <c r="H560" s="26">
        <v>0</v>
      </c>
      <c r="I560" s="26">
        <v>52.27000000000001</v>
      </c>
      <c r="J560" s="26">
        <v>4687.6860799999995</v>
      </c>
      <c r="K560" s="26">
        <f t="shared" si="11"/>
        <v>4739.9560799999999</v>
      </c>
    </row>
    <row r="561" spans="1:11" hidden="1" outlineLevel="2" x14ac:dyDescent="0.35">
      <c r="A561" s="22" t="s">
        <v>267</v>
      </c>
      <c r="B561" s="22" t="s">
        <v>263</v>
      </c>
      <c r="C561" s="22" t="s">
        <v>275</v>
      </c>
      <c r="D561" s="23" t="s">
        <v>169</v>
      </c>
      <c r="E561" s="24" t="s">
        <v>658</v>
      </c>
      <c r="F561" s="25" t="s">
        <v>170</v>
      </c>
      <c r="G561" s="24"/>
      <c r="H561" s="26">
        <v>0</v>
      </c>
      <c r="I561" s="26">
        <v>17.908000000000001</v>
      </c>
      <c r="J561" s="26">
        <v>91.362259999999992</v>
      </c>
      <c r="K561" s="26">
        <f t="shared" si="11"/>
        <v>109.27025999999999</v>
      </c>
    </row>
    <row r="562" spans="1:11" hidden="1" outlineLevel="2" x14ac:dyDescent="0.35">
      <c r="A562" s="22" t="s">
        <v>267</v>
      </c>
      <c r="B562" s="22" t="s">
        <v>263</v>
      </c>
      <c r="C562" s="22" t="s">
        <v>275</v>
      </c>
      <c r="D562" s="23" t="s">
        <v>171</v>
      </c>
      <c r="E562" s="24" t="s">
        <v>659</v>
      </c>
      <c r="F562" s="25" t="s">
        <v>172</v>
      </c>
      <c r="G562" s="24"/>
      <c r="H562" s="26">
        <v>0</v>
      </c>
      <c r="I562" s="26">
        <v>15.136000000000003</v>
      </c>
      <c r="J562" s="26">
        <v>74.011079999999993</v>
      </c>
      <c r="K562" s="26">
        <f t="shared" si="11"/>
        <v>89.147079999999988</v>
      </c>
    </row>
    <row r="563" spans="1:11" hidden="1" outlineLevel="2" x14ac:dyDescent="0.35">
      <c r="A563" s="22" t="s">
        <v>267</v>
      </c>
      <c r="B563" s="22" t="s">
        <v>263</v>
      </c>
      <c r="C563" s="22" t="s">
        <v>275</v>
      </c>
      <c r="D563" s="23" t="s">
        <v>173</v>
      </c>
      <c r="E563" s="24" t="s">
        <v>660</v>
      </c>
      <c r="F563" s="25" t="s">
        <v>174</v>
      </c>
      <c r="G563" s="24"/>
      <c r="H563" s="26">
        <v>0</v>
      </c>
      <c r="I563" s="26">
        <v>14469.107000000002</v>
      </c>
      <c r="J563" s="26">
        <v>123593.800055</v>
      </c>
      <c r="K563" s="26">
        <f t="shared" si="11"/>
        <v>138062.90705499999</v>
      </c>
    </row>
    <row r="564" spans="1:11" hidden="1" outlineLevel="2" x14ac:dyDescent="0.35">
      <c r="A564" s="22" t="s">
        <v>267</v>
      </c>
      <c r="B564" s="22" t="s">
        <v>263</v>
      </c>
      <c r="C564" s="22" t="s">
        <v>275</v>
      </c>
      <c r="D564" s="23" t="s">
        <v>1303</v>
      </c>
      <c r="E564" s="24" t="s">
        <v>1314</v>
      </c>
      <c r="F564" s="25" t="s">
        <v>1308</v>
      </c>
      <c r="G564" s="24"/>
      <c r="H564" s="26">
        <v>0</v>
      </c>
      <c r="I564" s="26">
        <v>60.072000000000003</v>
      </c>
      <c r="J564" s="26">
        <v>524.22738499999991</v>
      </c>
      <c r="K564" s="26">
        <f t="shared" si="11"/>
        <v>584.29938499999992</v>
      </c>
    </row>
    <row r="565" spans="1:11" hidden="1" outlineLevel="2" x14ac:dyDescent="0.35">
      <c r="A565" s="22" t="s">
        <v>267</v>
      </c>
      <c r="B565" s="22" t="s">
        <v>263</v>
      </c>
      <c r="C565" s="22" t="s">
        <v>275</v>
      </c>
      <c r="D565" s="23" t="s">
        <v>175</v>
      </c>
      <c r="E565" s="24" t="s">
        <v>661</v>
      </c>
      <c r="F565" s="25" t="s">
        <v>176</v>
      </c>
      <c r="G565" s="24"/>
      <c r="H565" s="26">
        <v>0</v>
      </c>
      <c r="I565" s="26">
        <v>2316.1689999999999</v>
      </c>
      <c r="J565" s="26">
        <v>0</v>
      </c>
      <c r="K565" s="26">
        <f t="shared" si="11"/>
        <v>2316.1689999999999</v>
      </c>
    </row>
    <row r="566" spans="1:11" hidden="1" outlineLevel="2" x14ac:dyDescent="0.35">
      <c r="A566" s="22" t="s">
        <v>267</v>
      </c>
      <c r="B566" s="22" t="s">
        <v>263</v>
      </c>
      <c r="C566" s="22" t="s">
        <v>275</v>
      </c>
      <c r="D566" s="23" t="s">
        <v>177</v>
      </c>
      <c r="E566" s="24" t="s">
        <v>662</v>
      </c>
      <c r="F566" s="25" t="s">
        <v>178</v>
      </c>
      <c r="G566" s="24"/>
      <c r="H566" s="26">
        <v>0</v>
      </c>
      <c r="I566" s="26">
        <v>71.364999999999995</v>
      </c>
      <c r="J566" s="26">
        <v>7529.5876149999995</v>
      </c>
      <c r="K566" s="26">
        <f t="shared" si="11"/>
        <v>7600.9526149999992</v>
      </c>
    </row>
    <row r="567" spans="1:11" hidden="1" outlineLevel="2" x14ac:dyDescent="0.35">
      <c r="A567" s="22" t="s">
        <v>267</v>
      </c>
      <c r="B567" s="22" t="s">
        <v>263</v>
      </c>
      <c r="C567" s="22" t="s">
        <v>275</v>
      </c>
      <c r="D567" s="23" t="s">
        <v>179</v>
      </c>
      <c r="E567" s="24" t="s">
        <v>663</v>
      </c>
      <c r="F567" s="25" t="s">
        <v>180</v>
      </c>
      <c r="G567" s="24"/>
      <c r="H567" s="26">
        <v>0</v>
      </c>
      <c r="I567" s="26">
        <v>3.7140000000000004</v>
      </c>
      <c r="J567" s="26">
        <v>5104.7340849999991</v>
      </c>
      <c r="K567" s="26">
        <f t="shared" si="11"/>
        <v>5108.4480849999991</v>
      </c>
    </row>
    <row r="568" spans="1:11" hidden="1" outlineLevel="2" x14ac:dyDescent="0.35">
      <c r="A568" s="22" t="s">
        <v>267</v>
      </c>
      <c r="B568" s="22" t="s">
        <v>263</v>
      </c>
      <c r="C568" s="22" t="s">
        <v>275</v>
      </c>
      <c r="D568" s="23" t="s">
        <v>181</v>
      </c>
      <c r="E568" s="24" t="s">
        <v>664</v>
      </c>
      <c r="F568" s="25" t="s">
        <v>182</v>
      </c>
      <c r="G568" s="24"/>
      <c r="H568" s="26">
        <v>28.95</v>
      </c>
      <c r="I568" s="26">
        <v>851.36000000000013</v>
      </c>
      <c r="J568" s="26">
        <v>4447.5429899999999</v>
      </c>
      <c r="K568" s="26">
        <f t="shared" si="11"/>
        <v>5327.8529900000003</v>
      </c>
    </row>
    <row r="569" spans="1:11" hidden="1" outlineLevel="2" x14ac:dyDescent="0.35">
      <c r="A569" s="22" t="s">
        <v>267</v>
      </c>
      <c r="B569" s="22" t="s">
        <v>263</v>
      </c>
      <c r="C569" s="22" t="s">
        <v>275</v>
      </c>
      <c r="D569" s="23" t="s">
        <v>241</v>
      </c>
      <c r="E569" s="24" t="s">
        <v>1205</v>
      </c>
      <c r="F569" s="25" t="s">
        <v>242</v>
      </c>
      <c r="G569" s="24"/>
      <c r="H569" s="26">
        <v>0</v>
      </c>
      <c r="I569" s="26">
        <v>0</v>
      </c>
      <c r="J569" s="26">
        <v>1569.0591399999998</v>
      </c>
      <c r="K569" s="26">
        <f t="shared" si="11"/>
        <v>1569.0591399999998</v>
      </c>
    </row>
    <row r="570" spans="1:11" hidden="1" outlineLevel="2" x14ac:dyDescent="0.35">
      <c r="A570" s="22" t="s">
        <v>267</v>
      </c>
      <c r="B570" s="22" t="s">
        <v>263</v>
      </c>
      <c r="C570" s="22" t="s">
        <v>275</v>
      </c>
      <c r="D570" s="23" t="s">
        <v>243</v>
      </c>
      <c r="E570" s="24" t="s">
        <v>1206</v>
      </c>
      <c r="F570" s="25" t="s">
        <v>1132</v>
      </c>
      <c r="G570" s="24"/>
      <c r="H570" s="26">
        <v>0</v>
      </c>
      <c r="I570" s="26">
        <v>0</v>
      </c>
      <c r="J570" s="26">
        <v>0</v>
      </c>
      <c r="K570" s="26">
        <f t="shared" si="11"/>
        <v>0</v>
      </c>
    </row>
    <row r="571" spans="1:11" hidden="1" outlineLevel="2" x14ac:dyDescent="0.35">
      <c r="A571" s="22" t="s">
        <v>267</v>
      </c>
      <c r="B571" s="22" t="s">
        <v>263</v>
      </c>
      <c r="C571" s="22" t="s">
        <v>275</v>
      </c>
      <c r="D571" s="23" t="s">
        <v>257</v>
      </c>
      <c r="E571" s="24" t="s">
        <v>665</v>
      </c>
      <c r="F571" s="25" t="s">
        <v>258</v>
      </c>
      <c r="G571" s="24"/>
      <c r="H571" s="26">
        <v>12874.5</v>
      </c>
      <c r="I571" s="26">
        <v>0</v>
      </c>
      <c r="J571" s="26">
        <v>3404.3027699999998</v>
      </c>
      <c r="K571" s="26">
        <f t="shared" si="11"/>
        <v>16278.80277</v>
      </c>
    </row>
    <row r="572" spans="1:11" hidden="1" outlineLevel="2" x14ac:dyDescent="0.35">
      <c r="A572" s="22" t="s">
        <v>267</v>
      </c>
      <c r="B572" s="22" t="s">
        <v>263</v>
      </c>
      <c r="C572" s="22" t="s">
        <v>275</v>
      </c>
      <c r="D572" s="23" t="s">
        <v>183</v>
      </c>
      <c r="E572" s="24" t="s">
        <v>666</v>
      </c>
      <c r="F572" s="25" t="s">
        <v>184</v>
      </c>
      <c r="G572" s="24"/>
      <c r="H572" s="26">
        <v>0</v>
      </c>
      <c r="I572" s="26">
        <v>0</v>
      </c>
      <c r="J572" s="26">
        <v>44858.909369999994</v>
      </c>
      <c r="K572" s="26">
        <f t="shared" si="11"/>
        <v>44858.909369999994</v>
      </c>
    </row>
    <row r="573" spans="1:11" hidden="1" outlineLevel="2" x14ac:dyDescent="0.35">
      <c r="A573" s="22" t="s">
        <v>267</v>
      </c>
      <c r="B573" s="22" t="s">
        <v>263</v>
      </c>
      <c r="C573" s="22" t="s">
        <v>275</v>
      </c>
      <c r="D573" s="23" t="s">
        <v>185</v>
      </c>
      <c r="E573" s="24" t="s">
        <v>667</v>
      </c>
      <c r="F573" s="25" t="s">
        <v>186</v>
      </c>
      <c r="G573" s="24"/>
      <c r="H573" s="26">
        <v>0</v>
      </c>
      <c r="I573" s="26">
        <v>90.415999999999997</v>
      </c>
      <c r="J573" s="26">
        <v>3544.0756999999999</v>
      </c>
      <c r="K573" s="26">
        <f t="shared" si="11"/>
        <v>3634.4917</v>
      </c>
    </row>
    <row r="574" spans="1:11" hidden="1" outlineLevel="2" x14ac:dyDescent="0.35">
      <c r="A574" s="22" t="s">
        <v>267</v>
      </c>
      <c r="B574" s="22" t="s">
        <v>263</v>
      </c>
      <c r="C574" s="22" t="s">
        <v>275</v>
      </c>
      <c r="D574" s="23" t="s">
        <v>245</v>
      </c>
      <c r="E574" s="24" t="s">
        <v>1207</v>
      </c>
      <c r="F574" s="25" t="s">
        <v>246</v>
      </c>
      <c r="G574" s="24"/>
      <c r="H574" s="26">
        <v>0</v>
      </c>
      <c r="I574" s="26">
        <v>0</v>
      </c>
      <c r="J574" s="26">
        <v>0</v>
      </c>
      <c r="K574" s="26">
        <f t="shared" si="11"/>
        <v>0</v>
      </c>
    </row>
    <row r="575" spans="1:11" hidden="1" outlineLevel="2" x14ac:dyDescent="0.35">
      <c r="A575" s="22" t="s">
        <v>267</v>
      </c>
      <c r="B575" s="22" t="s">
        <v>263</v>
      </c>
      <c r="C575" s="22" t="s">
        <v>275</v>
      </c>
      <c r="D575" s="23" t="s">
        <v>247</v>
      </c>
      <c r="E575" s="24" t="s">
        <v>1208</v>
      </c>
      <c r="F575" s="25" t="s">
        <v>248</v>
      </c>
      <c r="G575" s="24"/>
      <c r="H575" s="26">
        <v>0</v>
      </c>
      <c r="I575" s="26">
        <v>0</v>
      </c>
      <c r="J575" s="26">
        <v>0</v>
      </c>
      <c r="K575" s="26">
        <f t="shared" si="11"/>
        <v>0</v>
      </c>
    </row>
    <row r="576" spans="1:11" hidden="1" outlineLevel="2" x14ac:dyDescent="0.35">
      <c r="A576" s="22" t="s">
        <v>267</v>
      </c>
      <c r="B576" s="22" t="s">
        <v>263</v>
      </c>
      <c r="C576" s="22" t="s">
        <v>275</v>
      </c>
      <c r="D576" s="23" t="s">
        <v>187</v>
      </c>
      <c r="E576" s="24" t="s">
        <v>668</v>
      </c>
      <c r="F576" s="25" t="s">
        <v>188</v>
      </c>
      <c r="G576" s="24"/>
      <c r="H576" s="26">
        <v>0</v>
      </c>
      <c r="I576" s="26">
        <v>0</v>
      </c>
      <c r="J576" s="26">
        <v>8737.60239</v>
      </c>
      <c r="K576" s="26">
        <f t="shared" si="11"/>
        <v>8737.60239</v>
      </c>
    </row>
    <row r="577" spans="1:11" hidden="1" outlineLevel="2" x14ac:dyDescent="0.35">
      <c r="A577" s="22" t="s">
        <v>267</v>
      </c>
      <c r="B577" s="22" t="s">
        <v>263</v>
      </c>
      <c r="C577" s="22" t="s">
        <v>275</v>
      </c>
      <c r="D577" s="23" t="s">
        <v>189</v>
      </c>
      <c r="E577" s="24" t="s">
        <v>669</v>
      </c>
      <c r="F577" s="25" t="s">
        <v>190</v>
      </c>
      <c r="G577" s="24"/>
      <c r="H577" s="26">
        <v>38.29</v>
      </c>
      <c r="I577" s="26">
        <v>12.5</v>
      </c>
      <c r="J577" s="26">
        <v>6277.3891949999997</v>
      </c>
      <c r="K577" s="26">
        <f t="shared" si="11"/>
        <v>6328.1791949999997</v>
      </c>
    </row>
    <row r="578" spans="1:11" hidden="1" outlineLevel="2" x14ac:dyDescent="0.35">
      <c r="A578" s="22" t="s">
        <v>267</v>
      </c>
      <c r="B578" s="22" t="s">
        <v>263</v>
      </c>
      <c r="C578" s="22" t="s">
        <v>275</v>
      </c>
      <c r="D578" s="23" t="s">
        <v>249</v>
      </c>
      <c r="E578" s="24" t="s">
        <v>1211</v>
      </c>
      <c r="F578" s="25" t="s">
        <v>250</v>
      </c>
      <c r="G578" s="24"/>
      <c r="H578" s="26">
        <v>0</v>
      </c>
      <c r="I578" s="26">
        <v>205.96199999999999</v>
      </c>
      <c r="J578" s="26">
        <v>1451.36706</v>
      </c>
      <c r="K578" s="26">
        <f t="shared" si="11"/>
        <v>1657.32906</v>
      </c>
    </row>
    <row r="579" spans="1:11" hidden="1" outlineLevel="2" x14ac:dyDescent="0.35">
      <c r="A579" s="22" t="s">
        <v>267</v>
      </c>
      <c r="B579" s="22" t="s">
        <v>263</v>
      </c>
      <c r="C579" s="22" t="s">
        <v>275</v>
      </c>
      <c r="D579" s="23" t="s">
        <v>191</v>
      </c>
      <c r="E579" s="24" t="s">
        <v>670</v>
      </c>
      <c r="F579" s="25" t="s">
        <v>192</v>
      </c>
      <c r="G579" s="24"/>
      <c r="H579" s="26">
        <v>5566.37</v>
      </c>
      <c r="I579" s="26">
        <v>88.855000000000004</v>
      </c>
      <c r="J579" s="26">
        <v>779.52924499999995</v>
      </c>
      <c r="K579" s="26">
        <f t="shared" si="11"/>
        <v>6434.7542449999992</v>
      </c>
    </row>
    <row r="580" spans="1:11" hidden="1" outlineLevel="2" x14ac:dyDescent="0.35">
      <c r="A580" s="22" t="s">
        <v>267</v>
      </c>
      <c r="B580" s="22" t="s">
        <v>263</v>
      </c>
      <c r="C580" s="22" t="s">
        <v>275</v>
      </c>
      <c r="D580" s="23" t="s">
        <v>251</v>
      </c>
      <c r="E580" s="24" t="s">
        <v>1209</v>
      </c>
      <c r="F580" s="25" t="s">
        <v>252</v>
      </c>
      <c r="G580" s="24"/>
      <c r="H580" s="26">
        <v>0</v>
      </c>
      <c r="I580" s="26">
        <v>0</v>
      </c>
      <c r="J580" s="26">
        <v>102.59600999999999</v>
      </c>
      <c r="K580" s="26">
        <f t="shared" si="11"/>
        <v>102.59600999999999</v>
      </c>
    </row>
    <row r="581" spans="1:11" hidden="1" outlineLevel="2" x14ac:dyDescent="0.35">
      <c r="A581" s="22" t="s">
        <v>267</v>
      </c>
      <c r="B581" s="22" t="s">
        <v>263</v>
      </c>
      <c r="C581" s="22" t="s">
        <v>275</v>
      </c>
      <c r="D581" s="23" t="s">
        <v>193</v>
      </c>
      <c r="E581" s="24" t="s">
        <v>671</v>
      </c>
      <c r="F581" s="25" t="s">
        <v>194</v>
      </c>
      <c r="G581" s="24"/>
      <c r="H581" s="26">
        <v>6528.25</v>
      </c>
      <c r="I581" s="26">
        <v>0</v>
      </c>
      <c r="J581" s="26">
        <v>147.35127</v>
      </c>
      <c r="K581" s="26">
        <f t="shared" si="11"/>
        <v>6675.6012700000001</v>
      </c>
    </row>
    <row r="582" spans="1:11" hidden="1" outlineLevel="2" x14ac:dyDescent="0.35">
      <c r="A582" s="22" t="s">
        <v>267</v>
      </c>
      <c r="B582" s="22" t="s">
        <v>263</v>
      </c>
      <c r="C582" s="22" t="s">
        <v>275</v>
      </c>
      <c r="D582" s="23" t="s">
        <v>195</v>
      </c>
      <c r="E582" s="24" t="s">
        <v>672</v>
      </c>
      <c r="F582" s="25" t="s">
        <v>196</v>
      </c>
      <c r="G582" s="24"/>
      <c r="H582" s="26">
        <v>0</v>
      </c>
      <c r="I582" s="26">
        <v>3174.8630000000003</v>
      </c>
      <c r="J582" s="26">
        <v>1884.930245</v>
      </c>
      <c r="K582" s="26">
        <f t="shared" si="11"/>
        <v>5059.7932450000008</v>
      </c>
    </row>
    <row r="583" spans="1:11" hidden="1" outlineLevel="2" x14ac:dyDescent="0.35">
      <c r="A583" s="22" t="s">
        <v>267</v>
      </c>
      <c r="B583" s="22" t="s">
        <v>263</v>
      </c>
      <c r="C583" s="22" t="s">
        <v>275</v>
      </c>
      <c r="D583" s="23" t="s">
        <v>197</v>
      </c>
      <c r="E583" s="24" t="s">
        <v>673</v>
      </c>
      <c r="F583" s="25" t="s">
        <v>198</v>
      </c>
      <c r="G583" s="24"/>
      <c r="H583" s="26">
        <v>0</v>
      </c>
      <c r="I583" s="26">
        <v>0</v>
      </c>
      <c r="J583" s="26">
        <v>483.19754999999992</v>
      </c>
      <c r="K583" s="26">
        <f t="shared" si="11"/>
        <v>483.19754999999992</v>
      </c>
    </row>
    <row r="584" spans="1:11" hidden="1" outlineLevel="2" x14ac:dyDescent="0.35">
      <c r="A584" s="22" t="s">
        <v>267</v>
      </c>
      <c r="B584" s="22" t="s">
        <v>263</v>
      </c>
      <c r="C584" s="22" t="s">
        <v>275</v>
      </c>
      <c r="D584" s="23" t="s">
        <v>199</v>
      </c>
      <c r="E584" s="24" t="s">
        <v>674</v>
      </c>
      <c r="F584" s="25" t="s">
        <v>200</v>
      </c>
      <c r="G584" s="24"/>
      <c r="H584" s="26">
        <v>0</v>
      </c>
      <c r="I584" s="26">
        <v>831.2</v>
      </c>
      <c r="J584" s="26">
        <v>725.24045000000001</v>
      </c>
      <c r="K584" s="26">
        <f t="shared" si="11"/>
        <v>1556.4404500000001</v>
      </c>
    </row>
    <row r="585" spans="1:11" hidden="1" outlineLevel="2" x14ac:dyDescent="0.35">
      <c r="A585" s="22" t="s">
        <v>267</v>
      </c>
      <c r="B585" s="22" t="s">
        <v>263</v>
      </c>
      <c r="C585" s="22" t="s">
        <v>275</v>
      </c>
      <c r="D585" s="23" t="s">
        <v>201</v>
      </c>
      <c r="E585" s="24" t="s">
        <v>675</v>
      </c>
      <c r="F585" s="25" t="s">
        <v>202</v>
      </c>
      <c r="G585" s="24"/>
      <c r="H585" s="26">
        <v>0</v>
      </c>
      <c r="I585" s="26">
        <v>854.60699999999997</v>
      </c>
      <c r="J585" s="26">
        <v>3109.4351200000001</v>
      </c>
      <c r="K585" s="26">
        <f t="shared" si="11"/>
        <v>3964.0421200000001</v>
      </c>
    </row>
    <row r="586" spans="1:11" hidden="1" outlineLevel="2" x14ac:dyDescent="0.35">
      <c r="A586" s="22" t="s">
        <v>267</v>
      </c>
      <c r="B586" s="22" t="s">
        <v>263</v>
      </c>
      <c r="C586" s="22" t="s">
        <v>275</v>
      </c>
      <c r="D586" s="23" t="s">
        <v>203</v>
      </c>
      <c r="E586" s="24" t="s">
        <v>676</v>
      </c>
      <c r="F586" s="25" t="s">
        <v>204</v>
      </c>
      <c r="G586" s="24"/>
      <c r="H586" s="26">
        <v>0</v>
      </c>
      <c r="I586" s="26">
        <v>159.21400000000003</v>
      </c>
      <c r="J586" s="26">
        <v>245.40675499999998</v>
      </c>
      <c r="K586" s="26">
        <f t="shared" si="11"/>
        <v>404.62075500000003</v>
      </c>
    </row>
    <row r="587" spans="1:11" hidden="1" outlineLevel="2" x14ac:dyDescent="0.35">
      <c r="A587" s="22" t="s">
        <v>267</v>
      </c>
      <c r="B587" s="22" t="s">
        <v>263</v>
      </c>
      <c r="C587" s="22" t="s">
        <v>275</v>
      </c>
      <c r="D587" s="23" t="s">
        <v>205</v>
      </c>
      <c r="E587" s="24" t="s">
        <v>677</v>
      </c>
      <c r="F587" s="25" t="s">
        <v>206</v>
      </c>
      <c r="G587" s="24"/>
      <c r="H587" s="26">
        <v>247.2</v>
      </c>
      <c r="I587" s="26">
        <v>589.38400000000001</v>
      </c>
      <c r="J587" s="26">
        <v>1543.31034</v>
      </c>
      <c r="K587" s="26">
        <f t="shared" si="11"/>
        <v>2379.8943399999998</v>
      </c>
    </row>
    <row r="588" spans="1:11" hidden="1" outlineLevel="2" x14ac:dyDescent="0.35">
      <c r="A588" s="22" t="s">
        <v>267</v>
      </c>
      <c r="B588" s="22" t="s">
        <v>263</v>
      </c>
      <c r="C588" s="22" t="s">
        <v>275</v>
      </c>
      <c r="D588" s="23" t="s">
        <v>207</v>
      </c>
      <c r="E588" s="24" t="s">
        <v>678</v>
      </c>
      <c r="F588" s="25" t="s">
        <v>208</v>
      </c>
      <c r="G588" s="24"/>
      <c r="H588" s="26">
        <v>0</v>
      </c>
      <c r="I588" s="26">
        <v>23.073</v>
      </c>
      <c r="J588" s="26">
        <v>553.64622499999996</v>
      </c>
      <c r="K588" s="26">
        <f t="shared" si="11"/>
        <v>576.71922499999994</v>
      </c>
    </row>
    <row r="589" spans="1:11" hidden="1" outlineLevel="2" x14ac:dyDescent="0.35">
      <c r="A589" s="22" t="s">
        <v>267</v>
      </c>
      <c r="B589" s="22" t="s">
        <v>263</v>
      </c>
      <c r="C589" s="22" t="s">
        <v>275</v>
      </c>
      <c r="D589" s="23" t="s">
        <v>259</v>
      </c>
      <c r="E589" s="24" t="s">
        <v>1212</v>
      </c>
      <c r="F589" s="25" t="s">
        <v>260</v>
      </c>
      <c r="G589" s="24"/>
      <c r="H589" s="26">
        <v>0</v>
      </c>
      <c r="I589" s="26">
        <v>0</v>
      </c>
      <c r="J589" s="26">
        <v>0</v>
      </c>
      <c r="K589" s="26">
        <f t="shared" si="11"/>
        <v>0</v>
      </c>
    </row>
    <row r="590" spans="1:11" hidden="1" outlineLevel="2" x14ac:dyDescent="0.35">
      <c r="A590" s="22" t="s">
        <v>267</v>
      </c>
      <c r="B590" s="22" t="s">
        <v>263</v>
      </c>
      <c r="C590" s="22" t="s">
        <v>275</v>
      </c>
      <c r="D590" s="23" t="s">
        <v>209</v>
      </c>
      <c r="E590" s="24" t="s">
        <v>679</v>
      </c>
      <c r="F590" s="25" t="s">
        <v>210</v>
      </c>
      <c r="G590" s="24"/>
      <c r="H590" s="26">
        <v>0</v>
      </c>
      <c r="I590" s="26">
        <v>0</v>
      </c>
      <c r="J590" s="26">
        <v>1854.875</v>
      </c>
      <c r="K590" s="26">
        <f t="shared" si="11"/>
        <v>1854.875</v>
      </c>
    </row>
    <row r="591" spans="1:11" hidden="1" outlineLevel="2" x14ac:dyDescent="0.35">
      <c r="A591" s="22" t="s">
        <v>267</v>
      </c>
      <c r="B591" s="22" t="s">
        <v>263</v>
      </c>
      <c r="C591" s="22" t="s">
        <v>275</v>
      </c>
      <c r="D591" s="23" t="s">
        <v>211</v>
      </c>
      <c r="E591" s="24" t="s">
        <v>680</v>
      </c>
      <c r="F591" s="25" t="s">
        <v>212</v>
      </c>
      <c r="G591" s="24"/>
      <c r="H591" s="26">
        <v>0</v>
      </c>
      <c r="I591" s="26">
        <v>103.15899999999999</v>
      </c>
      <c r="J591" s="26">
        <v>253.94753999999998</v>
      </c>
      <c r="K591" s="26">
        <f t="shared" si="11"/>
        <v>357.10654</v>
      </c>
    </row>
    <row r="592" spans="1:11" hidden="1" outlineLevel="2" x14ac:dyDescent="0.35">
      <c r="A592" s="22" t="s">
        <v>267</v>
      </c>
      <c r="B592" s="22" t="s">
        <v>263</v>
      </c>
      <c r="C592" s="22" t="s">
        <v>275</v>
      </c>
      <c r="D592" s="23" t="s">
        <v>213</v>
      </c>
      <c r="E592" s="24" t="s">
        <v>681</v>
      </c>
      <c r="F592" s="25" t="s">
        <v>214</v>
      </c>
      <c r="G592" s="24"/>
      <c r="H592" s="26">
        <v>0</v>
      </c>
      <c r="I592" s="26">
        <v>549</v>
      </c>
      <c r="J592" s="26">
        <v>573.70499999999993</v>
      </c>
      <c r="K592" s="26">
        <f t="shared" si="11"/>
        <v>1122.7049999999999</v>
      </c>
    </row>
    <row r="593" spans="1:11" hidden="1" outlineLevel="2" x14ac:dyDescent="0.35">
      <c r="A593" s="22" t="s">
        <v>267</v>
      </c>
      <c r="B593" s="22" t="s">
        <v>263</v>
      </c>
      <c r="C593" s="22" t="s">
        <v>275</v>
      </c>
      <c r="D593" s="23" t="s">
        <v>215</v>
      </c>
      <c r="E593" s="24" t="s">
        <v>682</v>
      </c>
      <c r="F593" s="25" t="s">
        <v>216</v>
      </c>
      <c r="G593" s="24"/>
      <c r="H593" s="26">
        <v>775.6</v>
      </c>
      <c r="I593" s="26">
        <v>0</v>
      </c>
      <c r="J593" s="26">
        <v>212.39102499999998</v>
      </c>
      <c r="K593" s="26">
        <f t="shared" si="11"/>
        <v>987.99102500000004</v>
      </c>
    </row>
    <row r="594" spans="1:11" hidden="1" outlineLevel="2" x14ac:dyDescent="0.35">
      <c r="A594" s="22" t="s">
        <v>267</v>
      </c>
      <c r="B594" s="22" t="s">
        <v>263</v>
      </c>
      <c r="C594" s="22" t="s">
        <v>275</v>
      </c>
      <c r="D594" s="23" t="s">
        <v>217</v>
      </c>
      <c r="E594" s="24" t="s">
        <v>683</v>
      </c>
      <c r="F594" s="25" t="s">
        <v>218</v>
      </c>
      <c r="G594" s="24"/>
      <c r="H594" s="26">
        <v>2480</v>
      </c>
      <c r="I594" s="26">
        <v>1497.7790000000002</v>
      </c>
      <c r="J594" s="26">
        <v>3144.2890049999996</v>
      </c>
      <c r="K594" s="26">
        <f t="shared" si="11"/>
        <v>7122.0680050000001</v>
      </c>
    </row>
    <row r="595" spans="1:11" hidden="1" outlineLevel="2" x14ac:dyDescent="0.35">
      <c r="A595" s="22" t="s">
        <v>267</v>
      </c>
      <c r="B595" s="22" t="s">
        <v>263</v>
      </c>
      <c r="C595" s="22" t="s">
        <v>275</v>
      </c>
      <c r="D595" s="23" t="s">
        <v>219</v>
      </c>
      <c r="E595" s="24" t="s">
        <v>684</v>
      </c>
      <c r="F595" s="25" t="s">
        <v>220</v>
      </c>
      <c r="G595" s="24"/>
      <c r="H595" s="26">
        <v>0</v>
      </c>
      <c r="I595" s="26">
        <v>1687.242</v>
      </c>
      <c r="J595" s="26">
        <v>1.5674999999999999</v>
      </c>
      <c r="K595" s="26">
        <f t="shared" si="11"/>
        <v>1688.8095000000001</v>
      </c>
    </row>
    <row r="596" spans="1:11" hidden="1" outlineLevel="2" x14ac:dyDescent="0.35">
      <c r="A596" s="22" t="s">
        <v>267</v>
      </c>
      <c r="B596" s="22" t="s">
        <v>263</v>
      </c>
      <c r="C596" s="22" t="s">
        <v>275</v>
      </c>
      <c r="D596" s="23" t="s">
        <v>221</v>
      </c>
      <c r="E596" s="24" t="s">
        <v>685</v>
      </c>
      <c r="F596" s="25" t="s">
        <v>222</v>
      </c>
      <c r="G596" s="24"/>
      <c r="H596" s="26">
        <v>0</v>
      </c>
      <c r="I596" s="26">
        <v>0</v>
      </c>
      <c r="J596" s="26">
        <v>5668.2148049999996</v>
      </c>
      <c r="K596" s="26">
        <f t="shared" si="11"/>
        <v>5668.2148049999996</v>
      </c>
    </row>
    <row r="597" spans="1:11" hidden="1" outlineLevel="2" x14ac:dyDescent="0.35">
      <c r="A597" s="22" t="s">
        <v>267</v>
      </c>
      <c r="B597" s="22" t="s">
        <v>263</v>
      </c>
      <c r="C597" s="22" t="s">
        <v>275</v>
      </c>
      <c r="D597" s="23" t="s">
        <v>223</v>
      </c>
      <c r="E597" s="24" t="s">
        <v>686</v>
      </c>
      <c r="F597" s="25" t="s">
        <v>224</v>
      </c>
      <c r="G597" s="24"/>
      <c r="H597" s="26">
        <v>0</v>
      </c>
      <c r="I597" s="26">
        <v>0</v>
      </c>
      <c r="J597" s="26">
        <v>3392.3542400000001</v>
      </c>
      <c r="K597" s="26">
        <f t="shared" si="11"/>
        <v>3392.3542400000001</v>
      </c>
    </row>
    <row r="598" spans="1:11" hidden="1" outlineLevel="2" x14ac:dyDescent="0.35">
      <c r="A598" s="22" t="s">
        <v>267</v>
      </c>
      <c r="B598" s="22" t="s">
        <v>263</v>
      </c>
      <c r="C598" s="22" t="s">
        <v>275</v>
      </c>
      <c r="D598" s="23" t="s">
        <v>225</v>
      </c>
      <c r="E598" s="24" t="s">
        <v>687</v>
      </c>
      <c r="F598" s="25" t="s">
        <v>226</v>
      </c>
      <c r="G598" s="24"/>
      <c r="H598" s="26">
        <v>0</v>
      </c>
      <c r="I598" s="26">
        <v>0</v>
      </c>
      <c r="J598" s="26">
        <v>0</v>
      </c>
      <c r="K598" s="26">
        <f t="shared" si="11"/>
        <v>0</v>
      </c>
    </row>
    <row r="599" spans="1:11" hidden="1" outlineLevel="2" x14ac:dyDescent="0.35">
      <c r="A599" s="22" t="s">
        <v>267</v>
      </c>
      <c r="B599" s="22" t="s">
        <v>263</v>
      </c>
      <c r="C599" s="22" t="s">
        <v>275</v>
      </c>
      <c r="D599" s="23" t="s">
        <v>227</v>
      </c>
      <c r="E599" s="24" t="s">
        <v>688</v>
      </c>
      <c r="F599" s="25" t="s">
        <v>228</v>
      </c>
      <c r="G599" s="24"/>
      <c r="H599" s="26">
        <v>0</v>
      </c>
      <c r="I599" s="26">
        <v>65000</v>
      </c>
      <c r="J599" s="26">
        <v>0</v>
      </c>
      <c r="K599" s="26">
        <f t="shared" ref="K599:K663" si="12">H599+I599+J599</f>
        <v>65000</v>
      </c>
    </row>
    <row r="600" spans="1:11" hidden="1" outlineLevel="2" x14ac:dyDescent="0.35">
      <c r="A600" s="22" t="s">
        <v>267</v>
      </c>
      <c r="B600" s="22" t="s">
        <v>263</v>
      </c>
      <c r="C600" s="22" t="s">
        <v>275</v>
      </c>
      <c r="D600" s="23" t="s">
        <v>229</v>
      </c>
      <c r="E600" s="24" t="s">
        <v>689</v>
      </c>
      <c r="F600" s="25" t="s">
        <v>230</v>
      </c>
      <c r="G600" s="24"/>
      <c r="H600" s="26">
        <v>0</v>
      </c>
      <c r="I600" s="26">
        <v>2500</v>
      </c>
      <c r="J600" s="26">
        <v>0</v>
      </c>
      <c r="K600" s="26">
        <f t="shared" si="12"/>
        <v>2500</v>
      </c>
    </row>
    <row r="601" spans="1:11" hidden="1" outlineLevel="2" x14ac:dyDescent="0.35">
      <c r="A601" s="22" t="s">
        <v>267</v>
      </c>
      <c r="B601" s="22" t="s">
        <v>263</v>
      </c>
      <c r="C601" s="22" t="s">
        <v>275</v>
      </c>
      <c r="D601" s="23" t="s">
        <v>231</v>
      </c>
      <c r="E601" s="24" t="s">
        <v>690</v>
      </c>
      <c r="F601" s="25" t="s">
        <v>232</v>
      </c>
      <c r="G601" s="24"/>
      <c r="H601" s="26">
        <v>0</v>
      </c>
      <c r="I601" s="26">
        <v>31197.293000000001</v>
      </c>
      <c r="J601" s="26">
        <v>0</v>
      </c>
      <c r="K601" s="26">
        <f t="shared" si="12"/>
        <v>31197.293000000001</v>
      </c>
    </row>
    <row r="602" spans="1:11" hidden="1" outlineLevel="2" x14ac:dyDescent="0.35">
      <c r="A602" s="22" t="s">
        <v>267</v>
      </c>
      <c r="B602" s="22" t="s">
        <v>263</v>
      </c>
      <c r="C602" s="22" t="s">
        <v>275</v>
      </c>
      <c r="D602" s="23" t="s">
        <v>253</v>
      </c>
      <c r="E602" s="24" t="s">
        <v>691</v>
      </c>
      <c r="F602" s="25" t="s">
        <v>254</v>
      </c>
      <c r="G602" s="24"/>
      <c r="H602" s="26">
        <v>89263.88</v>
      </c>
      <c r="I602" s="26">
        <v>0</v>
      </c>
      <c r="J602" s="26">
        <v>988.45818499999996</v>
      </c>
      <c r="K602" s="26">
        <f t="shared" si="12"/>
        <v>90252.338185000001</v>
      </c>
    </row>
    <row r="603" spans="1:11" hidden="1" outlineLevel="2" x14ac:dyDescent="0.35">
      <c r="A603" s="22" t="s">
        <v>267</v>
      </c>
      <c r="B603" s="22" t="s">
        <v>263</v>
      </c>
      <c r="C603" s="22" t="s">
        <v>275</v>
      </c>
      <c r="D603" s="23" t="s">
        <v>233</v>
      </c>
      <c r="E603" s="24" t="s">
        <v>692</v>
      </c>
      <c r="F603" s="25" t="s">
        <v>234</v>
      </c>
      <c r="G603" s="24"/>
      <c r="H603" s="26">
        <v>0</v>
      </c>
      <c r="I603" s="26">
        <v>8590.7710000000006</v>
      </c>
      <c r="J603" s="26">
        <v>0</v>
      </c>
      <c r="K603" s="26">
        <f t="shared" si="12"/>
        <v>8590.7710000000006</v>
      </c>
    </row>
    <row r="604" spans="1:11" hidden="1" outlineLevel="2" x14ac:dyDescent="0.35">
      <c r="A604" s="22" t="s">
        <v>267</v>
      </c>
      <c r="B604" s="22" t="s">
        <v>263</v>
      </c>
      <c r="C604" s="22" t="s">
        <v>275</v>
      </c>
      <c r="D604" s="23" t="s">
        <v>235</v>
      </c>
      <c r="E604" s="24" t="s">
        <v>693</v>
      </c>
      <c r="F604" s="25" t="s">
        <v>236</v>
      </c>
      <c r="G604" s="24"/>
      <c r="H604" s="26">
        <v>0</v>
      </c>
      <c r="I604" s="26">
        <v>2328</v>
      </c>
      <c r="J604" s="26">
        <v>0</v>
      </c>
      <c r="K604" s="26">
        <f t="shared" si="12"/>
        <v>2328</v>
      </c>
    </row>
    <row r="605" spans="1:11" hidden="1" outlineLevel="2" x14ac:dyDescent="0.35">
      <c r="A605" s="22" t="s">
        <v>267</v>
      </c>
      <c r="B605" s="22" t="s">
        <v>263</v>
      </c>
      <c r="C605" s="22" t="s">
        <v>275</v>
      </c>
      <c r="D605" s="23" t="s">
        <v>261</v>
      </c>
      <c r="E605" s="24" t="s">
        <v>1210</v>
      </c>
      <c r="F605" s="25" t="s">
        <v>262</v>
      </c>
      <c r="G605" s="24"/>
      <c r="H605" s="26">
        <v>0</v>
      </c>
      <c r="I605" s="26">
        <v>3981.634</v>
      </c>
      <c r="J605" s="26">
        <v>7546.9722350000002</v>
      </c>
      <c r="K605" s="26">
        <f t="shared" si="12"/>
        <v>11528.606234999999</v>
      </c>
    </row>
    <row r="606" spans="1:11" hidden="1" outlineLevel="2" x14ac:dyDescent="0.35">
      <c r="A606" s="22" t="s">
        <v>267</v>
      </c>
      <c r="B606" s="22" t="s">
        <v>263</v>
      </c>
      <c r="C606" s="22" t="s">
        <v>275</v>
      </c>
      <c r="D606" s="23" t="s">
        <v>237</v>
      </c>
      <c r="E606" s="24" t="s">
        <v>694</v>
      </c>
      <c r="F606" s="25" t="s">
        <v>238</v>
      </c>
      <c r="G606" s="24"/>
      <c r="H606" s="26">
        <v>0</v>
      </c>
      <c r="I606" s="26">
        <v>4429.2940000000008</v>
      </c>
      <c r="J606" s="26">
        <v>0</v>
      </c>
      <c r="K606" s="26">
        <f t="shared" si="12"/>
        <v>4429.2940000000008</v>
      </c>
    </row>
    <row r="607" spans="1:11" hidden="1" outlineLevel="2" x14ac:dyDescent="0.35">
      <c r="A607" s="22" t="s">
        <v>267</v>
      </c>
      <c r="B607" s="22" t="s">
        <v>263</v>
      </c>
      <c r="C607" s="22" t="s">
        <v>275</v>
      </c>
      <c r="D607" s="23" t="s">
        <v>255</v>
      </c>
      <c r="E607" s="24" t="s">
        <v>695</v>
      </c>
      <c r="F607" s="25" t="s">
        <v>256</v>
      </c>
      <c r="G607" s="24"/>
      <c r="H607" s="26">
        <v>0</v>
      </c>
      <c r="I607" s="26">
        <v>0</v>
      </c>
      <c r="J607" s="26">
        <v>0</v>
      </c>
      <c r="K607" s="26">
        <f t="shared" si="12"/>
        <v>0</v>
      </c>
    </row>
    <row r="608" spans="1:11" hidden="1" outlineLevel="2" x14ac:dyDescent="0.35">
      <c r="A608" s="22" t="s">
        <v>267</v>
      </c>
      <c r="B608" s="22" t="s">
        <v>263</v>
      </c>
      <c r="C608" s="22" t="s">
        <v>275</v>
      </c>
      <c r="D608" s="23" t="s">
        <v>239</v>
      </c>
      <c r="E608" s="24" t="s">
        <v>696</v>
      </c>
      <c r="F608" s="25" t="s">
        <v>240</v>
      </c>
      <c r="G608" s="24"/>
      <c r="H608" s="26">
        <v>343946.52</v>
      </c>
      <c r="I608" s="26">
        <v>4478.8630000000003</v>
      </c>
      <c r="J608" s="26">
        <v>33379.687824999994</v>
      </c>
      <c r="K608" s="26">
        <f t="shared" si="12"/>
        <v>381805.070825</v>
      </c>
    </row>
    <row r="609" spans="1:11" outlineLevel="1" collapsed="1" x14ac:dyDescent="0.35">
      <c r="A609" s="22"/>
      <c r="B609" s="48" t="s">
        <v>263</v>
      </c>
      <c r="C609" s="48" t="s">
        <v>1270</v>
      </c>
      <c r="D609" s="23"/>
      <c r="E609" s="24"/>
      <c r="F609" s="25"/>
      <c r="G609" s="24"/>
      <c r="H609" s="55">
        <f>SUBTOTAL(9,H550:H608)</f>
        <v>461749.56000000006</v>
      </c>
      <c r="I609" s="55">
        <f>SUBTOTAL(9,I550:I608)</f>
        <v>216774.54300000003</v>
      </c>
      <c r="J609" s="55">
        <f>SUBTOTAL(9,J550:J608)</f>
        <v>654455.60581500025</v>
      </c>
      <c r="K609" s="55">
        <f>SUBTOTAL(9,K550:K608)</f>
        <v>1332979.7088149998</v>
      </c>
    </row>
    <row r="610" spans="1:11" hidden="1" outlineLevel="2" x14ac:dyDescent="0.35">
      <c r="A610" s="27" t="s">
        <v>267</v>
      </c>
      <c r="B610" s="27" t="s">
        <v>268</v>
      </c>
      <c r="C610" s="27" t="s">
        <v>264</v>
      </c>
      <c r="D610" s="28" t="s">
        <v>147</v>
      </c>
      <c r="E610" s="29" t="s">
        <v>702</v>
      </c>
      <c r="F610" s="30" t="s">
        <v>148</v>
      </c>
      <c r="G610" s="29"/>
      <c r="H610" s="31">
        <v>0</v>
      </c>
      <c r="I610" s="31">
        <v>1294.4396359999998</v>
      </c>
      <c r="J610" s="31">
        <v>449.03536600000001</v>
      </c>
      <c r="K610" s="31">
        <f t="shared" si="12"/>
        <v>1743.4750019999999</v>
      </c>
    </row>
    <row r="611" spans="1:11" hidden="1" outlineLevel="2" x14ac:dyDescent="0.35">
      <c r="A611" s="27" t="s">
        <v>267</v>
      </c>
      <c r="B611" s="27" t="s">
        <v>268</v>
      </c>
      <c r="C611" s="27" t="s">
        <v>264</v>
      </c>
      <c r="D611" s="28" t="s">
        <v>149</v>
      </c>
      <c r="E611" s="29" t="s">
        <v>703</v>
      </c>
      <c r="F611" s="30" t="s">
        <v>150</v>
      </c>
      <c r="G611" s="29"/>
      <c r="H611" s="31">
        <v>0</v>
      </c>
      <c r="I611" s="31">
        <v>325.06832199999997</v>
      </c>
      <c r="J611" s="31">
        <v>234.38229100000001</v>
      </c>
      <c r="K611" s="31">
        <f t="shared" si="12"/>
        <v>559.45061299999998</v>
      </c>
    </row>
    <row r="612" spans="1:11" hidden="1" outlineLevel="2" x14ac:dyDescent="0.35">
      <c r="A612" s="27" t="s">
        <v>267</v>
      </c>
      <c r="B612" s="27" t="s">
        <v>268</v>
      </c>
      <c r="C612" s="27" t="s">
        <v>264</v>
      </c>
      <c r="D612" s="28" t="s">
        <v>151</v>
      </c>
      <c r="E612" s="29" t="s">
        <v>704</v>
      </c>
      <c r="F612" s="30" t="s">
        <v>152</v>
      </c>
      <c r="G612" s="29"/>
      <c r="H612" s="31">
        <v>0</v>
      </c>
      <c r="I612" s="31">
        <v>0</v>
      </c>
      <c r="J612" s="31">
        <v>2397.145634</v>
      </c>
      <c r="K612" s="31">
        <f t="shared" si="12"/>
        <v>2397.145634</v>
      </c>
    </row>
    <row r="613" spans="1:11" hidden="1" outlineLevel="2" x14ac:dyDescent="0.35">
      <c r="A613" s="27" t="s">
        <v>267</v>
      </c>
      <c r="B613" s="27" t="s">
        <v>268</v>
      </c>
      <c r="C613" s="27" t="s">
        <v>264</v>
      </c>
      <c r="D613" s="28" t="s">
        <v>153</v>
      </c>
      <c r="E613" s="29" t="s">
        <v>705</v>
      </c>
      <c r="F613" s="30" t="s">
        <v>154</v>
      </c>
      <c r="G613" s="29"/>
      <c r="H613" s="31">
        <v>0</v>
      </c>
      <c r="I613" s="31">
        <v>0</v>
      </c>
      <c r="J613" s="31">
        <v>152.959586</v>
      </c>
      <c r="K613" s="31">
        <f t="shared" si="12"/>
        <v>152.959586</v>
      </c>
    </row>
    <row r="614" spans="1:11" hidden="1" outlineLevel="2" x14ac:dyDescent="0.35">
      <c r="A614" s="27" t="s">
        <v>267</v>
      </c>
      <c r="B614" s="27" t="s">
        <v>268</v>
      </c>
      <c r="C614" s="27" t="s">
        <v>264</v>
      </c>
      <c r="D614" s="28" t="s">
        <v>155</v>
      </c>
      <c r="E614" s="29" t="s">
        <v>706</v>
      </c>
      <c r="F614" s="30" t="s">
        <v>156</v>
      </c>
      <c r="G614" s="29"/>
      <c r="H614" s="31">
        <v>0</v>
      </c>
      <c r="I614" s="31">
        <v>0</v>
      </c>
      <c r="J614" s="31">
        <v>11.67582</v>
      </c>
      <c r="K614" s="31">
        <f t="shared" si="12"/>
        <v>11.67582</v>
      </c>
    </row>
    <row r="615" spans="1:11" hidden="1" outlineLevel="2" x14ac:dyDescent="0.35">
      <c r="A615" s="27" t="s">
        <v>267</v>
      </c>
      <c r="B615" s="27" t="s">
        <v>268</v>
      </c>
      <c r="C615" s="27" t="s">
        <v>264</v>
      </c>
      <c r="D615" s="28" t="s">
        <v>157</v>
      </c>
      <c r="E615" s="29" t="s">
        <v>707</v>
      </c>
      <c r="F615" s="30" t="s">
        <v>158</v>
      </c>
      <c r="G615" s="29"/>
      <c r="H615" s="31">
        <v>0</v>
      </c>
      <c r="I615" s="31">
        <v>95.455645999999987</v>
      </c>
      <c r="J615" s="31">
        <v>197.78917599999997</v>
      </c>
      <c r="K615" s="31">
        <f t="shared" si="12"/>
        <v>293.24482199999994</v>
      </c>
    </row>
    <row r="616" spans="1:11" hidden="1" outlineLevel="2" x14ac:dyDescent="0.35">
      <c r="A616" s="27" t="s">
        <v>267</v>
      </c>
      <c r="B616" s="27" t="s">
        <v>268</v>
      </c>
      <c r="C616" s="27" t="s">
        <v>264</v>
      </c>
      <c r="D616" s="28" t="s">
        <v>159</v>
      </c>
      <c r="E616" s="29" t="s">
        <v>708</v>
      </c>
      <c r="F616" s="30" t="s">
        <v>160</v>
      </c>
      <c r="G616" s="29"/>
      <c r="H616" s="31">
        <v>0</v>
      </c>
      <c r="I616" s="31">
        <v>23.553023999999997</v>
      </c>
      <c r="J616" s="31">
        <v>46.257106999999998</v>
      </c>
      <c r="K616" s="31">
        <f t="shared" si="12"/>
        <v>69.810130999999998</v>
      </c>
    </row>
    <row r="617" spans="1:11" hidden="1" outlineLevel="2" x14ac:dyDescent="0.35">
      <c r="A617" s="27" t="s">
        <v>267</v>
      </c>
      <c r="B617" s="27" t="s">
        <v>268</v>
      </c>
      <c r="C617" s="27" t="s">
        <v>264</v>
      </c>
      <c r="D617" s="28" t="s">
        <v>161</v>
      </c>
      <c r="E617" s="29" t="s">
        <v>709</v>
      </c>
      <c r="F617" s="30" t="s">
        <v>162</v>
      </c>
      <c r="G617" s="29"/>
      <c r="H617" s="31">
        <v>0</v>
      </c>
      <c r="I617" s="31">
        <v>0.95499199999999995</v>
      </c>
      <c r="J617" s="31">
        <v>3.0424160000000002</v>
      </c>
      <c r="K617" s="31">
        <f t="shared" si="12"/>
        <v>3.9974080000000001</v>
      </c>
    </row>
    <row r="618" spans="1:11" hidden="1" outlineLevel="2" x14ac:dyDescent="0.35">
      <c r="A618" s="27" t="s">
        <v>267</v>
      </c>
      <c r="B618" s="27" t="s">
        <v>268</v>
      </c>
      <c r="C618" s="27" t="s">
        <v>264</v>
      </c>
      <c r="D618" s="28" t="s">
        <v>163</v>
      </c>
      <c r="E618" s="29" t="s">
        <v>710</v>
      </c>
      <c r="F618" s="30" t="s">
        <v>164</v>
      </c>
      <c r="G618" s="29"/>
      <c r="H618" s="31">
        <v>0</v>
      </c>
      <c r="I618" s="31">
        <v>515.17939000000001</v>
      </c>
      <c r="J618" s="31">
        <v>1127.4572270000001</v>
      </c>
      <c r="K618" s="31">
        <f t="shared" si="12"/>
        <v>1642.6366170000001</v>
      </c>
    </row>
    <row r="619" spans="1:11" hidden="1" outlineLevel="2" x14ac:dyDescent="0.35">
      <c r="A619" s="27" t="s">
        <v>267</v>
      </c>
      <c r="B619" s="27" t="s">
        <v>268</v>
      </c>
      <c r="C619" s="27" t="s">
        <v>264</v>
      </c>
      <c r="D619" s="28" t="s">
        <v>165</v>
      </c>
      <c r="E619" s="29" t="s">
        <v>711</v>
      </c>
      <c r="F619" s="30" t="s">
        <v>166</v>
      </c>
      <c r="G619" s="29"/>
      <c r="H619" s="31">
        <v>0</v>
      </c>
      <c r="I619" s="31">
        <v>7.8563119999999991</v>
      </c>
      <c r="J619" s="31">
        <v>7.6189749999999998</v>
      </c>
      <c r="K619" s="31">
        <f t="shared" si="12"/>
        <v>15.475286999999998</v>
      </c>
    </row>
    <row r="620" spans="1:11" hidden="1" outlineLevel="2" x14ac:dyDescent="0.35">
      <c r="A620" s="27" t="s">
        <v>267</v>
      </c>
      <c r="B620" s="27" t="s">
        <v>268</v>
      </c>
      <c r="C620" s="27" t="s">
        <v>264</v>
      </c>
      <c r="D620" s="28" t="s">
        <v>167</v>
      </c>
      <c r="E620" s="29" t="s">
        <v>712</v>
      </c>
      <c r="F620" s="30" t="s">
        <v>168</v>
      </c>
      <c r="G620" s="29"/>
      <c r="H620" s="31">
        <v>0</v>
      </c>
      <c r="I620" s="31">
        <v>1.77718</v>
      </c>
      <c r="J620" s="31">
        <v>58.315711999999998</v>
      </c>
      <c r="K620" s="31">
        <f t="shared" si="12"/>
        <v>60.092891999999999</v>
      </c>
    </row>
    <row r="621" spans="1:11" hidden="1" outlineLevel="2" x14ac:dyDescent="0.35">
      <c r="A621" s="27" t="s">
        <v>267</v>
      </c>
      <c r="B621" s="27" t="s">
        <v>268</v>
      </c>
      <c r="C621" s="27" t="s">
        <v>264</v>
      </c>
      <c r="D621" s="28" t="s">
        <v>169</v>
      </c>
      <c r="E621" s="29" t="s">
        <v>713</v>
      </c>
      <c r="F621" s="30" t="s">
        <v>170</v>
      </c>
      <c r="G621" s="29"/>
      <c r="H621" s="31">
        <v>0</v>
      </c>
      <c r="I621" s="31">
        <v>0.60887199999999997</v>
      </c>
      <c r="J621" s="31">
        <v>1.1365639999999999</v>
      </c>
      <c r="K621" s="31">
        <f t="shared" si="12"/>
        <v>1.7454359999999998</v>
      </c>
    </row>
    <row r="622" spans="1:11" hidden="1" outlineLevel="2" x14ac:dyDescent="0.35">
      <c r="A622" s="27" t="s">
        <v>267</v>
      </c>
      <c r="B622" s="27" t="s">
        <v>268</v>
      </c>
      <c r="C622" s="27" t="s">
        <v>264</v>
      </c>
      <c r="D622" s="28" t="s">
        <v>171</v>
      </c>
      <c r="E622" s="29" t="s">
        <v>714</v>
      </c>
      <c r="F622" s="30" t="s">
        <v>172</v>
      </c>
      <c r="G622" s="29"/>
      <c r="H622" s="31">
        <v>0</v>
      </c>
      <c r="I622" s="31">
        <v>0.51462399999999997</v>
      </c>
      <c r="J622" s="31">
        <v>0.92071199999999997</v>
      </c>
      <c r="K622" s="31">
        <f t="shared" si="12"/>
        <v>1.4353359999999999</v>
      </c>
    </row>
    <row r="623" spans="1:11" hidden="1" outlineLevel="2" x14ac:dyDescent="0.35">
      <c r="A623" s="27" t="s">
        <v>267</v>
      </c>
      <c r="B623" s="27" t="s">
        <v>268</v>
      </c>
      <c r="C623" s="27" t="s">
        <v>264</v>
      </c>
      <c r="D623" s="28" t="s">
        <v>173</v>
      </c>
      <c r="E623" s="29" t="s">
        <v>715</v>
      </c>
      <c r="F623" s="30" t="s">
        <v>174</v>
      </c>
      <c r="G623" s="29"/>
      <c r="H623" s="31">
        <v>0</v>
      </c>
      <c r="I623" s="31">
        <v>491.94963799999999</v>
      </c>
      <c r="J623" s="31">
        <v>1537.5305269999999</v>
      </c>
      <c r="K623" s="31">
        <f t="shared" si="12"/>
        <v>2029.4801649999999</v>
      </c>
    </row>
    <row r="624" spans="1:11" hidden="1" outlineLevel="2" x14ac:dyDescent="0.35">
      <c r="A624" s="27" t="s">
        <v>267</v>
      </c>
      <c r="B624" s="27" t="s">
        <v>268</v>
      </c>
      <c r="C624" s="27" t="s">
        <v>264</v>
      </c>
      <c r="D624" s="28" t="s">
        <v>1303</v>
      </c>
      <c r="E624" s="29" t="s">
        <v>1316</v>
      </c>
      <c r="F624" s="30" t="s">
        <v>1308</v>
      </c>
      <c r="G624" s="29"/>
      <c r="H624" s="31">
        <v>0</v>
      </c>
      <c r="I624" s="31">
        <v>2.0424479999999998</v>
      </c>
      <c r="J624" s="31">
        <v>6.521488999999999</v>
      </c>
      <c r="K624" s="31">
        <f t="shared" si="12"/>
        <v>8.5639369999999992</v>
      </c>
    </row>
    <row r="625" spans="1:11" hidden="1" outlineLevel="2" x14ac:dyDescent="0.35">
      <c r="A625" s="27" t="s">
        <v>267</v>
      </c>
      <c r="B625" s="27" t="s">
        <v>268</v>
      </c>
      <c r="C625" s="27" t="s">
        <v>264</v>
      </c>
      <c r="D625" s="28" t="s">
        <v>175</v>
      </c>
      <c r="E625" s="29" t="s">
        <v>716</v>
      </c>
      <c r="F625" s="30" t="s">
        <v>176</v>
      </c>
      <c r="G625" s="29"/>
      <c r="H625" s="31">
        <v>0</v>
      </c>
      <c r="I625" s="31">
        <v>78.749745999999988</v>
      </c>
      <c r="J625" s="31">
        <v>0</v>
      </c>
      <c r="K625" s="31">
        <f t="shared" si="12"/>
        <v>78.749745999999988</v>
      </c>
    </row>
    <row r="626" spans="1:11" hidden="1" outlineLevel="2" x14ac:dyDescent="0.35">
      <c r="A626" s="27" t="s">
        <v>267</v>
      </c>
      <c r="B626" s="27" t="s">
        <v>268</v>
      </c>
      <c r="C626" s="27" t="s">
        <v>264</v>
      </c>
      <c r="D626" s="28" t="s">
        <v>177</v>
      </c>
      <c r="E626" s="29" t="s">
        <v>717</v>
      </c>
      <c r="F626" s="30" t="s">
        <v>178</v>
      </c>
      <c r="G626" s="29"/>
      <c r="H626" s="31">
        <v>0</v>
      </c>
      <c r="I626" s="31">
        <v>2.4264099999999997</v>
      </c>
      <c r="J626" s="31">
        <v>93.669511</v>
      </c>
      <c r="K626" s="31">
        <f t="shared" si="12"/>
        <v>96.095921000000004</v>
      </c>
    </row>
    <row r="627" spans="1:11" hidden="1" outlineLevel="2" x14ac:dyDescent="0.35">
      <c r="A627" s="27" t="s">
        <v>267</v>
      </c>
      <c r="B627" s="27" t="s">
        <v>268</v>
      </c>
      <c r="C627" s="27" t="s">
        <v>264</v>
      </c>
      <c r="D627" s="28" t="s">
        <v>179</v>
      </c>
      <c r="E627" s="29" t="s">
        <v>718</v>
      </c>
      <c r="F627" s="30" t="s">
        <v>180</v>
      </c>
      <c r="G627" s="29"/>
      <c r="H627" s="31">
        <v>0</v>
      </c>
      <c r="I627" s="31">
        <v>0.126276</v>
      </c>
      <c r="J627" s="31">
        <v>63.503868999999995</v>
      </c>
      <c r="K627" s="31">
        <f t="shared" si="12"/>
        <v>63.630144999999992</v>
      </c>
    </row>
    <row r="628" spans="1:11" hidden="1" outlineLevel="2" x14ac:dyDescent="0.35">
      <c r="A628" s="27" t="s">
        <v>267</v>
      </c>
      <c r="B628" s="27" t="s">
        <v>268</v>
      </c>
      <c r="C628" s="27" t="s">
        <v>264</v>
      </c>
      <c r="D628" s="28" t="s">
        <v>181</v>
      </c>
      <c r="E628" s="29" t="s">
        <v>719</v>
      </c>
      <c r="F628" s="30" t="s">
        <v>182</v>
      </c>
      <c r="G628" s="29"/>
      <c r="H628" s="31">
        <v>0</v>
      </c>
      <c r="I628" s="31">
        <v>28.94624</v>
      </c>
      <c r="J628" s="31">
        <v>55.328285999999999</v>
      </c>
      <c r="K628" s="31">
        <f t="shared" si="12"/>
        <v>84.274525999999994</v>
      </c>
    </row>
    <row r="629" spans="1:11" hidden="1" outlineLevel="2" x14ac:dyDescent="0.35">
      <c r="A629" s="27" t="s">
        <v>267</v>
      </c>
      <c r="B629" s="27" t="s">
        <v>268</v>
      </c>
      <c r="C629" s="27" t="s">
        <v>264</v>
      </c>
      <c r="D629" s="28" t="s">
        <v>241</v>
      </c>
      <c r="E629" s="29" t="s">
        <v>1213</v>
      </c>
      <c r="F629" s="30" t="s">
        <v>242</v>
      </c>
      <c r="G629" s="29"/>
      <c r="H629" s="31">
        <v>0</v>
      </c>
      <c r="I629" s="31">
        <v>0</v>
      </c>
      <c r="J629" s="31">
        <v>19.519396</v>
      </c>
      <c r="K629" s="31">
        <f t="shared" si="12"/>
        <v>19.519396</v>
      </c>
    </row>
    <row r="630" spans="1:11" hidden="1" outlineLevel="2" x14ac:dyDescent="0.35">
      <c r="A630" s="27" t="s">
        <v>267</v>
      </c>
      <c r="B630" s="27" t="s">
        <v>268</v>
      </c>
      <c r="C630" s="27" t="s">
        <v>264</v>
      </c>
      <c r="D630" s="28" t="s">
        <v>243</v>
      </c>
      <c r="E630" s="29" t="s">
        <v>1218</v>
      </c>
      <c r="F630" s="30" t="s">
        <v>1132</v>
      </c>
      <c r="G630" s="29"/>
      <c r="H630" s="31">
        <v>0</v>
      </c>
      <c r="I630" s="31">
        <v>0</v>
      </c>
      <c r="J630" s="31">
        <v>0</v>
      </c>
      <c r="K630" s="31">
        <f t="shared" si="12"/>
        <v>0</v>
      </c>
    </row>
    <row r="631" spans="1:11" hidden="1" outlineLevel="2" x14ac:dyDescent="0.35">
      <c r="A631" s="27" t="s">
        <v>267</v>
      </c>
      <c r="B631" s="27" t="s">
        <v>268</v>
      </c>
      <c r="C631" s="27" t="s">
        <v>264</v>
      </c>
      <c r="D631" s="28" t="s">
        <v>257</v>
      </c>
      <c r="E631" s="29" t="s">
        <v>1219</v>
      </c>
      <c r="F631" s="30" t="s">
        <v>258</v>
      </c>
      <c r="G631" s="29"/>
      <c r="H631" s="31">
        <v>0</v>
      </c>
      <c r="I631" s="31">
        <v>0</v>
      </c>
      <c r="J631" s="31">
        <v>42.350178</v>
      </c>
      <c r="K631" s="31">
        <f t="shared" si="12"/>
        <v>42.350178</v>
      </c>
    </row>
    <row r="632" spans="1:11" hidden="1" outlineLevel="2" x14ac:dyDescent="0.35">
      <c r="A632" s="27" t="s">
        <v>267</v>
      </c>
      <c r="B632" s="27" t="s">
        <v>268</v>
      </c>
      <c r="C632" s="27" t="s">
        <v>264</v>
      </c>
      <c r="D632" s="28" t="s">
        <v>183</v>
      </c>
      <c r="E632" s="29" t="s">
        <v>720</v>
      </c>
      <c r="F632" s="30" t="s">
        <v>184</v>
      </c>
      <c r="G632" s="29"/>
      <c r="H632" s="31">
        <v>0</v>
      </c>
      <c r="I632" s="31">
        <v>0</v>
      </c>
      <c r="J632" s="31">
        <v>558.05341799999997</v>
      </c>
      <c r="K632" s="31">
        <f t="shared" si="12"/>
        <v>558.05341799999997</v>
      </c>
    </row>
    <row r="633" spans="1:11" hidden="1" outlineLevel="2" x14ac:dyDescent="0.35">
      <c r="A633" s="27" t="s">
        <v>267</v>
      </c>
      <c r="B633" s="27" t="s">
        <v>268</v>
      </c>
      <c r="C633" s="27" t="s">
        <v>264</v>
      </c>
      <c r="D633" s="28" t="s">
        <v>185</v>
      </c>
      <c r="E633" s="29" t="s">
        <v>721</v>
      </c>
      <c r="F633" s="30" t="s">
        <v>186</v>
      </c>
      <c r="G633" s="29"/>
      <c r="H633" s="31">
        <v>0</v>
      </c>
      <c r="I633" s="31">
        <v>3.0741439999999995</v>
      </c>
      <c r="J633" s="31">
        <v>44.088979999999999</v>
      </c>
      <c r="K633" s="31">
        <f t="shared" si="12"/>
        <v>47.163123999999996</v>
      </c>
    </row>
    <row r="634" spans="1:11" hidden="1" outlineLevel="2" x14ac:dyDescent="0.35">
      <c r="A634" s="27" t="s">
        <v>267</v>
      </c>
      <c r="B634" s="27" t="s">
        <v>268</v>
      </c>
      <c r="C634" s="27" t="s">
        <v>264</v>
      </c>
      <c r="D634" s="28" t="s">
        <v>245</v>
      </c>
      <c r="E634" s="29" t="s">
        <v>1214</v>
      </c>
      <c r="F634" s="30" t="s">
        <v>246</v>
      </c>
      <c r="G634" s="29"/>
      <c r="H634" s="31">
        <v>0</v>
      </c>
      <c r="I634" s="31">
        <v>0</v>
      </c>
      <c r="J634" s="31">
        <v>0</v>
      </c>
      <c r="K634" s="31">
        <f t="shared" si="12"/>
        <v>0</v>
      </c>
    </row>
    <row r="635" spans="1:11" hidden="1" outlineLevel="2" x14ac:dyDescent="0.35">
      <c r="A635" s="27" t="s">
        <v>267</v>
      </c>
      <c r="B635" s="27" t="s">
        <v>268</v>
      </c>
      <c r="C635" s="27" t="s">
        <v>264</v>
      </c>
      <c r="D635" s="28" t="s">
        <v>247</v>
      </c>
      <c r="E635" s="29" t="s">
        <v>1215</v>
      </c>
      <c r="F635" s="30" t="s">
        <v>248</v>
      </c>
      <c r="G635" s="29"/>
      <c r="H635" s="31">
        <v>0</v>
      </c>
      <c r="I635" s="31">
        <v>0</v>
      </c>
      <c r="J635" s="31">
        <v>0</v>
      </c>
      <c r="K635" s="31">
        <f t="shared" si="12"/>
        <v>0</v>
      </c>
    </row>
    <row r="636" spans="1:11" hidden="1" outlineLevel="2" x14ac:dyDescent="0.35">
      <c r="A636" s="27" t="s">
        <v>267</v>
      </c>
      <c r="B636" s="27" t="s">
        <v>268</v>
      </c>
      <c r="C636" s="27" t="s">
        <v>264</v>
      </c>
      <c r="D636" s="28" t="s">
        <v>187</v>
      </c>
      <c r="E636" s="29" t="s">
        <v>722</v>
      </c>
      <c r="F636" s="30" t="s">
        <v>188</v>
      </c>
      <c r="G636" s="29"/>
      <c r="H636" s="31">
        <v>0</v>
      </c>
      <c r="I636" s="31">
        <v>0</v>
      </c>
      <c r="J636" s="31">
        <v>108.697446</v>
      </c>
      <c r="K636" s="31">
        <f t="shared" si="12"/>
        <v>108.697446</v>
      </c>
    </row>
    <row r="637" spans="1:11" hidden="1" outlineLevel="2" x14ac:dyDescent="0.35">
      <c r="A637" s="27" t="s">
        <v>267</v>
      </c>
      <c r="B637" s="27" t="s">
        <v>268</v>
      </c>
      <c r="C637" s="27" t="s">
        <v>264</v>
      </c>
      <c r="D637" s="28" t="s">
        <v>189</v>
      </c>
      <c r="E637" s="29" t="s">
        <v>723</v>
      </c>
      <c r="F637" s="30" t="s">
        <v>190</v>
      </c>
      <c r="G637" s="29"/>
      <c r="H637" s="31">
        <v>0</v>
      </c>
      <c r="I637" s="31">
        <v>0.42499999999999999</v>
      </c>
      <c r="J637" s="31">
        <v>78.091922999999994</v>
      </c>
      <c r="K637" s="31">
        <f t="shared" si="12"/>
        <v>78.516922999999991</v>
      </c>
    </row>
    <row r="638" spans="1:11" hidden="1" outlineLevel="2" x14ac:dyDescent="0.35">
      <c r="A638" s="27" t="s">
        <v>267</v>
      </c>
      <c r="B638" s="27" t="s">
        <v>268</v>
      </c>
      <c r="C638" s="27" t="s">
        <v>264</v>
      </c>
      <c r="D638" s="28" t="s">
        <v>249</v>
      </c>
      <c r="E638" s="29" t="s">
        <v>1216</v>
      </c>
      <c r="F638" s="30" t="s">
        <v>250</v>
      </c>
      <c r="G638" s="29"/>
      <c r="H638" s="31">
        <v>0</v>
      </c>
      <c r="I638" s="31">
        <v>7.0027079999999993</v>
      </c>
      <c r="J638" s="31">
        <v>18.055284</v>
      </c>
      <c r="K638" s="31">
        <f t="shared" si="12"/>
        <v>25.057991999999999</v>
      </c>
    </row>
    <row r="639" spans="1:11" hidden="1" outlineLevel="2" x14ac:dyDescent="0.35">
      <c r="A639" s="27" t="s">
        <v>267</v>
      </c>
      <c r="B639" s="27" t="s">
        <v>268</v>
      </c>
      <c r="C639" s="27" t="s">
        <v>264</v>
      </c>
      <c r="D639" s="28" t="s">
        <v>191</v>
      </c>
      <c r="E639" s="29" t="s">
        <v>724</v>
      </c>
      <c r="F639" s="30" t="s">
        <v>192</v>
      </c>
      <c r="G639" s="29"/>
      <c r="H639" s="31">
        <v>98.41</v>
      </c>
      <c r="I639" s="31">
        <v>3.0210699999999995</v>
      </c>
      <c r="J639" s="31">
        <v>9.6974929999999997</v>
      </c>
      <c r="K639" s="31">
        <f t="shared" si="12"/>
        <v>111.12856299999999</v>
      </c>
    </row>
    <row r="640" spans="1:11" hidden="1" outlineLevel="2" x14ac:dyDescent="0.35">
      <c r="A640" s="27" t="s">
        <v>267</v>
      </c>
      <c r="B640" s="27" t="s">
        <v>268</v>
      </c>
      <c r="C640" s="27" t="s">
        <v>264</v>
      </c>
      <c r="D640" s="28" t="s">
        <v>251</v>
      </c>
      <c r="E640" s="29" t="s">
        <v>1217</v>
      </c>
      <c r="F640" s="30" t="s">
        <v>252</v>
      </c>
      <c r="G640" s="29"/>
      <c r="H640" s="31">
        <v>0</v>
      </c>
      <c r="I640" s="31">
        <v>0</v>
      </c>
      <c r="J640" s="31">
        <v>1.2763139999999999</v>
      </c>
      <c r="K640" s="31">
        <f t="shared" si="12"/>
        <v>1.2763139999999999</v>
      </c>
    </row>
    <row r="641" spans="1:11" hidden="1" outlineLevel="2" x14ac:dyDescent="0.35">
      <c r="A641" s="27" t="s">
        <v>267</v>
      </c>
      <c r="B641" s="27" t="s">
        <v>268</v>
      </c>
      <c r="C641" s="27" t="s">
        <v>264</v>
      </c>
      <c r="D641" s="28" t="s">
        <v>193</v>
      </c>
      <c r="E641" s="29" t="s">
        <v>725</v>
      </c>
      <c r="F641" s="30" t="s">
        <v>194</v>
      </c>
      <c r="G641" s="29"/>
      <c r="H641" s="31">
        <v>661.5</v>
      </c>
      <c r="I641" s="31">
        <v>0</v>
      </c>
      <c r="J641" s="31">
        <v>1.8330779999999998</v>
      </c>
      <c r="K641" s="31">
        <f t="shared" si="12"/>
        <v>663.333078</v>
      </c>
    </row>
    <row r="642" spans="1:11" hidden="1" outlineLevel="2" x14ac:dyDescent="0.35">
      <c r="A642" s="27" t="s">
        <v>267</v>
      </c>
      <c r="B642" s="27" t="s">
        <v>268</v>
      </c>
      <c r="C642" s="27" t="s">
        <v>264</v>
      </c>
      <c r="D642" s="28" t="s">
        <v>195</v>
      </c>
      <c r="E642" s="29" t="s">
        <v>726</v>
      </c>
      <c r="F642" s="30" t="s">
        <v>196</v>
      </c>
      <c r="G642" s="29"/>
      <c r="H642" s="31">
        <v>0</v>
      </c>
      <c r="I642" s="31">
        <v>107.945342</v>
      </c>
      <c r="J642" s="31">
        <v>23.448892999999998</v>
      </c>
      <c r="K642" s="31">
        <f t="shared" si="12"/>
        <v>131.39423499999998</v>
      </c>
    </row>
    <row r="643" spans="1:11" hidden="1" outlineLevel="2" x14ac:dyDescent="0.35">
      <c r="A643" s="27" t="s">
        <v>267</v>
      </c>
      <c r="B643" s="27" t="s">
        <v>268</v>
      </c>
      <c r="C643" s="27" t="s">
        <v>264</v>
      </c>
      <c r="D643" s="28" t="s">
        <v>197</v>
      </c>
      <c r="E643" s="29" t="s">
        <v>727</v>
      </c>
      <c r="F643" s="30" t="s">
        <v>198</v>
      </c>
      <c r="G643" s="29"/>
      <c r="H643" s="31">
        <v>0</v>
      </c>
      <c r="I643" s="31">
        <v>0</v>
      </c>
      <c r="J643" s="31">
        <v>6.0110699999999992</v>
      </c>
      <c r="K643" s="31">
        <f t="shared" si="12"/>
        <v>6.0110699999999992</v>
      </c>
    </row>
    <row r="644" spans="1:11" hidden="1" outlineLevel="2" x14ac:dyDescent="0.35">
      <c r="A644" s="27" t="s">
        <v>267</v>
      </c>
      <c r="B644" s="27" t="s">
        <v>268</v>
      </c>
      <c r="C644" s="27" t="s">
        <v>264</v>
      </c>
      <c r="D644" s="28" t="s">
        <v>199</v>
      </c>
      <c r="E644" s="29" t="s">
        <v>728</v>
      </c>
      <c r="F644" s="30" t="s">
        <v>200</v>
      </c>
      <c r="G644" s="29"/>
      <c r="H644" s="31">
        <v>0</v>
      </c>
      <c r="I644" s="31">
        <v>28.2608</v>
      </c>
      <c r="J644" s="31">
        <v>9.0221300000000006</v>
      </c>
      <c r="K644" s="31">
        <f t="shared" si="12"/>
        <v>37.28293</v>
      </c>
    </row>
    <row r="645" spans="1:11" hidden="1" outlineLevel="2" x14ac:dyDescent="0.35">
      <c r="A645" s="27" t="s">
        <v>267</v>
      </c>
      <c r="B645" s="27" t="s">
        <v>268</v>
      </c>
      <c r="C645" s="27" t="s">
        <v>264</v>
      </c>
      <c r="D645" s="28" t="s">
        <v>201</v>
      </c>
      <c r="E645" s="29" t="s">
        <v>729</v>
      </c>
      <c r="F645" s="30" t="s">
        <v>202</v>
      </c>
      <c r="G645" s="29"/>
      <c r="H645" s="31">
        <v>0</v>
      </c>
      <c r="I645" s="31">
        <v>29.056637999999996</v>
      </c>
      <c r="J645" s="31">
        <v>38.681967999999998</v>
      </c>
      <c r="K645" s="31">
        <f t="shared" si="12"/>
        <v>67.73860599999999</v>
      </c>
    </row>
    <row r="646" spans="1:11" hidden="1" outlineLevel="2" x14ac:dyDescent="0.35">
      <c r="A646" s="27" t="s">
        <v>267</v>
      </c>
      <c r="B646" s="27" t="s">
        <v>268</v>
      </c>
      <c r="C646" s="27" t="s">
        <v>264</v>
      </c>
      <c r="D646" s="28" t="s">
        <v>203</v>
      </c>
      <c r="E646" s="29" t="s">
        <v>730</v>
      </c>
      <c r="F646" s="30" t="s">
        <v>204</v>
      </c>
      <c r="G646" s="29"/>
      <c r="H646" s="31">
        <v>0</v>
      </c>
      <c r="I646" s="31">
        <v>5.4132759999999998</v>
      </c>
      <c r="J646" s="31">
        <v>3.0529069999999998</v>
      </c>
      <c r="K646" s="31">
        <f t="shared" si="12"/>
        <v>8.4661829999999991</v>
      </c>
    </row>
    <row r="647" spans="1:11" hidden="1" outlineLevel="2" x14ac:dyDescent="0.35">
      <c r="A647" s="27" t="s">
        <v>267</v>
      </c>
      <c r="B647" s="27" t="s">
        <v>268</v>
      </c>
      <c r="C647" s="27" t="s">
        <v>264</v>
      </c>
      <c r="D647" s="28" t="s">
        <v>205</v>
      </c>
      <c r="E647" s="29" t="s">
        <v>731</v>
      </c>
      <c r="F647" s="30" t="s">
        <v>206</v>
      </c>
      <c r="G647" s="29"/>
      <c r="H647" s="31">
        <v>544.26</v>
      </c>
      <c r="I647" s="31">
        <v>20.039055999999999</v>
      </c>
      <c r="J647" s="31">
        <v>19.199075999999998</v>
      </c>
      <c r="K647" s="31">
        <f t="shared" si="12"/>
        <v>583.49813199999994</v>
      </c>
    </row>
    <row r="648" spans="1:11" hidden="1" outlineLevel="2" x14ac:dyDescent="0.35">
      <c r="A648" s="27" t="s">
        <v>267</v>
      </c>
      <c r="B648" s="27" t="s">
        <v>268</v>
      </c>
      <c r="C648" s="27" t="s">
        <v>264</v>
      </c>
      <c r="D648" s="28" t="s">
        <v>207</v>
      </c>
      <c r="E648" s="29" t="s">
        <v>732</v>
      </c>
      <c r="F648" s="30" t="s">
        <v>208</v>
      </c>
      <c r="G648" s="29"/>
      <c r="H648" s="31">
        <v>0</v>
      </c>
      <c r="I648" s="31">
        <v>0.7844819999999999</v>
      </c>
      <c r="J648" s="31">
        <v>6.8874649999999997</v>
      </c>
      <c r="K648" s="31">
        <f t="shared" si="12"/>
        <v>7.6719469999999994</v>
      </c>
    </row>
    <row r="649" spans="1:11" hidden="1" outlineLevel="2" x14ac:dyDescent="0.35">
      <c r="A649" s="27" t="s">
        <v>267</v>
      </c>
      <c r="B649" s="27" t="s">
        <v>268</v>
      </c>
      <c r="C649" s="27" t="s">
        <v>264</v>
      </c>
      <c r="D649" s="28" t="s">
        <v>259</v>
      </c>
      <c r="E649" s="29" t="s">
        <v>1220</v>
      </c>
      <c r="F649" s="30" t="s">
        <v>260</v>
      </c>
      <c r="G649" s="29"/>
      <c r="H649" s="31">
        <v>0</v>
      </c>
      <c r="I649" s="31">
        <v>0</v>
      </c>
      <c r="J649" s="31">
        <v>0</v>
      </c>
      <c r="K649" s="31">
        <f t="shared" si="12"/>
        <v>0</v>
      </c>
    </row>
    <row r="650" spans="1:11" hidden="1" outlineLevel="2" x14ac:dyDescent="0.35">
      <c r="A650" s="27" t="s">
        <v>267</v>
      </c>
      <c r="B650" s="27" t="s">
        <v>268</v>
      </c>
      <c r="C650" s="27" t="s">
        <v>264</v>
      </c>
      <c r="D650" s="28" t="s">
        <v>209</v>
      </c>
      <c r="E650" s="29" t="s">
        <v>733</v>
      </c>
      <c r="F650" s="30" t="s">
        <v>210</v>
      </c>
      <c r="G650" s="29"/>
      <c r="H650" s="31">
        <v>0</v>
      </c>
      <c r="I650" s="31">
        <v>0</v>
      </c>
      <c r="J650" s="31">
        <v>23.074999999999999</v>
      </c>
      <c r="K650" s="31">
        <f t="shared" si="12"/>
        <v>23.074999999999999</v>
      </c>
    </row>
    <row r="651" spans="1:11" hidden="1" outlineLevel="2" x14ac:dyDescent="0.35">
      <c r="A651" s="27" t="s">
        <v>267</v>
      </c>
      <c r="B651" s="27" t="s">
        <v>268</v>
      </c>
      <c r="C651" s="27" t="s">
        <v>264</v>
      </c>
      <c r="D651" s="28" t="s">
        <v>211</v>
      </c>
      <c r="E651" s="29" t="s">
        <v>734</v>
      </c>
      <c r="F651" s="30" t="s">
        <v>212</v>
      </c>
      <c r="G651" s="29"/>
      <c r="H651" s="31">
        <v>0</v>
      </c>
      <c r="I651" s="31">
        <v>3.5074059999999996</v>
      </c>
      <c r="J651" s="31">
        <v>3.1591559999999999</v>
      </c>
      <c r="K651" s="31">
        <f t="shared" si="12"/>
        <v>6.666561999999999</v>
      </c>
    </row>
    <row r="652" spans="1:11" hidden="1" outlineLevel="2" x14ac:dyDescent="0.35">
      <c r="A652" s="27" t="s">
        <v>267</v>
      </c>
      <c r="B652" s="27" t="s">
        <v>268</v>
      </c>
      <c r="C652" s="27" t="s">
        <v>264</v>
      </c>
      <c r="D652" s="28" t="s">
        <v>213</v>
      </c>
      <c r="E652" s="29" t="s">
        <v>735</v>
      </c>
      <c r="F652" s="30" t="s">
        <v>214</v>
      </c>
      <c r="G652" s="29"/>
      <c r="H652" s="31">
        <v>0</v>
      </c>
      <c r="I652" s="31">
        <v>18.666</v>
      </c>
      <c r="J652" s="31">
        <v>7.1369999999999996</v>
      </c>
      <c r="K652" s="31">
        <f t="shared" si="12"/>
        <v>25.803000000000001</v>
      </c>
    </row>
    <row r="653" spans="1:11" hidden="1" outlineLevel="2" x14ac:dyDescent="0.35">
      <c r="A653" s="27" t="s">
        <v>267</v>
      </c>
      <c r="B653" s="27" t="s">
        <v>268</v>
      </c>
      <c r="C653" s="27" t="s">
        <v>264</v>
      </c>
      <c r="D653" s="28" t="s">
        <v>215</v>
      </c>
      <c r="E653" s="29" t="s">
        <v>736</v>
      </c>
      <c r="F653" s="30" t="s">
        <v>216</v>
      </c>
      <c r="G653" s="29"/>
      <c r="H653" s="31">
        <v>0</v>
      </c>
      <c r="I653" s="31">
        <v>0</v>
      </c>
      <c r="J653" s="31">
        <v>2.642185</v>
      </c>
      <c r="K653" s="31">
        <f t="shared" si="12"/>
        <v>2.642185</v>
      </c>
    </row>
    <row r="654" spans="1:11" hidden="1" outlineLevel="2" x14ac:dyDescent="0.35">
      <c r="A654" s="27" t="s">
        <v>267</v>
      </c>
      <c r="B654" s="27" t="s">
        <v>268</v>
      </c>
      <c r="C654" s="27" t="s">
        <v>264</v>
      </c>
      <c r="D654" s="28" t="s">
        <v>217</v>
      </c>
      <c r="E654" s="29" t="s">
        <v>737</v>
      </c>
      <c r="F654" s="30" t="s">
        <v>218</v>
      </c>
      <c r="G654" s="29"/>
      <c r="H654" s="31">
        <v>3295</v>
      </c>
      <c r="I654" s="31">
        <v>50.924486000000002</v>
      </c>
      <c r="J654" s="31">
        <v>39.115556999999995</v>
      </c>
      <c r="K654" s="31">
        <f t="shared" si="12"/>
        <v>3385.040043</v>
      </c>
    </row>
    <row r="655" spans="1:11" hidden="1" outlineLevel="2" x14ac:dyDescent="0.35">
      <c r="A655" s="27" t="s">
        <v>267</v>
      </c>
      <c r="B655" s="27" t="s">
        <v>268</v>
      </c>
      <c r="C655" s="27" t="s">
        <v>264</v>
      </c>
      <c r="D655" s="28" t="s">
        <v>219</v>
      </c>
      <c r="E655" s="29" t="s">
        <v>738</v>
      </c>
      <c r="F655" s="30" t="s">
        <v>220</v>
      </c>
      <c r="G655" s="29"/>
      <c r="H655" s="31">
        <v>0</v>
      </c>
      <c r="I655" s="31">
        <v>57.366227999999992</v>
      </c>
      <c r="J655" s="31">
        <v>1.95E-2</v>
      </c>
      <c r="K655" s="31">
        <f t="shared" si="12"/>
        <v>57.385727999999993</v>
      </c>
    </row>
    <row r="656" spans="1:11" hidden="1" outlineLevel="2" x14ac:dyDescent="0.35">
      <c r="A656" s="27" t="s">
        <v>267</v>
      </c>
      <c r="B656" s="27" t="s">
        <v>268</v>
      </c>
      <c r="C656" s="27" t="s">
        <v>264</v>
      </c>
      <c r="D656" s="28" t="s">
        <v>221</v>
      </c>
      <c r="E656" s="29" t="s">
        <v>739</v>
      </c>
      <c r="F656" s="30" t="s">
        <v>222</v>
      </c>
      <c r="G656" s="29"/>
      <c r="H656" s="31">
        <v>0</v>
      </c>
      <c r="I656" s="31">
        <v>0</v>
      </c>
      <c r="J656" s="31">
        <v>70.513677000000001</v>
      </c>
      <c r="K656" s="31">
        <f t="shared" si="12"/>
        <v>70.513677000000001</v>
      </c>
    </row>
    <row r="657" spans="1:11" hidden="1" outlineLevel="2" x14ac:dyDescent="0.35">
      <c r="A657" s="27" t="s">
        <v>267</v>
      </c>
      <c r="B657" s="27" t="s">
        <v>268</v>
      </c>
      <c r="C657" s="27" t="s">
        <v>264</v>
      </c>
      <c r="D657" s="28" t="s">
        <v>223</v>
      </c>
      <c r="E657" s="29" t="s">
        <v>740</v>
      </c>
      <c r="F657" s="30" t="s">
        <v>224</v>
      </c>
      <c r="G657" s="29"/>
      <c r="H657" s="31">
        <v>0</v>
      </c>
      <c r="I657" s="31">
        <v>0</v>
      </c>
      <c r="J657" s="31">
        <v>42.201535999999997</v>
      </c>
      <c r="K657" s="31">
        <f t="shared" si="12"/>
        <v>42.201535999999997</v>
      </c>
    </row>
    <row r="658" spans="1:11" hidden="1" outlineLevel="2" x14ac:dyDescent="0.35">
      <c r="A658" s="27" t="s">
        <v>267</v>
      </c>
      <c r="B658" s="27" t="s">
        <v>268</v>
      </c>
      <c r="C658" s="27" t="s">
        <v>264</v>
      </c>
      <c r="D658" s="28" t="s">
        <v>225</v>
      </c>
      <c r="E658" s="29" t="s">
        <v>741</v>
      </c>
      <c r="F658" s="30" t="s">
        <v>226</v>
      </c>
      <c r="G658" s="29"/>
      <c r="H658" s="31">
        <v>0</v>
      </c>
      <c r="I658" s="31">
        <v>0</v>
      </c>
      <c r="J658" s="31">
        <v>0</v>
      </c>
      <c r="K658" s="31">
        <f t="shared" si="12"/>
        <v>0</v>
      </c>
    </row>
    <row r="659" spans="1:11" hidden="1" outlineLevel="2" x14ac:dyDescent="0.35">
      <c r="A659" s="27" t="s">
        <v>267</v>
      </c>
      <c r="B659" s="27" t="s">
        <v>268</v>
      </c>
      <c r="C659" s="27" t="s">
        <v>264</v>
      </c>
      <c r="D659" s="28" t="s">
        <v>227</v>
      </c>
      <c r="E659" s="29" t="s">
        <v>742</v>
      </c>
      <c r="F659" s="30" t="s">
        <v>228</v>
      </c>
      <c r="G659" s="29"/>
      <c r="H659" s="31">
        <v>0</v>
      </c>
      <c r="I659" s="31">
        <v>2210</v>
      </c>
      <c r="J659" s="31">
        <v>0</v>
      </c>
      <c r="K659" s="31">
        <f t="shared" si="12"/>
        <v>2210</v>
      </c>
    </row>
    <row r="660" spans="1:11" hidden="1" outlineLevel="2" x14ac:dyDescent="0.35">
      <c r="A660" s="27" t="s">
        <v>267</v>
      </c>
      <c r="B660" s="27" t="s">
        <v>268</v>
      </c>
      <c r="C660" s="27" t="s">
        <v>264</v>
      </c>
      <c r="D660" s="28" t="s">
        <v>229</v>
      </c>
      <c r="E660" s="29" t="s">
        <v>743</v>
      </c>
      <c r="F660" s="30" t="s">
        <v>230</v>
      </c>
      <c r="G660" s="29"/>
      <c r="H660" s="31">
        <v>0</v>
      </c>
      <c r="I660" s="31">
        <v>85</v>
      </c>
      <c r="J660" s="31">
        <v>0</v>
      </c>
      <c r="K660" s="31">
        <f t="shared" si="12"/>
        <v>85</v>
      </c>
    </row>
    <row r="661" spans="1:11" hidden="1" outlineLevel="2" x14ac:dyDescent="0.35">
      <c r="A661" s="27" t="s">
        <v>267</v>
      </c>
      <c r="B661" s="27" t="s">
        <v>268</v>
      </c>
      <c r="C661" s="27" t="s">
        <v>264</v>
      </c>
      <c r="D661" s="28" t="s">
        <v>231</v>
      </c>
      <c r="E661" s="29" t="s">
        <v>744</v>
      </c>
      <c r="F661" s="30" t="s">
        <v>232</v>
      </c>
      <c r="G661" s="29"/>
      <c r="H661" s="31">
        <v>0</v>
      </c>
      <c r="I661" s="31">
        <v>1060.707962</v>
      </c>
      <c r="J661" s="31">
        <v>0</v>
      </c>
      <c r="K661" s="31">
        <f t="shared" si="12"/>
        <v>1060.707962</v>
      </c>
    </row>
    <row r="662" spans="1:11" hidden="1" outlineLevel="2" x14ac:dyDescent="0.35">
      <c r="A662" s="27" t="s">
        <v>267</v>
      </c>
      <c r="B662" s="27" t="s">
        <v>268</v>
      </c>
      <c r="C662" s="27" t="s">
        <v>264</v>
      </c>
      <c r="D662" s="28" t="s">
        <v>253</v>
      </c>
      <c r="E662" s="29" t="s">
        <v>1221</v>
      </c>
      <c r="F662" s="30" t="s">
        <v>254</v>
      </c>
      <c r="G662" s="29"/>
      <c r="H662" s="31">
        <v>0</v>
      </c>
      <c r="I662" s="31">
        <v>0</v>
      </c>
      <c r="J662" s="31">
        <v>12.296609</v>
      </c>
      <c r="K662" s="31">
        <f t="shared" si="12"/>
        <v>12.296609</v>
      </c>
    </row>
    <row r="663" spans="1:11" hidden="1" outlineLevel="2" x14ac:dyDescent="0.35">
      <c r="A663" s="27" t="s">
        <v>267</v>
      </c>
      <c r="B663" s="27" t="s">
        <v>268</v>
      </c>
      <c r="C663" s="27" t="s">
        <v>264</v>
      </c>
      <c r="D663" s="28" t="s">
        <v>233</v>
      </c>
      <c r="E663" s="29" t="s">
        <v>745</v>
      </c>
      <c r="F663" s="30" t="s">
        <v>234</v>
      </c>
      <c r="G663" s="29"/>
      <c r="H663" s="31">
        <v>0</v>
      </c>
      <c r="I663" s="31">
        <v>292.08621399999998</v>
      </c>
      <c r="J663" s="31">
        <v>0</v>
      </c>
      <c r="K663" s="31">
        <f t="shared" si="12"/>
        <v>292.08621399999998</v>
      </c>
    </row>
    <row r="664" spans="1:11" hidden="1" outlineLevel="2" x14ac:dyDescent="0.35">
      <c r="A664" s="27" t="s">
        <v>267</v>
      </c>
      <c r="B664" s="27" t="s">
        <v>268</v>
      </c>
      <c r="C664" s="27" t="s">
        <v>264</v>
      </c>
      <c r="D664" s="28" t="s">
        <v>235</v>
      </c>
      <c r="E664" s="29" t="s">
        <v>746</v>
      </c>
      <c r="F664" s="30" t="s">
        <v>236</v>
      </c>
      <c r="G664" s="29"/>
      <c r="H664" s="31">
        <v>0</v>
      </c>
      <c r="I664" s="31">
        <v>79.152000000000001</v>
      </c>
      <c r="J664" s="31">
        <v>0</v>
      </c>
      <c r="K664" s="31">
        <f t="shared" ref="K664:K728" si="13">H664+I664+J664</f>
        <v>79.152000000000001</v>
      </c>
    </row>
    <row r="665" spans="1:11" hidden="1" outlineLevel="2" x14ac:dyDescent="0.35">
      <c r="A665" s="27" t="s">
        <v>267</v>
      </c>
      <c r="B665" s="27" t="s">
        <v>268</v>
      </c>
      <c r="C665" s="27" t="s">
        <v>264</v>
      </c>
      <c r="D665" s="28" t="s">
        <v>261</v>
      </c>
      <c r="E665" s="29" t="s">
        <v>1222</v>
      </c>
      <c r="F665" s="30" t="s">
        <v>262</v>
      </c>
      <c r="G665" s="29"/>
      <c r="H665" s="31">
        <v>0</v>
      </c>
      <c r="I665" s="31">
        <v>135.37555599999999</v>
      </c>
      <c r="J665" s="31">
        <v>93.885778999999999</v>
      </c>
      <c r="K665" s="31">
        <f t="shared" si="13"/>
        <v>229.26133499999997</v>
      </c>
    </row>
    <row r="666" spans="1:11" hidden="1" outlineLevel="2" x14ac:dyDescent="0.35">
      <c r="A666" s="27" t="s">
        <v>267</v>
      </c>
      <c r="B666" s="27" t="s">
        <v>268</v>
      </c>
      <c r="C666" s="27" t="s">
        <v>264</v>
      </c>
      <c r="D666" s="28" t="s">
        <v>237</v>
      </c>
      <c r="E666" s="29" t="s">
        <v>747</v>
      </c>
      <c r="F666" s="30" t="s">
        <v>238</v>
      </c>
      <c r="G666" s="29"/>
      <c r="H666" s="31">
        <v>0</v>
      </c>
      <c r="I666" s="31">
        <v>150.59599600000001</v>
      </c>
      <c r="J666" s="31">
        <v>0</v>
      </c>
      <c r="K666" s="31">
        <f t="shared" si="13"/>
        <v>150.59599600000001</v>
      </c>
    </row>
    <row r="667" spans="1:11" hidden="1" outlineLevel="2" x14ac:dyDescent="0.35">
      <c r="A667" s="27" t="s">
        <v>267</v>
      </c>
      <c r="B667" s="27" t="s">
        <v>268</v>
      </c>
      <c r="C667" s="27" t="s">
        <v>264</v>
      </c>
      <c r="D667" s="28" t="s">
        <v>255</v>
      </c>
      <c r="E667" s="29" t="s">
        <v>1223</v>
      </c>
      <c r="F667" s="30" t="s">
        <v>256</v>
      </c>
      <c r="G667" s="29"/>
      <c r="H667" s="31">
        <v>0</v>
      </c>
      <c r="I667" s="31">
        <v>0</v>
      </c>
      <c r="J667" s="31">
        <v>0</v>
      </c>
      <c r="K667" s="31">
        <f t="shared" si="13"/>
        <v>0</v>
      </c>
    </row>
    <row r="668" spans="1:11" hidden="1" outlineLevel="2" x14ac:dyDescent="0.35">
      <c r="A668" s="27" t="s">
        <v>267</v>
      </c>
      <c r="B668" s="27" t="s">
        <v>268</v>
      </c>
      <c r="C668" s="27" t="s">
        <v>264</v>
      </c>
      <c r="D668" s="28" t="s">
        <v>239</v>
      </c>
      <c r="E668" s="29" t="s">
        <v>748</v>
      </c>
      <c r="F668" s="30" t="s">
        <v>240</v>
      </c>
      <c r="G668" s="29"/>
      <c r="H668" s="31">
        <v>53533.2</v>
      </c>
      <c r="I668" s="31">
        <v>152.281342</v>
      </c>
      <c r="J668" s="31">
        <v>415.24970499999995</v>
      </c>
      <c r="K668" s="31">
        <f t="shared" si="13"/>
        <v>54100.731047000001</v>
      </c>
    </row>
    <row r="669" spans="1:11" outlineLevel="1" collapsed="1" x14ac:dyDescent="0.35">
      <c r="A669" s="27"/>
      <c r="B669" s="49" t="s">
        <v>268</v>
      </c>
      <c r="C669" s="49" t="s">
        <v>1263</v>
      </c>
      <c r="D669" s="28"/>
      <c r="E669" s="29"/>
      <c r="F669" s="30"/>
      <c r="G669" s="29"/>
      <c r="H669" s="56">
        <f>SUBTOTAL(9,H610:H668)</f>
        <v>58132.369999999995</v>
      </c>
      <c r="I669" s="56">
        <f>SUBTOTAL(9,I610:I668)</f>
        <v>7370.3344620000007</v>
      </c>
      <c r="J669" s="56">
        <f>SUBTOTAL(9,J610:J668)</f>
        <v>8141.5529909999968</v>
      </c>
      <c r="K669" s="56">
        <f>SUBTOTAL(9,K610:K668)</f>
        <v>73644.257452999998</v>
      </c>
    </row>
    <row r="670" spans="1:11" hidden="1" outlineLevel="2" x14ac:dyDescent="0.35">
      <c r="A670" s="32" t="s">
        <v>267</v>
      </c>
      <c r="B670" s="32" t="s">
        <v>268</v>
      </c>
      <c r="C670" s="32" t="s">
        <v>266</v>
      </c>
      <c r="D670" s="33" t="s">
        <v>147</v>
      </c>
      <c r="E670" s="34" t="s">
        <v>749</v>
      </c>
      <c r="F670" s="35" t="s">
        <v>148</v>
      </c>
      <c r="G670" s="34"/>
      <c r="H670" s="36">
        <v>15.76</v>
      </c>
      <c r="I670" s="36">
        <v>15266.773353999997</v>
      </c>
      <c r="J670" s="36">
        <v>5388.4243919999999</v>
      </c>
      <c r="K670" s="36">
        <f t="shared" si="13"/>
        <v>20670.957745999996</v>
      </c>
    </row>
    <row r="671" spans="1:11" hidden="1" outlineLevel="2" x14ac:dyDescent="0.35">
      <c r="A671" s="32" t="s">
        <v>267</v>
      </c>
      <c r="B671" s="32" t="s">
        <v>268</v>
      </c>
      <c r="C671" s="32" t="s">
        <v>266</v>
      </c>
      <c r="D671" s="33" t="s">
        <v>149</v>
      </c>
      <c r="E671" s="34" t="s">
        <v>750</v>
      </c>
      <c r="F671" s="35" t="s">
        <v>150</v>
      </c>
      <c r="G671" s="34"/>
      <c r="H671" s="36">
        <v>0</v>
      </c>
      <c r="I671" s="36">
        <v>3833.8940329999996</v>
      </c>
      <c r="J671" s="36">
        <v>2812.5874920000001</v>
      </c>
      <c r="K671" s="36">
        <f t="shared" si="13"/>
        <v>6646.4815249999992</v>
      </c>
    </row>
    <row r="672" spans="1:11" hidden="1" outlineLevel="2" x14ac:dyDescent="0.35">
      <c r="A672" s="32" t="s">
        <v>267</v>
      </c>
      <c r="B672" s="32" t="s">
        <v>268</v>
      </c>
      <c r="C672" s="32" t="s">
        <v>266</v>
      </c>
      <c r="D672" s="33" t="s">
        <v>151</v>
      </c>
      <c r="E672" s="34" t="s">
        <v>751</v>
      </c>
      <c r="F672" s="35" t="s">
        <v>152</v>
      </c>
      <c r="G672" s="34"/>
      <c r="H672" s="36">
        <v>294885.88</v>
      </c>
      <c r="I672" s="36">
        <v>0</v>
      </c>
      <c r="J672" s="36">
        <v>28765.747607999998</v>
      </c>
      <c r="K672" s="36">
        <f t="shared" si="13"/>
        <v>323651.62760800001</v>
      </c>
    </row>
    <row r="673" spans="1:11" hidden="1" outlineLevel="2" x14ac:dyDescent="0.35">
      <c r="A673" s="32" t="s">
        <v>267</v>
      </c>
      <c r="B673" s="32" t="s">
        <v>268</v>
      </c>
      <c r="C673" s="32" t="s">
        <v>266</v>
      </c>
      <c r="D673" s="33" t="s">
        <v>153</v>
      </c>
      <c r="E673" s="34" t="s">
        <v>752</v>
      </c>
      <c r="F673" s="35" t="s">
        <v>154</v>
      </c>
      <c r="G673" s="34"/>
      <c r="H673" s="36">
        <v>57976.62</v>
      </c>
      <c r="I673" s="36">
        <v>0</v>
      </c>
      <c r="J673" s="36">
        <v>1835.515032</v>
      </c>
      <c r="K673" s="36">
        <f t="shared" si="13"/>
        <v>59812.135032000006</v>
      </c>
    </row>
    <row r="674" spans="1:11" hidden="1" outlineLevel="2" x14ac:dyDescent="0.35">
      <c r="A674" s="32" t="s">
        <v>267</v>
      </c>
      <c r="B674" s="32" t="s">
        <v>268</v>
      </c>
      <c r="C674" s="32" t="s">
        <v>266</v>
      </c>
      <c r="D674" s="33" t="s">
        <v>155</v>
      </c>
      <c r="E674" s="34" t="s">
        <v>753</v>
      </c>
      <c r="F674" s="35" t="s">
        <v>156</v>
      </c>
      <c r="G674" s="34"/>
      <c r="H674" s="36">
        <v>0</v>
      </c>
      <c r="I674" s="36">
        <v>0</v>
      </c>
      <c r="J674" s="36">
        <v>140.10983999999999</v>
      </c>
      <c r="K674" s="36">
        <f t="shared" si="13"/>
        <v>140.10983999999999</v>
      </c>
    </row>
    <row r="675" spans="1:11" hidden="1" outlineLevel="2" x14ac:dyDescent="0.35">
      <c r="A675" s="32" t="s">
        <v>267</v>
      </c>
      <c r="B675" s="32" t="s">
        <v>268</v>
      </c>
      <c r="C675" s="32" t="s">
        <v>266</v>
      </c>
      <c r="D675" s="33" t="s">
        <v>157</v>
      </c>
      <c r="E675" s="34" t="s">
        <v>754</v>
      </c>
      <c r="F675" s="35" t="s">
        <v>158</v>
      </c>
      <c r="G675" s="34"/>
      <c r="H675" s="36">
        <v>21489.24</v>
      </c>
      <c r="I675" s="36">
        <v>1125.8151189999999</v>
      </c>
      <c r="J675" s="36">
        <v>2373.4701119999995</v>
      </c>
      <c r="K675" s="36">
        <f t="shared" si="13"/>
        <v>24988.525231</v>
      </c>
    </row>
    <row r="676" spans="1:11" hidden="1" outlineLevel="2" x14ac:dyDescent="0.35">
      <c r="A676" s="32" t="s">
        <v>267</v>
      </c>
      <c r="B676" s="32" t="s">
        <v>268</v>
      </c>
      <c r="C676" s="32" t="s">
        <v>266</v>
      </c>
      <c r="D676" s="33" t="s">
        <v>159</v>
      </c>
      <c r="E676" s="34" t="s">
        <v>755</v>
      </c>
      <c r="F676" s="35" t="s">
        <v>160</v>
      </c>
      <c r="G676" s="34"/>
      <c r="H676" s="36">
        <v>5025.74</v>
      </c>
      <c r="I676" s="36">
        <v>277.78713599999998</v>
      </c>
      <c r="J676" s="36">
        <v>555.085284</v>
      </c>
      <c r="K676" s="36">
        <f t="shared" si="13"/>
        <v>5858.6124199999995</v>
      </c>
    </row>
    <row r="677" spans="1:11" hidden="1" outlineLevel="2" x14ac:dyDescent="0.35">
      <c r="A677" s="32" t="s">
        <v>267</v>
      </c>
      <c r="B677" s="32" t="s">
        <v>268</v>
      </c>
      <c r="C677" s="32" t="s">
        <v>266</v>
      </c>
      <c r="D677" s="33" t="s">
        <v>161</v>
      </c>
      <c r="E677" s="34" t="s">
        <v>756</v>
      </c>
      <c r="F677" s="35" t="s">
        <v>162</v>
      </c>
      <c r="G677" s="34"/>
      <c r="H677" s="36">
        <v>260</v>
      </c>
      <c r="I677" s="36">
        <v>11.263287999999999</v>
      </c>
      <c r="J677" s="36">
        <v>36.508991999999999</v>
      </c>
      <c r="K677" s="36">
        <f t="shared" si="13"/>
        <v>307.77227999999997</v>
      </c>
    </row>
    <row r="678" spans="1:11" hidden="1" outlineLevel="2" x14ac:dyDescent="0.35">
      <c r="A678" s="32" t="s">
        <v>267</v>
      </c>
      <c r="B678" s="32" t="s">
        <v>268</v>
      </c>
      <c r="C678" s="32" t="s">
        <v>266</v>
      </c>
      <c r="D678" s="33" t="s">
        <v>163</v>
      </c>
      <c r="E678" s="34" t="s">
        <v>757</v>
      </c>
      <c r="F678" s="35" t="s">
        <v>164</v>
      </c>
      <c r="G678" s="34"/>
      <c r="H678" s="36">
        <v>59572.85</v>
      </c>
      <c r="I678" s="36">
        <v>6076.086335</v>
      </c>
      <c r="J678" s="36">
        <v>13529.486724</v>
      </c>
      <c r="K678" s="36">
        <f t="shared" si="13"/>
        <v>79178.423059000008</v>
      </c>
    </row>
    <row r="679" spans="1:11" hidden="1" outlineLevel="2" x14ac:dyDescent="0.35">
      <c r="A679" s="32" t="s">
        <v>267</v>
      </c>
      <c r="B679" s="32" t="s">
        <v>268</v>
      </c>
      <c r="C679" s="32" t="s">
        <v>266</v>
      </c>
      <c r="D679" s="33" t="s">
        <v>165</v>
      </c>
      <c r="E679" s="34" t="s">
        <v>758</v>
      </c>
      <c r="F679" s="35" t="s">
        <v>166</v>
      </c>
      <c r="G679" s="34"/>
      <c r="H679" s="36">
        <v>621.4</v>
      </c>
      <c r="I679" s="36">
        <v>92.658267999999993</v>
      </c>
      <c r="J679" s="36">
        <v>91.427700000000002</v>
      </c>
      <c r="K679" s="36">
        <f t="shared" si="13"/>
        <v>805.48596799999996</v>
      </c>
    </row>
    <row r="680" spans="1:11" hidden="1" outlineLevel="2" x14ac:dyDescent="0.35">
      <c r="A680" s="32" t="s">
        <v>267</v>
      </c>
      <c r="B680" s="32" t="s">
        <v>268</v>
      </c>
      <c r="C680" s="32" t="s">
        <v>266</v>
      </c>
      <c r="D680" s="33" t="s">
        <v>167</v>
      </c>
      <c r="E680" s="34" t="s">
        <v>759</v>
      </c>
      <c r="F680" s="35" t="s">
        <v>168</v>
      </c>
      <c r="G680" s="34"/>
      <c r="H680" s="36">
        <v>6316.86</v>
      </c>
      <c r="I680" s="36">
        <v>20.960270000000001</v>
      </c>
      <c r="J680" s="36">
        <v>699.78854399999989</v>
      </c>
      <c r="K680" s="36">
        <f t="shared" si="13"/>
        <v>7037.6088139999993</v>
      </c>
    </row>
    <row r="681" spans="1:11" hidden="1" outlineLevel="2" x14ac:dyDescent="0.35">
      <c r="A681" s="32" t="s">
        <v>267</v>
      </c>
      <c r="B681" s="32" t="s">
        <v>268</v>
      </c>
      <c r="C681" s="32" t="s">
        <v>266</v>
      </c>
      <c r="D681" s="33" t="s">
        <v>169</v>
      </c>
      <c r="E681" s="34" t="s">
        <v>760</v>
      </c>
      <c r="F681" s="35" t="s">
        <v>170</v>
      </c>
      <c r="G681" s="34"/>
      <c r="H681" s="36">
        <v>100.64</v>
      </c>
      <c r="I681" s="36">
        <v>7.181108</v>
      </c>
      <c r="J681" s="36">
        <v>13.638767999999999</v>
      </c>
      <c r="K681" s="36">
        <f t="shared" si="13"/>
        <v>121.45987599999999</v>
      </c>
    </row>
    <row r="682" spans="1:11" hidden="1" outlineLevel="2" x14ac:dyDescent="0.35">
      <c r="A682" s="32" t="s">
        <v>267</v>
      </c>
      <c r="B682" s="32" t="s">
        <v>268</v>
      </c>
      <c r="C682" s="32" t="s">
        <v>266</v>
      </c>
      <c r="D682" s="33" t="s">
        <v>171</v>
      </c>
      <c r="E682" s="34" t="s">
        <v>761</v>
      </c>
      <c r="F682" s="35" t="s">
        <v>172</v>
      </c>
      <c r="G682" s="34"/>
      <c r="H682" s="36">
        <v>0</v>
      </c>
      <c r="I682" s="36">
        <v>6.0695360000000003</v>
      </c>
      <c r="J682" s="36">
        <v>11.048544</v>
      </c>
      <c r="K682" s="36">
        <f t="shared" si="13"/>
        <v>17.118079999999999</v>
      </c>
    </row>
    <row r="683" spans="1:11" hidden="1" outlineLevel="2" x14ac:dyDescent="0.35">
      <c r="A683" s="32" t="s">
        <v>267</v>
      </c>
      <c r="B683" s="32" t="s">
        <v>268</v>
      </c>
      <c r="C683" s="32" t="s">
        <v>266</v>
      </c>
      <c r="D683" s="33" t="s">
        <v>173</v>
      </c>
      <c r="E683" s="34" t="s">
        <v>762</v>
      </c>
      <c r="F683" s="35" t="s">
        <v>174</v>
      </c>
      <c r="G683" s="34"/>
      <c r="H683" s="36">
        <v>167009.21</v>
      </c>
      <c r="I683" s="36">
        <v>5802.1119069999995</v>
      </c>
      <c r="J683" s="36">
        <v>18450.366323999999</v>
      </c>
      <c r="K683" s="36">
        <f t="shared" si="13"/>
        <v>191261.68823100001</v>
      </c>
    </row>
    <row r="684" spans="1:11" hidden="1" outlineLevel="2" x14ac:dyDescent="0.35">
      <c r="A684" s="32" t="s">
        <v>267</v>
      </c>
      <c r="B684" s="32" t="s">
        <v>268</v>
      </c>
      <c r="C684" s="32" t="s">
        <v>266</v>
      </c>
      <c r="D684" s="33" t="s">
        <v>1303</v>
      </c>
      <c r="E684" s="34" t="s">
        <v>1317</v>
      </c>
      <c r="F684" s="35" t="s">
        <v>1308</v>
      </c>
      <c r="G684" s="34"/>
      <c r="H684" s="36">
        <v>707.14</v>
      </c>
      <c r="I684" s="36">
        <v>24.088871999999999</v>
      </c>
      <c r="J684" s="36">
        <v>78.257867999999988</v>
      </c>
      <c r="K684" s="36">
        <f t="shared" si="13"/>
        <v>809.48674000000005</v>
      </c>
    </row>
    <row r="685" spans="1:11" hidden="1" outlineLevel="2" x14ac:dyDescent="0.35">
      <c r="A685" s="32" t="s">
        <v>267</v>
      </c>
      <c r="B685" s="32" t="s">
        <v>268</v>
      </c>
      <c r="C685" s="32" t="s">
        <v>266</v>
      </c>
      <c r="D685" s="33" t="s">
        <v>175</v>
      </c>
      <c r="E685" s="34" t="s">
        <v>763</v>
      </c>
      <c r="F685" s="35" t="s">
        <v>176</v>
      </c>
      <c r="G685" s="34"/>
      <c r="H685" s="36">
        <v>0</v>
      </c>
      <c r="I685" s="36">
        <v>928.78376899999989</v>
      </c>
      <c r="J685" s="36">
        <v>0</v>
      </c>
      <c r="K685" s="36">
        <f t="shared" si="13"/>
        <v>928.78376899999989</v>
      </c>
    </row>
    <row r="686" spans="1:11" hidden="1" outlineLevel="2" x14ac:dyDescent="0.35">
      <c r="A686" s="32" t="s">
        <v>267</v>
      </c>
      <c r="B686" s="32" t="s">
        <v>268</v>
      </c>
      <c r="C686" s="32" t="s">
        <v>266</v>
      </c>
      <c r="D686" s="33" t="s">
        <v>177</v>
      </c>
      <c r="E686" s="34" t="s">
        <v>764</v>
      </c>
      <c r="F686" s="35" t="s">
        <v>178</v>
      </c>
      <c r="G686" s="34"/>
      <c r="H686" s="36">
        <v>2161.75</v>
      </c>
      <c r="I686" s="36">
        <v>28.617364999999996</v>
      </c>
      <c r="J686" s="36">
        <v>1124.034132</v>
      </c>
      <c r="K686" s="36">
        <f t="shared" si="13"/>
        <v>3314.4014969999998</v>
      </c>
    </row>
    <row r="687" spans="1:11" hidden="1" outlineLevel="2" x14ac:dyDescent="0.35">
      <c r="A687" s="32" t="s">
        <v>267</v>
      </c>
      <c r="B687" s="32" t="s">
        <v>268</v>
      </c>
      <c r="C687" s="32" t="s">
        <v>266</v>
      </c>
      <c r="D687" s="33" t="s">
        <v>179</v>
      </c>
      <c r="E687" s="34" t="s">
        <v>765</v>
      </c>
      <c r="F687" s="35" t="s">
        <v>180</v>
      </c>
      <c r="G687" s="34"/>
      <c r="H687" s="36">
        <v>14097.47</v>
      </c>
      <c r="I687" s="36">
        <v>1.4893139999999998</v>
      </c>
      <c r="J687" s="36">
        <v>762.04642799999988</v>
      </c>
      <c r="K687" s="36">
        <f t="shared" si="13"/>
        <v>14861.005741999999</v>
      </c>
    </row>
    <row r="688" spans="1:11" hidden="1" outlineLevel="2" x14ac:dyDescent="0.35">
      <c r="A688" s="32" t="s">
        <v>267</v>
      </c>
      <c r="B688" s="32" t="s">
        <v>268</v>
      </c>
      <c r="C688" s="32" t="s">
        <v>266</v>
      </c>
      <c r="D688" s="33" t="s">
        <v>181</v>
      </c>
      <c r="E688" s="34" t="s">
        <v>766</v>
      </c>
      <c r="F688" s="35" t="s">
        <v>182</v>
      </c>
      <c r="G688" s="34"/>
      <c r="H688" s="36">
        <v>5091.22</v>
      </c>
      <c r="I688" s="36">
        <v>341.39535999999998</v>
      </c>
      <c r="J688" s="36">
        <v>663.93943200000001</v>
      </c>
      <c r="K688" s="36">
        <f t="shared" si="13"/>
        <v>6096.5547919999999</v>
      </c>
    </row>
    <row r="689" spans="1:11" hidden="1" outlineLevel="2" x14ac:dyDescent="0.35">
      <c r="A689" s="32" t="s">
        <v>267</v>
      </c>
      <c r="B689" s="32" t="s">
        <v>268</v>
      </c>
      <c r="C689" s="32" t="s">
        <v>266</v>
      </c>
      <c r="D689" s="33" t="s">
        <v>241</v>
      </c>
      <c r="E689" s="34" t="s">
        <v>767</v>
      </c>
      <c r="F689" s="35" t="s">
        <v>242</v>
      </c>
      <c r="G689" s="34"/>
      <c r="H689" s="36">
        <v>1922.62</v>
      </c>
      <c r="I689" s="36">
        <v>0</v>
      </c>
      <c r="J689" s="36">
        <v>234.23275199999998</v>
      </c>
      <c r="K689" s="36">
        <f t="shared" si="13"/>
        <v>2156.8527519999998</v>
      </c>
    </row>
    <row r="690" spans="1:11" hidden="1" outlineLevel="2" x14ac:dyDescent="0.35">
      <c r="A690" s="32" t="s">
        <v>267</v>
      </c>
      <c r="B690" s="32" t="s">
        <v>268</v>
      </c>
      <c r="C690" s="32" t="s">
        <v>266</v>
      </c>
      <c r="D690" s="33" t="s">
        <v>243</v>
      </c>
      <c r="E690" s="34" t="s">
        <v>768</v>
      </c>
      <c r="F690" s="35" t="s">
        <v>244</v>
      </c>
      <c r="G690" s="34"/>
      <c r="H690" s="36">
        <v>428491.56</v>
      </c>
      <c r="I690" s="36">
        <v>0</v>
      </c>
      <c r="J690" s="36">
        <v>0</v>
      </c>
      <c r="K690" s="36">
        <f t="shared" si="13"/>
        <v>428491.56</v>
      </c>
    </row>
    <row r="691" spans="1:11" hidden="1" outlineLevel="2" x14ac:dyDescent="0.35">
      <c r="A691" s="32" t="s">
        <v>267</v>
      </c>
      <c r="B691" s="32" t="s">
        <v>268</v>
      </c>
      <c r="C691" s="32" t="s">
        <v>266</v>
      </c>
      <c r="D691" s="33" t="s">
        <v>257</v>
      </c>
      <c r="E691" s="34" t="s">
        <v>1226</v>
      </c>
      <c r="F691" s="35" t="s">
        <v>258</v>
      </c>
      <c r="G691" s="34"/>
      <c r="H691" s="36">
        <v>0</v>
      </c>
      <c r="I691" s="36">
        <v>0</v>
      </c>
      <c r="J691" s="36">
        <v>508.202136</v>
      </c>
      <c r="K691" s="36">
        <f t="shared" si="13"/>
        <v>508.202136</v>
      </c>
    </row>
    <row r="692" spans="1:11" hidden="1" outlineLevel="2" x14ac:dyDescent="0.35">
      <c r="A692" s="32" t="s">
        <v>267</v>
      </c>
      <c r="B692" s="32" t="s">
        <v>268</v>
      </c>
      <c r="C692" s="32" t="s">
        <v>266</v>
      </c>
      <c r="D692" s="33" t="s">
        <v>183</v>
      </c>
      <c r="E692" s="34" t="s">
        <v>769</v>
      </c>
      <c r="F692" s="35" t="s">
        <v>184</v>
      </c>
      <c r="G692" s="34"/>
      <c r="H692" s="36">
        <v>92.15</v>
      </c>
      <c r="I692" s="36">
        <v>0</v>
      </c>
      <c r="J692" s="36">
        <v>6696.6410159999996</v>
      </c>
      <c r="K692" s="36">
        <f t="shared" si="13"/>
        <v>6788.7910159999992</v>
      </c>
    </row>
    <row r="693" spans="1:11" hidden="1" outlineLevel="2" x14ac:dyDescent="0.35">
      <c r="A693" s="32" t="s">
        <v>267</v>
      </c>
      <c r="B693" s="32" t="s">
        <v>268</v>
      </c>
      <c r="C693" s="32" t="s">
        <v>266</v>
      </c>
      <c r="D693" s="33" t="s">
        <v>185</v>
      </c>
      <c r="E693" s="34" t="s">
        <v>770</v>
      </c>
      <c r="F693" s="35" t="s">
        <v>186</v>
      </c>
      <c r="G693" s="34"/>
      <c r="H693" s="36">
        <v>3645.11</v>
      </c>
      <c r="I693" s="36">
        <v>36.256815999999993</v>
      </c>
      <c r="J693" s="36">
        <v>529.06775999999991</v>
      </c>
      <c r="K693" s="36">
        <f t="shared" si="13"/>
        <v>4210.4345759999997</v>
      </c>
    </row>
    <row r="694" spans="1:11" hidden="1" outlineLevel="2" x14ac:dyDescent="0.35">
      <c r="A694" s="32" t="s">
        <v>267</v>
      </c>
      <c r="B694" s="32" t="s">
        <v>268</v>
      </c>
      <c r="C694" s="32" t="s">
        <v>266</v>
      </c>
      <c r="D694" s="33" t="s">
        <v>245</v>
      </c>
      <c r="E694" s="34" t="s">
        <v>771</v>
      </c>
      <c r="F694" s="35" t="s">
        <v>246</v>
      </c>
      <c r="G694" s="34"/>
      <c r="H694" s="36">
        <v>24686.959999999999</v>
      </c>
      <c r="I694" s="36">
        <v>0</v>
      </c>
      <c r="J694" s="36">
        <v>0</v>
      </c>
      <c r="K694" s="36">
        <f t="shared" si="13"/>
        <v>24686.959999999999</v>
      </c>
    </row>
    <row r="695" spans="1:11" hidden="1" outlineLevel="2" x14ac:dyDescent="0.35">
      <c r="A695" s="32" t="s">
        <v>267</v>
      </c>
      <c r="B695" s="32" t="s">
        <v>268</v>
      </c>
      <c r="C695" s="32" t="s">
        <v>266</v>
      </c>
      <c r="D695" s="33" t="s">
        <v>247</v>
      </c>
      <c r="E695" s="34" t="s">
        <v>772</v>
      </c>
      <c r="F695" s="35" t="s">
        <v>248</v>
      </c>
      <c r="G695" s="34"/>
      <c r="H695" s="36">
        <v>5624.25</v>
      </c>
      <c r="I695" s="36">
        <v>0</v>
      </c>
      <c r="J695" s="36">
        <v>0</v>
      </c>
      <c r="K695" s="36">
        <f t="shared" si="13"/>
        <v>5624.25</v>
      </c>
    </row>
    <row r="696" spans="1:11" hidden="1" outlineLevel="2" x14ac:dyDescent="0.35">
      <c r="A696" s="32" t="s">
        <v>267</v>
      </c>
      <c r="B696" s="32" t="s">
        <v>268</v>
      </c>
      <c r="C696" s="32" t="s">
        <v>266</v>
      </c>
      <c r="D696" s="33" t="s">
        <v>187</v>
      </c>
      <c r="E696" s="34" t="s">
        <v>773</v>
      </c>
      <c r="F696" s="35" t="s">
        <v>188</v>
      </c>
      <c r="G696" s="34"/>
      <c r="H696" s="36">
        <v>0</v>
      </c>
      <c r="I696" s="36">
        <v>0</v>
      </c>
      <c r="J696" s="36">
        <v>1304.3693519999999</v>
      </c>
      <c r="K696" s="36">
        <f t="shared" si="13"/>
        <v>1304.3693519999999</v>
      </c>
    </row>
    <row r="697" spans="1:11" hidden="1" outlineLevel="2" x14ac:dyDescent="0.35">
      <c r="A697" s="32" t="s">
        <v>267</v>
      </c>
      <c r="B697" s="32" t="s">
        <v>268</v>
      </c>
      <c r="C697" s="32" t="s">
        <v>266</v>
      </c>
      <c r="D697" s="33" t="s">
        <v>189</v>
      </c>
      <c r="E697" s="34" t="s">
        <v>774</v>
      </c>
      <c r="F697" s="35" t="s">
        <v>190</v>
      </c>
      <c r="G697" s="34"/>
      <c r="H697" s="36">
        <v>3074.34</v>
      </c>
      <c r="I697" s="36">
        <v>5.0124999999999993</v>
      </c>
      <c r="J697" s="36">
        <v>937.10307599999999</v>
      </c>
      <c r="K697" s="36">
        <f t="shared" si="13"/>
        <v>4016.4555759999998</v>
      </c>
    </row>
    <row r="698" spans="1:11" hidden="1" outlineLevel="2" x14ac:dyDescent="0.35">
      <c r="A698" s="32" t="s">
        <v>267</v>
      </c>
      <c r="B698" s="32" t="s">
        <v>268</v>
      </c>
      <c r="C698" s="32" t="s">
        <v>266</v>
      </c>
      <c r="D698" s="33" t="s">
        <v>249</v>
      </c>
      <c r="E698" s="34" t="s">
        <v>775</v>
      </c>
      <c r="F698" s="35" t="s">
        <v>250</v>
      </c>
      <c r="G698" s="34"/>
      <c r="H698" s="36">
        <v>895</v>
      </c>
      <c r="I698" s="36">
        <v>82.590761999999984</v>
      </c>
      <c r="J698" s="36">
        <v>216.663408</v>
      </c>
      <c r="K698" s="36">
        <f t="shared" si="13"/>
        <v>1194.2541700000002</v>
      </c>
    </row>
    <row r="699" spans="1:11" hidden="1" outlineLevel="2" x14ac:dyDescent="0.35">
      <c r="A699" s="32" t="s">
        <v>267</v>
      </c>
      <c r="B699" s="32" t="s">
        <v>268</v>
      </c>
      <c r="C699" s="32" t="s">
        <v>266</v>
      </c>
      <c r="D699" s="33" t="s">
        <v>191</v>
      </c>
      <c r="E699" s="34" t="s">
        <v>776</v>
      </c>
      <c r="F699" s="35" t="s">
        <v>192</v>
      </c>
      <c r="G699" s="34"/>
      <c r="H699" s="36">
        <v>10393.74</v>
      </c>
      <c r="I699" s="36">
        <v>35.630854999999997</v>
      </c>
      <c r="J699" s="36">
        <v>116.36991599999999</v>
      </c>
      <c r="K699" s="36">
        <f t="shared" si="13"/>
        <v>10545.740770999999</v>
      </c>
    </row>
    <row r="700" spans="1:11" hidden="1" outlineLevel="2" x14ac:dyDescent="0.35">
      <c r="A700" s="32" t="s">
        <v>267</v>
      </c>
      <c r="B700" s="32" t="s">
        <v>268</v>
      </c>
      <c r="C700" s="32" t="s">
        <v>266</v>
      </c>
      <c r="D700" s="33" t="s">
        <v>251</v>
      </c>
      <c r="E700" s="34" t="s">
        <v>777</v>
      </c>
      <c r="F700" s="35" t="s">
        <v>252</v>
      </c>
      <c r="G700" s="34"/>
      <c r="H700" s="36">
        <v>4479.6099999999997</v>
      </c>
      <c r="I700" s="36">
        <v>0</v>
      </c>
      <c r="J700" s="36">
        <v>15.315767999999998</v>
      </c>
      <c r="K700" s="36">
        <f t="shared" si="13"/>
        <v>4494.9257680000001</v>
      </c>
    </row>
    <row r="701" spans="1:11" hidden="1" outlineLevel="2" x14ac:dyDescent="0.35">
      <c r="A701" s="32" t="s">
        <v>267</v>
      </c>
      <c r="B701" s="32" t="s">
        <v>268</v>
      </c>
      <c r="C701" s="32" t="s">
        <v>266</v>
      </c>
      <c r="D701" s="33" t="s">
        <v>193</v>
      </c>
      <c r="E701" s="34" t="s">
        <v>778</v>
      </c>
      <c r="F701" s="35" t="s">
        <v>194</v>
      </c>
      <c r="G701" s="34"/>
      <c r="H701" s="36">
        <v>0</v>
      </c>
      <c r="I701" s="36">
        <v>0</v>
      </c>
      <c r="J701" s="36">
        <v>21.996935999999998</v>
      </c>
      <c r="K701" s="36">
        <f t="shared" si="13"/>
        <v>21.996935999999998</v>
      </c>
    </row>
    <row r="702" spans="1:11" hidden="1" outlineLevel="2" x14ac:dyDescent="0.35">
      <c r="A702" s="32" t="s">
        <v>267</v>
      </c>
      <c r="B702" s="32" t="s">
        <v>268</v>
      </c>
      <c r="C702" s="32" t="s">
        <v>266</v>
      </c>
      <c r="D702" s="33" t="s">
        <v>195</v>
      </c>
      <c r="E702" s="34" t="s">
        <v>779</v>
      </c>
      <c r="F702" s="35" t="s">
        <v>196</v>
      </c>
      <c r="G702" s="34"/>
      <c r="H702" s="36">
        <v>4060.2</v>
      </c>
      <c r="I702" s="36">
        <v>1273.1200629999998</v>
      </c>
      <c r="J702" s="36">
        <v>281.38671599999998</v>
      </c>
      <c r="K702" s="36">
        <f t="shared" si="13"/>
        <v>5614.7067789999992</v>
      </c>
    </row>
    <row r="703" spans="1:11" hidden="1" outlineLevel="2" x14ac:dyDescent="0.35">
      <c r="A703" s="32" t="s">
        <v>267</v>
      </c>
      <c r="B703" s="32" t="s">
        <v>268</v>
      </c>
      <c r="C703" s="32" t="s">
        <v>266</v>
      </c>
      <c r="D703" s="33" t="s">
        <v>197</v>
      </c>
      <c r="E703" s="34" t="s">
        <v>780</v>
      </c>
      <c r="F703" s="35" t="s">
        <v>198</v>
      </c>
      <c r="G703" s="34"/>
      <c r="H703" s="36">
        <v>530.54999999999995</v>
      </c>
      <c r="I703" s="36">
        <v>0</v>
      </c>
      <c r="J703" s="36">
        <v>72.132839999999987</v>
      </c>
      <c r="K703" s="36">
        <f t="shared" si="13"/>
        <v>602.68283999999994</v>
      </c>
    </row>
    <row r="704" spans="1:11" hidden="1" outlineLevel="2" x14ac:dyDescent="0.35">
      <c r="A704" s="32" t="s">
        <v>267</v>
      </c>
      <c r="B704" s="32" t="s">
        <v>268</v>
      </c>
      <c r="C704" s="32" t="s">
        <v>266</v>
      </c>
      <c r="D704" s="33" t="s">
        <v>199</v>
      </c>
      <c r="E704" s="34" t="s">
        <v>781</v>
      </c>
      <c r="F704" s="35" t="s">
        <v>200</v>
      </c>
      <c r="G704" s="34"/>
      <c r="H704" s="36">
        <v>1707</v>
      </c>
      <c r="I704" s="36">
        <v>333.31119999999999</v>
      </c>
      <c r="J704" s="36">
        <v>108.26556000000001</v>
      </c>
      <c r="K704" s="36">
        <f t="shared" si="13"/>
        <v>2148.5767599999999</v>
      </c>
    </row>
    <row r="705" spans="1:11" hidden="1" outlineLevel="2" x14ac:dyDescent="0.35">
      <c r="A705" s="32" t="s">
        <v>267</v>
      </c>
      <c r="B705" s="32" t="s">
        <v>268</v>
      </c>
      <c r="C705" s="32" t="s">
        <v>266</v>
      </c>
      <c r="D705" s="33" t="s">
        <v>201</v>
      </c>
      <c r="E705" s="34" t="s">
        <v>782</v>
      </c>
      <c r="F705" s="35" t="s">
        <v>202</v>
      </c>
      <c r="G705" s="34"/>
      <c r="H705" s="36">
        <v>1760.3</v>
      </c>
      <c r="I705" s="36">
        <v>342.69740699999994</v>
      </c>
      <c r="J705" s="36">
        <v>464.18361599999997</v>
      </c>
      <c r="K705" s="36">
        <f t="shared" si="13"/>
        <v>2567.1810229999996</v>
      </c>
    </row>
    <row r="706" spans="1:11" hidden="1" outlineLevel="2" x14ac:dyDescent="0.35">
      <c r="A706" s="32" t="s">
        <v>267</v>
      </c>
      <c r="B706" s="32" t="s">
        <v>268</v>
      </c>
      <c r="C706" s="32" t="s">
        <v>266</v>
      </c>
      <c r="D706" s="33" t="s">
        <v>203</v>
      </c>
      <c r="E706" s="34" t="s">
        <v>783</v>
      </c>
      <c r="F706" s="35" t="s">
        <v>204</v>
      </c>
      <c r="G706" s="34"/>
      <c r="H706" s="36">
        <v>205.98</v>
      </c>
      <c r="I706" s="36">
        <v>63.844814</v>
      </c>
      <c r="J706" s="36">
        <v>36.634884</v>
      </c>
      <c r="K706" s="36">
        <f t="shared" si="13"/>
        <v>306.459698</v>
      </c>
    </row>
    <row r="707" spans="1:11" hidden="1" outlineLevel="2" x14ac:dyDescent="0.35">
      <c r="A707" s="32" t="s">
        <v>267</v>
      </c>
      <c r="B707" s="32" t="s">
        <v>268</v>
      </c>
      <c r="C707" s="32" t="s">
        <v>266</v>
      </c>
      <c r="D707" s="33" t="s">
        <v>205</v>
      </c>
      <c r="E707" s="34" t="s">
        <v>784</v>
      </c>
      <c r="F707" s="35" t="s">
        <v>206</v>
      </c>
      <c r="G707" s="34"/>
      <c r="H707" s="36">
        <v>609716.12</v>
      </c>
      <c r="I707" s="36">
        <v>236.34298399999997</v>
      </c>
      <c r="J707" s="36">
        <v>230.388912</v>
      </c>
      <c r="K707" s="36">
        <f t="shared" si="13"/>
        <v>610182.85189599998</v>
      </c>
    </row>
    <row r="708" spans="1:11" hidden="1" outlineLevel="2" x14ac:dyDescent="0.35">
      <c r="A708" s="32" t="s">
        <v>267</v>
      </c>
      <c r="B708" s="32" t="s">
        <v>268</v>
      </c>
      <c r="C708" s="32" t="s">
        <v>266</v>
      </c>
      <c r="D708" s="33" t="s">
        <v>207</v>
      </c>
      <c r="E708" s="34" t="s">
        <v>785</v>
      </c>
      <c r="F708" s="35" t="s">
        <v>208</v>
      </c>
      <c r="G708" s="34"/>
      <c r="H708" s="36">
        <v>0</v>
      </c>
      <c r="I708" s="36">
        <v>9.2522729999999989</v>
      </c>
      <c r="J708" s="36">
        <v>82.64958</v>
      </c>
      <c r="K708" s="36">
        <f t="shared" si="13"/>
        <v>91.901853000000003</v>
      </c>
    </row>
    <row r="709" spans="1:11" hidden="1" outlineLevel="2" x14ac:dyDescent="0.35">
      <c r="A709" s="32" t="s">
        <v>267</v>
      </c>
      <c r="B709" s="32" t="s">
        <v>268</v>
      </c>
      <c r="C709" s="32" t="s">
        <v>266</v>
      </c>
      <c r="D709" s="33" t="s">
        <v>259</v>
      </c>
      <c r="E709" s="34" t="s">
        <v>1225</v>
      </c>
      <c r="F709" s="35" t="s">
        <v>260</v>
      </c>
      <c r="G709" s="34"/>
      <c r="H709" s="36">
        <v>0</v>
      </c>
      <c r="I709" s="36">
        <v>0</v>
      </c>
      <c r="J709" s="36">
        <v>0</v>
      </c>
      <c r="K709" s="36">
        <f t="shared" si="13"/>
        <v>0</v>
      </c>
    </row>
    <row r="710" spans="1:11" hidden="1" outlineLevel="2" x14ac:dyDescent="0.35">
      <c r="A710" s="32" t="s">
        <v>267</v>
      </c>
      <c r="B710" s="32" t="s">
        <v>268</v>
      </c>
      <c r="C710" s="32" t="s">
        <v>266</v>
      </c>
      <c r="D710" s="33" t="s">
        <v>209</v>
      </c>
      <c r="E710" s="34" t="s">
        <v>786</v>
      </c>
      <c r="F710" s="35" t="s">
        <v>210</v>
      </c>
      <c r="G710" s="34"/>
      <c r="H710" s="36">
        <v>2250</v>
      </c>
      <c r="I710" s="36">
        <v>0</v>
      </c>
      <c r="J710" s="36">
        <v>276.89999999999998</v>
      </c>
      <c r="K710" s="36">
        <f t="shared" si="13"/>
        <v>2526.9</v>
      </c>
    </row>
    <row r="711" spans="1:11" hidden="1" outlineLevel="2" x14ac:dyDescent="0.35">
      <c r="A711" s="32" t="s">
        <v>267</v>
      </c>
      <c r="B711" s="32" t="s">
        <v>268</v>
      </c>
      <c r="C711" s="32" t="s">
        <v>266</v>
      </c>
      <c r="D711" s="33" t="s">
        <v>211</v>
      </c>
      <c r="E711" s="34" t="s">
        <v>787</v>
      </c>
      <c r="F711" s="35" t="s">
        <v>212</v>
      </c>
      <c r="G711" s="34"/>
      <c r="H711" s="36">
        <v>126.09</v>
      </c>
      <c r="I711" s="36">
        <v>41.366758999999995</v>
      </c>
      <c r="J711" s="36">
        <v>37.909872</v>
      </c>
      <c r="K711" s="36">
        <f t="shared" si="13"/>
        <v>205.36663100000001</v>
      </c>
    </row>
    <row r="712" spans="1:11" hidden="1" outlineLevel="2" x14ac:dyDescent="0.35">
      <c r="A712" s="32" t="s">
        <v>267</v>
      </c>
      <c r="B712" s="32" t="s">
        <v>268</v>
      </c>
      <c r="C712" s="32" t="s">
        <v>266</v>
      </c>
      <c r="D712" s="33" t="s">
        <v>213</v>
      </c>
      <c r="E712" s="34" t="s">
        <v>788</v>
      </c>
      <c r="F712" s="35" t="s">
        <v>214</v>
      </c>
      <c r="G712" s="34"/>
      <c r="H712" s="36">
        <v>0</v>
      </c>
      <c r="I712" s="36">
        <v>220.14899999999997</v>
      </c>
      <c r="J712" s="36">
        <v>85.643999999999991</v>
      </c>
      <c r="K712" s="36">
        <f t="shared" si="13"/>
        <v>305.79299999999995</v>
      </c>
    </row>
    <row r="713" spans="1:11" hidden="1" outlineLevel="2" x14ac:dyDescent="0.35">
      <c r="A713" s="32" t="s">
        <v>267</v>
      </c>
      <c r="B713" s="32" t="s">
        <v>268</v>
      </c>
      <c r="C713" s="32" t="s">
        <v>266</v>
      </c>
      <c r="D713" s="33" t="s">
        <v>215</v>
      </c>
      <c r="E713" s="34" t="s">
        <v>789</v>
      </c>
      <c r="F713" s="35" t="s">
        <v>216</v>
      </c>
      <c r="G713" s="34"/>
      <c r="H713" s="36">
        <v>0</v>
      </c>
      <c r="I713" s="36">
        <v>0</v>
      </c>
      <c r="J713" s="36">
        <v>31.706219999999998</v>
      </c>
      <c r="K713" s="36">
        <f t="shared" si="13"/>
        <v>31.706219999999998</v>
      </c>
    </row>
    <row r="714" spans="1:11" hidden="1" outlineLevel="2" x14ac:dyDescent="0.35">
      <c r="A714" s="32" t="s">
        <v>267</v>
      </c>
      <c r="B714" s="32" t="s">
        <v>268</v>
      </c>
      <c r="C714" s="32" t="s">
        <v>266</v>
      </c>
      <c r="D714" s="33" t="s">
        <v>217</v>
      </c>
      <c r="E714" s="34" t="s">
        <v>790</v>
      </c>
      <c r="F714" s="35" t="s">
        <v>218</v>
      </c>
      <c r="G714" s="34"/>
      <c r="H714" s="36">
        <v>34214.300000000003</v>
      </c>
      <c r="I714" s="36">
        <v>600.60937899999999</v>
      </c>
      <c r="J714" s="36">
        <v>469.38668399999995</v>
      </c>
      <c r="K714" s="36">
        <f t="shared" si="13"/>
        <v>35284.296063000002</v>
      </c>
    </row>
    <row r="715" spans="1:11" hidden="1" outlineLevel="2" x14ac:dyDescent="0.35">
      <c r="A715" s="32" t="s">
        <v>267</v>
      </c>
      <c r="B715" s="32" t="s">
        <v>268</v>
      </c>
      <c r="C715" s="32" t="s">
        <v>266</v>
      </c>
      <c r="D715" s="33" t="s">
        <v>219</v>
      </c>
      <c r="E715" s="34" t="s">
        <v>791</v>
      </c>
      <c r="F715" s="35" t="s">
        <v>220</v>
      </c>
      <c r="G715" s="34"/>
      <c r="H715" s="36">
        <v>81760.800000000003</v>
      </c>
      <c r="I715" s="36">
        <v>676.58404199999984</v>
      </c>
      <c r="J715" s="36">
        <v>0.23399999999999999</v>
      </c>
      <c r="K715" s="36">
        <f t="shared" si="13"/>
        <v>82437.618042000002</v>
      </c>
    </row>
    <row r="716" spans="1:11" hidden="1" outlineLevel="2" x14ac:dyDescent="0.35">
      <c r="A716" s="32" t="s">
        <v>267</v>
      </c>
      <c r="B716" s="32" t="s">
        <v>268</v>
      </c>
      <c r="C716" s="32" t="s">
        <v>266</v>
      </c>
      <c r="D716" s="33" t="s">
        <v>221</v>
      </c>
      <c r="E716" s="34" t="s">
        <v>792</v>
      </c>
      <c r="F716" s="35" t="s">
        <v>222</v>
      </c>
      <c r="G716" s="34"/>
      <c r="H716" s="36">
        <v>0</v>
      </c>
      <c r="I716" s="36">
        <v>0</v>
      </c>
      <c r="J716" s="36">
        <v>846.16412400000002</v>
      </c>
      <c r="K716" s="36">
        <f t="shared" si="13"/>
        <v>846.16412400000002</v>
      </c>
    </row>
    <row r="717" spans="1:11" hidden="1" outlineLevel="2" x14ac:dyDescent="0.35">
      <c r="A717" s="32" t="s">
        <v>267</v>
      </c>
      <c r="B717" s="32" t="s">
        <v>268</v>
      </c>
      <c r="C717" s="32" t="s">
        <v>266</v>
      </c>
      <c r="D717" s="33" t="s">
        <v>223</v>
      </c>
      <c r="E717" s="34" t="s">
        <v>793</v>
      </c>
      <c r="F717" s="35" t="s">
        <v>224</v>
      </c>
      <c r="G717" s="34"/>
      <c r="H717" s="36">
        <v>2815.34</v>
      </c>
      <c r="I717" s="36">
        <v>0</v>
      </c>
      <c r="J717" s="36">
        <v>506.418432</v>
      </c>
      <c r="K717" s="36">
        <f t="shared" si="13"/>
        <v>3321.7584320000001</v>
      </c>
    </row>
    <row r="718" spans="1:11" hidden="1" outlineLevel="2" x14ac:dyDescent="0.35">
      <c r="A718" s="32" t="s">
        <v>267</v>
      </c>
      <c r="B718" s="32" t="s">
        <v>268</v>
      </c>
      <c r="C718" s="32" t="s">
        <v>266</v>
      </c>
      <c r="D718" s="33" t="s">
        <v>225</v>
      </c>
      <c r="E718" s="34" t="s">
        <v>794</v>
      </c>
      <c r="F718" s="35" t="s">
        <v>226</v>
      </c>
      <c r="G718" s="34"/>
      <c r="H718" s="36">
        <v>0</v>
      </c>
      <c r="I718" s="36">
        <v>0</v>
      </c>
      <c r="J718" s="36">
        <v>0</v>
      </c>
      <c r="K718" s="36">
        <f t="shared" si="13"/>
        <v>0</v>
      </c>
    </row>
    <row r="719" spans="1:11" hidden="1" outlineLevel="2" x14ac:dyDescent="0.35">
      <c r="A719" s="32" t="s">
        <v>267</v>
      </c>
      <c r="B719" s="32" t="s">
        <v>268</v>
      </c>
      <c r="C719" s="32" t="s">
        <v>266</v>
      </c>
      <c r="D719" s="33" t="s">
        <v>227</v>
      </c>
      <c r="E719" s="34" t="s">
        <v>795</v>
      </c>
      <c r="F719" s="35" t="s">
        <v>228</v>
      </c>
      <c r="G719" s="34"/>
      <c r="H719" s="36">
        <v>0</v>
      </c>
      <c r="I719" s="36">
        <v>26064.999999999996</v>
      </c>
      <c r="J719" s="36">
        <v>0</v>
      </c>
      <c r="K719" s="36">
        <f t="shared" si="13"/>
        <v>26064.999999999996</v>
      </c>
    </row>
    <row r="720" spans="1:11" hidden="1" outlineLevel="2" x14ac:dyDescent="0.35">
      <c r="A720" s="32" t="s">
        <v>267</v>
      </c>
      <c r="B720" s="32" t="s">
        <v>268</v>
      </c>
      <c r="C720" s="32" t="s">
        <v>266</v>
      </c>
      <c r="D720" s="33" t="s">
        <v>229</v>
      </c>
      <c r="E720" s="34" t="s">
        <v>796</v>
      </c>
      <c r="F720" s="35" t="s">
        <v>230</v>
      </c>
      <c r="G720" s="34"/>
      <c r="H720" s="36">
        <v>0</v>
      </c>
      <c r="I720" s="36">
        <v>1002.4999999999999</v>
      </c>
      <c r="J720" s="36">
        <v>0</v>
      </c>
      <c r="K720" s="36">
        <f t="shared" si="13"/>
        <v>1002.4999999999999</v>
      </c>
    </row>
    <row r="721" spans="1:11" hidden="1" outlineLevel="2" x14ac:dyDescent="0.35">
      <c r="A721" s="32" t="s">
        <v>267</v>
      </c>
      <c r="B721" s="32" t="s">
        <v>268</v>
      </c>
      <c r="C721" s="32" t="s">
        <v>266</v>
      </c>
      <c r="D721" s="33" t="s">
        <v>231</v>
      </c>
      <c r="E721" s="34" t="s">
        <v>797</v>
      </c>
      <c r="F721" s="35" t="s">
        <v>232</v>
      </c>
      <c r="G721" s="34"/>
      <c r="H721" s="36">
        <v>0</v>
      </c>
      <c r="I721" s="36">
        <v>12510.114492999999</v>
      </c>
      <c r="J721" s="36">
        <v>0</v>
      </c>
      <c r="K721" s="36">
        <f t="shared" si="13"/>
        <v>12510.114492999999</v>
      </c>
    </row>
    <row r="722" spans="1:11" hidden="1" outlineLevel="2" x14ac:dyDescent="0.35">
      <c r="A722" s="32" t="s">
        <v>267</v>
      </c>
      <c r="B722" s="32" t="s">
        <v>268</v>
      </c>
      <c r="C722" s="32" t="s">
        <v>266</v>
      </c>
      <c r="D722" s="33" t="s">
        <v>253</v>
      </c>
      <c r="E722" s="34" t="s">
        <v>798</v>
      </c>
      <c r="F722" s="35" t="s">
        <v>254</v>
      </c>
      <c r="G722" s="34"/>
      <c r="H722" s="36">
        <v>46668.68</v>
      </c>
      <c r="I722" s="36">
        <v>0</v>
      </c>
      <c r="J722" s="36">
        <v>147.55930799999999</v>
      </c>
      <c r="K722" s="36">
        <f t="shared" si="13"/>
        <v>46816.239308000004</v>
      </c>
    </row>
    <row r="723" spans="1:11" hidden="1" outlineLevel="2" x14ac:dyDescent="0.35">
      <c r="A723" s="32" t="s">
        <v>267</v>
      </c>
      <c r="B723" s="32" t="s">
        <v>268</v>
      </c>
      <c r="C723" s="32" t="s">
        <v>266</v>
      </c>
      <c r="D723" s="33" t="s">
        <v>233</v>
      </c>
      <c r="E723" s="34" t="s">
        <v>799</v>
      </c>
      <c r="F723" s="35" t="s">
        <v>234</v>
      </c>
      <c r="G723" s="34"/>
      <c r="H723" s="36">
        <v>0</v>
      </c>
      <c r="I723" s="36">
        <v>3444.899171</v>
      </c>
      <c r="J723" s="36">
        <v>0</v>
      </c>
      <c r="K723" s="36">
        <f t="shared" si="13"/>
        <v>3444.899171</v>
      </c>
    </row>
    <row r="724" spans="1:11" hidden="1" outlineLevel="2" x14ac:dyDescent="0.35">
      <c r="A724" s="32" t="s">
        <v>267</v>
      </c>
      <c r="B724" s="32" t="s">
        <v>268</v>
      </c>
      <c r="C724" s="32" t="s">
        <v>266</v>
      </c>
      <c r="D724" s="33" t="s">
        <v>235</v>
      </c>
      <c r="E724" s="34" t="s">
        <v>800</v>
      </c>
      <c r="F724" s="35" t="s">
        <v>236</v>
      </c>
      <c r="G724" s="34"/>
      <c r="H724" s="36">
        <v>0</v>
      </c>
      <c r="I724" s="36">
        <v>933.52799999999991</v>
      </c>
      <c r="J724" s="36">
        <v>0</v>
      </c>
      <c r="K724" s="36">
        <f t="shared" si="13"/>
        <v>933.52799999999991</v>
      </c>
    </row>
    <row r="725" spans="1:11" hidden="1" outlineLevel="2" x14ac:dyDescent="0.35">
      <c r="A725" s="32" t="s">
        <v>267</v>
      </c>
      <c r="B725" s="32" t="s">
        <v>268</v>
      </c>
      <c r="C725" s="32" t="s">
        <v>266</v>
      </c>
      <c r="D725" s="33" t="s">
        <v>261</v>
      </c>
      <c r="E725" s="34" t="s">
        <v>1224</v>
      </c>
      <c r="F725" s="35" t="s">
        <v>262</v>
      </c>
      <c r="G725" s="34"/>
      <c r="H725" s="36">
        <v>0</v>
      </c>
      <c r="I725" s="36">
        <v>1596.6352339999996</v>
      </c>
      <c r="J725" s="36">
        <v>1126.6293479999999</v>
      </c>
      <c r="K725" s="36">
        <f t="shared" si="13"/>
        <v>2723.2645819999998</v>
      </c>
    </row>
    <row r="726" spans="1:11" hidden="1" outlineLevel="2" x14ac:dyDescent="0.35">
      <c r="A726" s="32" t="s">
        <v>267</v>
      </c>
      <c r="B726" s="32" t="s">
        <v>268</v>
      </c>
      <c r="C726" s="32" t="s">
        <v>266</v>
      </c>
      <c r="D726" s="33" t="s">
        <v>237</v>
      </c>
      <c r="E726" s="34" t="s">
        <v>801</v>
      </c>
      <c r="F726" s="35" t="s">
        <v>238</v>
      </c>
      <c r="G726" s="34"/>
      <c r="H726" s="36">
        <v>0</v>
      </c>
      <c r="I726" s="36">
        <v>1776.146894</v>
      </c>
      <c r="J726" s="36">
        <v>0</v>
      </c>
      <c r="K726" s="36">
        <f t="shared" si="13"/>
        <v>1776.146894</v>
      </c>
    </row>
    <row r="727" spans="1:11" hidden="1" outlineLevel="2" x14ac:dyDescent="0.35">
      <c r="A727" s="32" t="s">
        <v>267</v>
      </c>
      <c r="B727" s="32" t="s">
        <v>268</v>
      </c>
      <c r="C727" s="32" t="s">
        <v>266</v>
      </c>
      <c r="D727" s="33" t="s">
        <v>255</v>
      </c>
      <c r="E727" s="34" t="s">
        <v>802</v>
      </c>
      <c r="F727" s="35" t="s">
        <v>256</v>
      </c>
      <c r="G727" s="34"/>
      <c r="H727" s="36">
        <v>0</v>
      </c>
      <c r="I727" s="36">
        <v>0</v>
      </c>
      <c r="J727" s="36">
        <v>0</v>
      </c>
      <c r="K727" s="36">
        <f t="shared" si="13"/>
        <v>0</v>
      </c>
    </row>
    <row r="728" spans="1:11" hidden="1" outlineLevel="2" x14ac:dyDescent="0.35">
      <c r="A728" s="32" t="s">
        <v>267</v>
      </c>
      <c r="B728" s="32" t="s">
        <v>268</v>
      </c>
      <c r="C728" s="32" t="s">
        <v>266</v>
      </c>
      <c r="D728" s="33" t="s">
        <v>239</v>
      </c>
      <c r="E728" s="34" t="s">
        <v>803</v>
      </c>
      <c r="F728" s="35" t="s">
        <v>240</v>
      </c>
      <c r="G728" s="34"/>
      <c r="H728" s="36">
        <v>78840.73</v>
      </c>
      <c r="I728" s="36">
        <v>1796.0240629999998</v>
      </c>
      <c r="J728" s="36">
        <v>4982.9964599999994</v>
      </c>
      <c r="K728" s="36">
        <f t="shared" si="13"/>
        <v>85619.750522999995</v>
      </c>
    </row>
    <row r="729" spans="1:11" outlineLevel="1" collapsed="1" x14ac:dyDescent="0.35">
      <c r="A729" s="32"/>
      <c r="B729" s="50" t="s">
        <v>268</v>
      </c>
      <c r="C729" s="50" t="s">
        <v>1264</v>
      </c>
      <c r="D729" s="33"/>
      <c r="E729" s="34"/>
      <c r="F729" s="35"/>
      <c r="G729" s="34"/>
      <c r="H729" s="57">
        <f>SUBTOTAL(9,H670:H728)</f>
        <v>1983293.2100000002</v>
      </c>
      <c r="I729" s="57">
        <f>SUBTOTAL(9,I670:I728)</f>
        <v>86926.591742999997</v>
      </c>
      <c r="J729" s="57">
        <f>SUBTOTAL(9,J670:J728)</f>
        <v>97698.635891999962</v>
      </c>
      <c r="K729" s="57">
        <f>SUBTOTAL(9,K670:K728)</f>
        <v>2167918.4376350003</v>
      </c>
    </row>
    <row r="730" spans="1:11" hidden="1" outlineLevel="2" x14ac:dyDescent="0.35">
      <c r="A730" s="37" t="s">
        <v>267</v>
      </c>
      <c r="B730" s="37" t="s">
        <v>268</v>
      </c>
      <c r="C730" s="37">
        <v>812</v>
      </c>
      <c r="D730" s="38" t="s">
        <v>147</v>
      </c>
      <c r="E730" s="39" t="s">
        <v>804</v>
      </c>
      <c r="F730" s="40" t="s">
        <v>148</v>
      </c>
      <c r="G730" s="39"/>
      <c r="H730" s="41">
        <v>0</v>
      </c>
      <c r="I730" s="41">
        <v>21510.541010000001</v>
      </c>
      <c r="J730" s="41">
        <v>7599.0600399999994</v>
      </c>
      <c r="K730" s="41">
        <f t="shared" ref="K730:K794" si="14">H730+I730+J730</f>
        <v>29109.601050000001</v>
      </c>
    </row>
    <row r="731" spans="1:11" hidden="1" outlineLevel="2" x14ac:dyDescent="0.35">
      <c r="A731" s="37" t="s">
        <v>267</v>
      </c>
      <c r="B731" s="37" t="s">
        <v>268</v>
      </c>
      <c r="C731" s="37">
        <v>812</v>
      </c>
      <c r="D731" s="38" t="s">
        <v>149</v>
      </c>
      <c r="E731" s="39" t="s">
        <v>805</v>
      </c>
      <c r="F731" s="40" t="s">
        <v>150</v>
      </c>
      <c r="G731" s="39"/>
      <c r="H731" s="41">
        <v>0</v>
      </c>
      <c r="I731" s="41">
        <v>5401.870645</v>
      </c>
      <c r="J731" s="41">
        <v>3966.4695400000001</v>
      </c>
      <c r="K731" s="41">
        <f t="shared" si="14"/>
        <v>9368.3401850000009</v>
      </c>
    </row>
    <row r="732" spans="1:11" hidden="1" outlineLevel="2" x14ac:dyDescent="0.35">
      <c r="A732" s="37" t="s">
        <v>267</v>
      </c>
      <c r="B732" s="37" t="s">
        <v>268</v>
      </c>
      <c r="C732" s="37">
        <v>812</v>
      </c>
      <c r="D732" s="38" t="s">
        <v>151</v>
      </c>
      <c r="E732" s="39" t="s">
        <v>806</v>
      </c>
      <c r="F732" s="40" t="s">
        <v>152</v>
      </c>
      <c r="G732" s="39"/>
      <c r="H732" s="41">
        <v>0</v>
      </c>
      <c r="I732" s="41">
        <v>0</v>
      </c>
      <c r="J732" s="41">
        <v>40567.079959999995</v>
      </c>
      <c r="K732" s="41">
        <f t="shared" si="14"/>
        <v>40567.079959999995</v>
      </c>
    </row>
    <row r="733" spans="1:11" hidden="1" outlineLevel="2" x14ac:dyDescent="0.35">
      <c r="A733" s="37" t="s">
        <v>267</v>
      </c>
      <c r="B733" s="37" t="s">
        <v>268</v>
      </c>
      <c r="C733" s="37">
        <v>812</v>
      </c>
      <c r="D733" s="38" t="s">
        <v>153</v>
      </c>
      <c r="E733" s="39" t="s">
        <v>807</v>
      </c>
      <c r="F733" s="40" t="s">
        <v>154</v>
      </c>
      <c r="G733" s="39"/>
      <c r="H733" s="41">
        <v>0</v>
      </c>
      <c r="I733" s="41">
        <v>0</v>
      </c>
      <c r="J733" s="41">
        <v>2588.54684</v>
      </c>
      <c r="K733" s="41">
        <f t="shared" si="14"/>
        <v>2588.54684</v>
      </c>
    </row>
    <row r="734" spans="1:11" hidden="1" outlineLevel="2" x14ac:dyDescent="0.35">
      <c r="A734" s="37" t="s">
        <v>267</v>
      </c>
      <c r="B734" s="37" t="s">
        <v>268</v>
      </c>
      <c r="C734" s="37">
        <v>812</v>
      </c>
      <c r="D734" s="38" t="s">
        <v>155</v>
      </c>
      <c r="E734" s="39" t="s">
        <v>808</v>
      </c>
      <c r="F734" s="40" t="s">
        <v>156</v>
      </c>
      <c r="G734" s="39"/>
      <c r="H734" s="41">
        <v>0</v>
      </c>
      <c r="I734" s="41">
        <v>0</v>
      </c>
      <c r="J734" s="41">
        <v>197.59079999999997</v>
      </c>
      <c r="K734" s="41">
        <f t="shared" si="14"/>
        <v>197.59079999999997</v>
      </c>
    </row>
    <row r="735" spans="1:11" hidden="1" outlineLevel="2" x14ac:dyDescent="0.35">
      <c r="A735" s="37" t="s">
        <v>267</v>
      </c>
      <c r="B735" s="37" t="s">
        <v>268</v>
      </c>
      <c r="C735" s="37">
        <v>812</v>
      </c>
      <c r="D735" s="38" t="s">
        <v>157</v>
      </c>
      <c r="E735" s="39" t="s">
        <v>809</v>
      </c>
      <c r="F735" s="40" t="s">
        <v>158</v>
      </c>
      <c r="G735" s="39"/>
      <c r="H735" s="41">
        <v>0</v>
      </c>
      <c r="I735" s="41">
        <v>1586.248235</v>
      </c>
      <c r="J735" s="41">
        <v>3347.2014399999994</v>
      </c>
      <c r="K735" s="41">
        <f t="shared" si="14"/>
        <v>4933.4496749999998</v>
      </c>
    </row>
    <row r="736" spans="1:11" hidden="1" outlineLevel="2" x14ac:dyDescent="0.35">
      <c r="A736" s="37" t="s">
        <v>267</v>
      </c>
      <c r="B736" s="37" t="s">
        <v>268</v>
      </c>
      <c r="C736" s="37">
        <v>812</v>
      </c>
      <c r="D736" s="38" t="s">
        <v>159</v>
      </c>
      <c r="E736" s="39" t="s">
        <v>810</v>
      </c>
      <c r="F736" s="40" t="s">
        <v>160</v>
      </c>
      <c r="G736" s="39"/>
      <c r="H736" s="41">
        <v>0</v>
      </c>
      <c r="I736" s="41">
        <v>391.39584000000002</v>
      </c>
      <c r="J736" s="41">
        <v>782.81257999999991</v>
      </c>
      <c r="K736" s="41">
        <f t="shared" si="14"/>
        <v>1174.2084199999999</v>
      </c>
    </row>
    <row r="737" spans="1:11" hidden="1" outlineLevel="2" x14ac:dyDescent="0.35">
      <c r="A737" s="37" t="s">
        <v>267</v>
      </c>
      <c r="B737" s="37" t="s">
        <v>268</v>
      </c>
      <c r="C737" s="37">
        <v>812</v>
      </c>
      <c r="D737" s="38" t="s">
        <v>161</v>
      </c>
      <c r="E737" s="39" t="s">
        <v>811</v>
      </c>
      <c r="F737" s="40" t="s">
        <v>162</v>
      </c>
      <c r="G737" s="39"/>
      <c r="H737" s="41">
        <v>0</v>
      </c>
      <c r="I737" s="41">
        <v>15.869720000000001</v>
      </c>
      <c r="J737" s="41">
        <v>51.48704</v>
      </c>
      <c r="K737" s="41">
        <f t="shared" si="14"/>
        <v>67.356760000000008</v>
      </c>
    </row>
    <row r="738" spans="1:11" hidden="1" outlineLevel="2" x14ac:dyDescent="0.35">
      <c r="A738" s="37" t="s">
        <v>267</v>
      </c>
      <c r="B738" s="37" t="s">
        <v>268</v>
      </c>
      <c r="C738" s="37">
        <v>812</v>
      </c>
      <c r="D738" s="38" t="s">
        <v>163</v>
      </c>
      <c r="E738" s="39" t="s">
        <v>812</v>
      </c>
      <c r="F738" s="40" t="s">
        <v>164</v>
      </c>
      <c r="G738" s="39"/>
      <c r="H738" s="41">
        <v>0</v>
      </c>
      <c r="I738" s="41">
        <v>8561.0692749999998</v>
      </c>
      <c r="J738" s="41">
        <v>19080.04538</v>
      </c>
      <c r="K738" s="41">
        <f t="shared" si="14"/>
        <v>27641.114654999998</v>
      </c>
    </row>
    <row r="739" spans="1:11" hidden="1" outlineLevel="2" x14ac:dyDescent="0.35">
      <c r="A739" s="37" t="s">
        <v>267</v>
      </c>
      <c r="B739" s="37" t="s">
        <v>268</v>
      </c>
      <c r="C739" s="37">
        <v>812</v>
      </c>
      <c r="D739" s="38" t="s">
        <v>165</v>
      </c>
      <c r="E739" s="39" t="s">
        <v>813</v>
      </c>
      <c r="F739" s="40" t="s">
        <v>166</v>
      </c>
      <c r="G739" s="39"/>
      <c r="H739" s="41">
        <v>0</v>
      </c>
      <c r="I739" s="41">
        <v>130.55341999999999</v>
      </c>
      <c r="J739" s="41">
        <v>128.9365</v>
      </c>
      <c r="K739" s="41">
        <f t="shared" si="14"/>
        <v>259.48991999999998</v>
      </c>
    </row>
    <row r="740" spans="1:11" hidden="1" outlineLevel="2" x14ac:dyDescent="0.35">
      <c r="A740" s="37" t="s">
        <v>267</v>
      </c>
      <c r="B740" s="37" t="s">
        <v>268</v>
      </c>
      <c r="C740" s="37">
        <v>812</v>
      </c>
      <c r="D740" s="38" t="s">
        <v>167</v>
      </c>
      <c r="E740" s="39" t="s">
        <v>814</v>
      </c>
      <c r="F740" s="40" t="s">
        <v>168</v>
      </c>
      <c r="G740" s="39"/>
      <c r="H740" s="41">
        <v>0</v>
      </c>
      <c r="I740" s="41">
        <v>29.532550000000004</v>
      </c>
      <c r="J740" s="41">
        <v>986.88127999999995</v>
      </c>
      <c r="K740" s="41">
        <f t="shared" si="14"/>
        <v>1016.41383</v>
      </c>
    </row>
    <row r="741" spans="1:11" hidden="1" outlineLevel="2" x14ac:dyDescent="0.35">
      <c r="A741" s="37" t="s">
        <v>267</v>
      </c>
      <c r="B741" s="37" t="s">
        <v>268</v>
      </c>
      <c r="C741" s="37">
        <v>812</v>
      </c>
      <c r="D741" s="38" t="s">
        <v>169</v>
      </c>
      <c r="E741" s="39" t="s">
        <v>815</v>
      </c>
      <c r="F741" s="40" t="s">
        <v>170</v>
      </c>
      <c r="G741" s="39"/>
      <c r="H741" s="41">
        <v>0</v>
      </c>
      <c r="I741" s="41">
        <v>10.118020000000001</v>
      </c>
      <c r="J741" s="41">
        <v>19.234159999999999</v>
      </c>
      <c r="K741" s="41">
        <f t="shared" si="14"/>
        <v>29.352180000000001</v>
      </c>
    </row>
    <row r="742" spans="1:11" hidden="1" outlineLevel="2" x14ac:dyDescent="0.35">
      <c r="A742" s="37" t="s">
        <v>267</v>
      </c>
      <c r="B742" s="37" t="s">
        <v>268</v>
      </c>
      <c r="C742" s="37">
        <v>812</v>
      </c>
      <c r="D742" s="38" t="s">
        <v>171</v>
      </c>
      <c r="E742" s="39" t="s">
        <v>816</v>
      </c>
      <c r="F742" s="40" t="s">
        <v>172</v>
      </c>
      <c r="G742" s="39"/>
      <c r="H742" s="41">
        <v>0</v>
      </c>
      <c r="I742" s="41">
        <v>8.5518400000000003</v>
      </c>
      <c r="J742" s="41">
        <v>15.58128</v>
      </c>
      <c r="K742" s="41">
        <f t="shared" si="14"/>
        <v>24.133119999999998</v>
      </c>
    </row>
    <row r="743" spans="1:11" hidden="1" outlineLevel="2" x14ac:dyDescent="0.35">
      <c r="A743" s="37" t="s">
        <v>267</v>
      </c>
      <c r="B743" s="37" t="s">
        <v>268</v>
      </c>
      <c r="C743" s="37">
        <v>812</v>
      </c>
      <c r="D743" s="38" t="s">
        <v>173</v>
      </c>
      <c r="E743" s="39" t="s">
        <v>817</v>
      </c>
      <c r="F743" s="40" t="s">
        <v>174</v>
      </c>
      <c r="G743" s="39"/>
      <c r="H743" s="41">
        <v>0</v>
      </c>
      <c r="I743" s="41">
        <v>8175.0454550000004</v>
      </c>
      <c r="J743" s="41">
        <v>26019.747380000001</v>
      </c>
      <c r="K743" s="41">
        <f t="shared" si="14"/>
        <v>34194.792835</v>
      </c>
    </row>
    <row r="744" spans="1:11" hidden="1" outlineLevel="2" x14ac:dyDescent="0.35">
      <c r="A744" s="37" t="s">
        <v>267</v>
      </c>
      <c r="B744" s="37" t="s">
        <v>268</v>
      </c>
      <c r="C744" s="37" t="s">
        <v>271</v>
      </c>
      <c r="D744" s="38" t="s">
        <v>1303</v>
      </c>
      <c r="E744" s="39" t="s">
        <v>1318</v>
      </c>
      <c r="F744" s="40" t="s">
        <v>1308</v>
      </c>
      <c r="G744" s="39"/>
      <c r="H744" s="41">
        <v>0</v>
      </c>
      <c r="I744" s="41">
        <v>33.94068</v>
      </c>
      <c r="J744" s="41">
        <v>110.36365999999998</v>
      </c>
      <c r="K744" s="41">
        <f t="shared" si="14"/>
        <v>144.30433999999997</v>
      </c>
    </row>
    <row r="745" spans="1:11" hidden="1" outlineLevel="2" x14ac:dyDescent="0.35">
      <c r="A745" s="37" t="s">
        <v>267</v>
      </c>
      <c r="B745" s="37" t="s">
        <v>268</v>
      </c>
      <c r="C745" s="37">
        <v>812</v>
      </c>
      <c r="D745" s="38" t="s">
        <v>175</v>
      </c>
      <c r="E745" s="39" t="s">
        <v>818</v>
      </c>
      <c r="F745" s="40" t="s">
        <v>176</v>
      </c>
      <c r="G745" s="39"/>
      <c r="H745" s="41">
        <v>0</v>
      </c>
      <c r="I745" s="41">
        <v>1308.635485</v>
      </c>
      <c r="J745" s="41">
        <v>0</v>
      </c>
      <c r="K745" s="41">
        <f t="shared" si="14"/>
        <v>1308.635485</v>
      </c>
    </row>
    <row r="746" spans="1:11" hidden="1" outlineLevel="2" x14ac:dyDescent="0.35">
      <c r="A746" s="37" t="s">
        <v>267</v>
      </c>
      <c r="B746" s="37" t="s">
        <v>268</v>
      </c>
      <c r="C746" s="37">
        <v>812</v>
      </c>
      <c r="D746" s="38" t="s">
        <v>177</v>
      </c>
      <c r="E746" s="39" t="s">
        <v>819</v>
      </c>
      <c r="F746" s="40" t="s">
        <v>178</v>
      </c>
      <c r="G746" s="39"/>
      <c r="H746" s="41">
        <v>0</v>
      </c>
      <c r="I746" s="41">
        <v>40.321224999999998</v>
      </c>
      <c r="J746" s="41">
        <v>1585.17634</v>
      </c>
      <c r="K746" s="41">
        <f t="shared" si="14"/>
        <v>1625.4975649999999</v>
      </c>
    </row>
    <row r="747" spans="1:11" hidden="1" outlineLevel="2" x14ac:dyDescent="0.35">
      <c r="A747" s="37" t="s">
        <v>267</v>
      </c>
      <c r="B747" s="37" t="s">
        <v>268</v>
      </c>
      <c r="C747" s="37">
        <v>812</v>
      </c>
      <c r="D747" s="38" t="s">
        <v>179</v>
      </c>
      <c r="E747" s="39" t="s">
        <v>820</v>
      </c>
      <c r="F747" s="40" t="s">
        <v>180</v>
      </c>
      <c r="G747" s="39"/>
      <c r="H747" s="41">
        <v>0</v>
      </c>
      <c r="I747" s="41">
        <v>2.0984099999999999</v>
      </c>
      <c r="J747" s="41">
        <v>1074.6808599999999</v>
      </c>
      <c r="K747" s="41">
        <f t="shared" si="14"/>
        <v>1076.77927</v>
      </c>
    </row>
    <row r="748" spans="1:11" hidden="1" outlineLevel="2" x14ac:dyDescent="0.35">
      <c r="A748" s="37" t="s">
        <v>267</v>
      </c>
      <c r="B748" s="37" t="s">
        <v>268</v>
      </c>
      <c r="C748" s="37">
        <v>812</v>
      </c>
      <c r="D748" s="38" t="s">
        <v>181</v>
      </c>
      <c r="E748" s="39" t="s">
        <v>821</v>
      </c>
      <c r="F748" s="40" t="s">
        <v>182</v>
      </c>
      <c r="G748" s="39"/>
      <c r="H748" s="41">
        <v>391.48</v>
      </c>
      <c r="I748" s="41">
        <v>481.01840000000004</v>
      </c>
      <c r="J748" s="41">
        <v>936.32483999999999</v>
      </c>
      <c r="K748" s="41">
        <f t="shared" si="14"/>
        <v>1808.8232400000002</v>
      </c>
    </row>
    <row r="749" spans="1:11" hidden="1" outlineLevel="2" x14ac:dyDescent="0.35">
      <c r="A749" s="37" t="s">
        <v>267</v>
      </c>
      <c r="B749" s="37" t="s">
        <v>268</v>
      </c>
      <c r="C749" s="37">
        <v>812</v>
      </c>
      <c r="D749" s="38" t="s">
        <v>241</v>
      </c>
      <c r="E749" s="39" t="s">
        <v>1227</v>
      </c>
      <c r="F749" s="40" t="s">
        <v>242</v>
      </c>
      <c r="G749" s="39"/>
      <c r="H749" s="41">
        <v>0</v>
      </c>
      <c r="I749" s="41">
        <v>0</v>
      </c>
      <c r="J749" s="41">
        <v>330.32823999999999</v>
      </c>
      <c r="K749" s="41">
        <f t="shared" si="14"/>
        <v>330.32823999999999</v>
      </c>
    </row>
    <row r="750" spans="1:11" hidden="1" outlineLevel="2" x14ac:dyDescent="0.35">
      <c r="A750" s="37" t="s">
        <v>267</v>
      </c>
      <c r="B750" s="37" t="s">
        <v>268</v>
      </c>
      <c r="C750" s="37">
        <v>812</v>
      </c>
      <c r="D750" s="38" t="s">
        <v>243</v>
      </c>
      <c r="E750" s="39" t="s">
        <v>1228</v>
      </c>
      <c r="F750" s="40" t="s">
        <v>244</v>
      </c>
      <c r="G750" s="39"/>
      <c r="H750" s="41">
        <v>0</v>
      </c>
      <c r="I750" s="41">
        <v>0</v>
      </c>
      <c r="J750" s="41">
        <v>0</v>
      </c>
      <c r="K750" s="41">
        <f t="shared" si="14"/>
        <v>0</v>
      </c>
    </row>
    <row r="751" spans="1:11" hidden="1" outlineLevel="2" x14ac:dyDescent="0.35">
      <c r="A751" s="37" t="s">
        <v>267</v>
      </c>
      <c r="B751" s="37" t="s">
        <v>268</v>
      </c>
      <c r="C751" s="37">
        <v>812</v>
      </c>
      <c r="D751" s="38" t="s">
        <v>257</v>
      </c>
      <c r="E751" s="39" t="s">
        <v>1229</v>
      </c>
      <c r="F751" s="40" t="s">
        <v>258</v>
      </c>
      <c r="G751" s="39"/>
      <c r="H751" s="41">
        <v>109.2</v>
      </c>
      <c r="I751" s="41">
        <v>0</v>
      </c>
      <c r="J751" s="41">
        <v>716.69532000000004</v>
      </c>
      <c r="K751" s="41">
        <f t="shared" si="14"/>
        <v>825.89532000000008</v>
      </c>
    </row>
    <row r="752" spans="1:11" hidden="1" outlineLevel="2" x14ac:dyDescent="0.35">
      <c r="A752" s="37" t="s">
        <v>267</v>
      </c>
      <c r="B752" s="37" t="s">
        <v>268</v>
      </c>
      <c r="C752" s="37">
        <v>812</v>
      </c>
      <c r="D752" s="38" t="s">
        <v>183</v>
      </c>
      <c r="E752" s="39" t="s">
        <v>822</v>
      </c>
      <c r="F752" s="40" t="s">
        <v>184</v>
      </c>
      <c r="G752" s="39"/>
      <c r="H752" s="41">
        <v>0</v>
      </c>
      <c r="I752" s="41">
        <v>0</v>
      </c>
      <c r="J752" s="41">
        <v>9443.98092</v>
      </c>
      <c r="K752" s="41">
        <f t="shared" si="14"/>
        <v>9443.98092</v>
      </c>
    </row>
    <row r="753" spans="1:11" hidden="1" outlineLevel="2" x14ac:dyDescent="0.35">
      <c r="A753" s="37" t="s">
        <v>267</v>
      </c>
      <c r="B753" s="37" t="s">
        <v>268</v>
      </c>
      <c r="C753" s="37">
        <v>812</v>
      </c>
      <c r="D753" s="38" t="s">
        <v>185</v>
      </c>
      <c r="E753" s="39" t="s">
        <v>823</v>
      </c>
      <c r="F753" s="40" t="s">
        <v>186</v>
      </c>
      <c r="G753" s="39"/>
      <c r="H753" s="41">
        <v>0</v>
      </c>
      <c r="I753" s="41">
        <v>51.085039999999999</v>
      </c>
      <c r="J753" s="41">
        <v>746.12119999999993</v>
      </c>
      <c r="K753" s="41">
        <f t="shared" si="14"/>
        <v>797.20623999999998</v>
      </c>
    </row>
    <row r="754" spans="1:11" hidden="1" outlineLevel="2" x14ac:dyDescent="0.35">
      <c r="A754" s="37" t="s">
        <v>267</v>
      </c>
      <c r="B754" s="37" t="s">
        <v>268</v>
      </c>
      <c r="C754" s="37">
        <v>812</v>
      </c>
      <c r="D754" s="38" t="s">
        <v>245</v>
      </c>
      <c r="E754" s="39" t="s">
        <v>1230</v>
      </c>
      <c r="F754" s="40" t="s">
        <v>246</v>
      </c>
      <c r="G754" s="39"/>
      <c r="H754" s="41">
        <v>0</v>
      </c>
      <c r="I754" s="41">
        <v>0</v>
      </c>
      <c r="J754" s="41">
        <v>0</v>
      </c>
      <c r="K754" s="41">
        <f t="shared" si="14"/>
        <v>0</v>
      </c>
    </row>
    <row r="755" spans="1:11" hidden="1" outlineLevel="2" x14ac:dyDescent="0.35">
      <c r="A755" s="37" t="s">
        <v>267</v>
      </c>
      <c r="B755" s="37" t="s">
        <v>268</v>
      </c>
      <c r="C755" s="37">
        <v>812</v>
      </c>
      <c r="D755" s="38" t="s">
        <v>247</v>
      </c>
      <c r="E755" s="39" t="s">
        <v>1231</v>
      </c>
      <c r="F755" s="40" t="s">
        <v>248</v>
      </c>
      <c r="G755" s="39"/>
      <c r="H755" s="41">
        <v>0</v>
      </c>
      <c r="I755" s="41">
        <v>0</v>
      </c>
      <c r="J755" s="41">
        <v>0</v>
      </c>
      <c r="K755" s="41">
        <f t="shared" si="14"/>
        <v>0</v>
      </c>
    </row>
    <row r="756" spans="1:11" hidden="1" outlineLevel="2" x14ac:dyDescent="0.35">
      <c r="A756" s="37" t="s">
        <v>267</v>
      </c>
      <c r="B756" s="37" t="s">
        <v>268</v>
      </c>
      <c r="C756" s="37">
        <v>812</v>
      </c>
      <c r="D756" s="38" t="s">
        <v>187</v>
      </c>
      <c r="E756" s="39" t="s">
        <v>824</v>
      </c>
      <c r="F756" s="40" t="s">
        <v>188</v>
      </c>
      <c r="G756" s="39"/>
      <c r="H756" s="41">
        <v>0</v>
      </c>
      <c r="I756" s="41">
        <v>0</v>
      </c>
      <c r="J756" s="41">
        <v>1839.49524</v>
      </c>
      <c r="K756" s="41">
        <f t="shared" si="14"/>
        <v>1839.49524</v>
      </c>
    </row>
    <row r="757" spans="1:11" hidden="1" outlineLevel="2" x14ac:dyDescent="0.35">
      <c r="A757" s="37" t="s">
        <v>267</v>
      </c>
      <c r="B757" s="37" t="s">
        <v>268</v>
      </c>
      <c r="C757" s="37">
        <v>812</v>
      </c>
      <c r="D757" s="38" t="s">
        <v>189</v>
      </c>
      <c r="E757" s="39" t="s">
        <v>825</v>
      </c>
      <c r="F757" s="40" t="s">
        <v>190</v>
      </c>
      <c r="G757" s="39"/>
      <c r="H757" s="41">
        <v>0</v>
      </c>
      <c r="I757" s="41">
        <v>7.0625</v>
      </c>
      <c r="J757" s="41">
        <v>1321.5556199999999</v>
      </c>
      <c r="K757" s="41">
        <f t="shared" si="14"/>
        <v>1328.6181199999999</v>
      </c>
    </row>
    <row r="758" spans="1:11" hidden="1" outlineLevel="2" x14ac:dyDescent="0.35">
      <c r="A758" s="37" t="s">
        <v>267</v>
      </c>
      <c r="B758" s="37" t="s">
        <v>268</v>
      </c>
      <c r="C758" s="37">
        <v>812</v>
      </c>
      <c r="D758" s="38" t="s">
        <v>249</v>
      </c>
      <c r="E758" s="39" t="s">
        <v>1232</v>
      </c>
      <c r="F758" s="40" t="s">
        <v>250</v>
      </c>
      <c r="G758" s="39"/>
      <c r="H758" s="41">
        <v>0</v>
      </c>
      <c r="I758" s="41">
        <v>116.36852999999999</v>
      </c>
      <c r="J758" s="41">
        <v>305.55095999999998</v>
      </c>
      <c r="K758" s="41">
        <f t="shared" si="14"/>
        <v>421.91949</v>
      </c>
    </row>
    <row r="759" spans="1:11" hidden="1" outlineLevel="2" x14ac:dyDescent="0.35">
      <c r="A759" s="37" t="s">
        <v>267</v>
      </c>
      <c r="B759" s="37" t="s">
        <v>268</v>
      </c>
      <c r="C759" s="37">
        <v>812</v>
      </c>
      <c r="D759" s="38" t="s">
        <v>191</v>
      </c>
      <c r="E759" s="39" t="s">
        <v>826</v>
      </c>
      <c r="F759" s="40" t="s">
        <v>192</v>
      </c>
      <c r="G759" s="39"/>
      <c r="H759" s="41">
        <v>59.96</v>
      </c>
      <c r="I759" s="41">
        <v>50.203074999999998</v>
      </c>
      <c r="J759" s="41">
        <v>164.11141999999998</v>
      </c>
      <c r="K759" s="41">
        <f t="shared" si="14"/>
        <v>274.274495</v>
      </c>
    </row>
    <row r="760" spans="1:11" hidden="1" outlineLevel="2" x14ac:dyDescent="0.35">
      <c r="A760" s="37" t="s">
        <v>267</v>
      </c>
      <c r="B760" s="37" t="s">
        <v>268</v>
      </c>
      <c r="C760" s="37">
        <v>812</v>
      </c>
      <c r="D760" s="38" t="s">
        <v>251</v>
      </c>
      <c r="E760" s="39" t="s">
        <v>1233</v>
      </c>
      <c r="F760" s="40" t="s">
        <v>252</v>
      </c>
      <c r="G760" s="39"/>
      <c r="H760" s="41">
        <v>0</v>
      </c>
      <c r="I760" s="41">
        <v>0</v>
      </c>
      <c r="J760" s="41">
        <v>21.599159999999998</v>
      </c>
      <c r="K760" s="41">
        <f t="shared" si="14"/>
        <v>21.599159999999998</v>
      </c>
    </row>
    <row r="761" spans="1:11" hidden="1" outlineLevel="2" x14ac:dyDescent="0.35">
      <c r="A761" s="37" t="s">
        <v>267</v>
      </c>
      <c r="B761" s="37" t="s">
        <v>268</v>
      </c>
      <c r="C761" s="37">
        <v>812</v>
      </c>
      <c r="D761" s="38" t="s">
        <v>193</v>
      </c>
      <c r="E761" s="39" t="s">
        <v>827</v>
      </c>
      <c r="F761" s="40" t="s">
        <v>194</v>
      </c>
      <c r="G761" s="39"/>
      <c r="H761" s="41">
        <v>0</v>
      </c>
      <c r="I761" s="41">
        <v>0</v>
      </c>
      <c r="J761" s="41">
        <v>31.021319999999996</v>
      </c>
      <c r="K761" s="41">
        <f t="shared" si="14"/>
        <v>31.021319999999996</v>
      </c>
    </row>
    <row r="762" spans="1:11" hidden="1" outlineLevel="2" x14ac:dyDescent="0.35">
      <c r="A762" s="37" t="s">
        <v>267</v>
      </c>
      <c r="B762" s="37" t="s">
        <v>268</v>
      </c>
      <c r="C762" s="37">
        <v>812</v>
      </c>
      <c r="D762" s="38" t="s">
        <v>195</v>
      </c>
      <c r="E762" s="39" t="s">
        <v>828</v>
      </c>
      <c r="F762" s="40" t="s">
        <v>196</v>
      </c>
      <c r="G762" s="39"/>
      <c r="H762" s="41">
        <v>0</v>
      </c>
      <c r="I762" s="41">
        <v>1793.797595</v>
      </c>
      <c r="J762" s="41">
        <v>396.82742000000002</v>
      </c>
      <c r="K762" s="41">
        <f t="shared" si="14"/>
        <v>2190.6250150000001</v>
      </c>
    </row>
    <row r="763" spans="1:11" hidden="1" outlineLevel="2" x14ac:dyDescent="0.35">
      <c r="A763" s="37" t="s">
        <v>267</v>
      </c>
      <c r="B763" s="37" t="s">
        <v>268</v>
      </c>
      <c r="C763" s="37">
        <v>812</v>
      </c>
      <c r="D763" s="38" t="s">
        <v>197</v>
      </c>
      <c r="E763" s="39" t="s">
        <v>829</v>
      </c>
      <c r="F763" s="40" t="s">
        <v>198</v>
      </c>
      <c r="G763" s="39"/>
      <c r="H763" s="41">
        <v>0</v>
      </c>
      <c r="I763" s="41">
        <v>0</v>
      </c>
      <c r="J763" s="41">
        <v>101.72579999999999</v>
      </c>
      <c r="K763" s="41">
        <f t="shared" si="14"/>
        <v>101.72579999999999</v>
      </c>
    </row>
    <row r="764" spans="1:11" hidden="1" outlineLevel="2" x14ac:dyDescent="0.35">
      <c r="A764" s="37" t="s">
        <v>267</v>
      </c>
      <c r="B764" s="37" t="s">
        <v>268</v>
      </c>
      <c r="C764" s="37">
        <v>812</v>
      </c>
      <c r="D764" s="38" t="s">
        <v>199</v>
      </c>
      <c r="E764" s="39" t="s">
        <v>830</v>
      </c>
      <c r="F764" s="40" t="s">
        <v>200</v>
      </c>
      <c r="G764" s="39"/>
      <c r="H764" s="41">
        <v>0</v>
      </c>
      <c r="I764" s="41">
        <v>469.62799999999999</v>
      </c>
      <c r="J764" s="41">
        <v>152.68219999999999</v>
      </c>
      <c r="K764" s="41">
        <f t="shared" si="14"/>
        <v>622.31020000000001</v>
      </c>
    </row>
    <row r="765" spans="1:11" hidden="1" outlineLevel="2" x14ac:dyDescent="0.35">
      <c r="A765" s="37" t="s">
        <v>267</v>
      </c>
      <c r="B765" s="37" t="s">
        <v>268</v>
      </c>
      <c r="C765" s="37">
        <v>812</v>
      </c>
      <c r="D765" s="38" t="s">
        <v>201</v>
      </c>
      <c r="E765" s="39" t="s">
        <v>831</v>
      </c>
      <c r="F765" s="40" t="s">
        <v>202</v>
      </c>
      <c r="G765" s="39"/>
      <c r="H765" s="41">
        <v>0</v>
      </c>
      <c r="I765" s="41">
        <v>482.85295500000001</v>
      </c>
      <c r="J765" s="41">
        <v>654.61792000000003</v>
      </c>
      <c r="K765" s="41">
        <f t="shared" si="14"/>
        <v>1137.470875</v>
      </c>
    </row>
    <row r="766" spans="1:11" hidden="1" outlineLevel="2" x14ac:dyDescent="0.35">
      <c r="A766" s="37" t="s">
        <v>267</v>
      </c>
      <c r="B766" s="37" t="s">
        <v>268</v>
      </c>
      <c r="C766" s="37">
        <v>812</v>
      </c>
      <c r="D766" s="38" t="s">
        <v>203</v>
      </c>
      <c r="E766" s="39" t="s">
        <v>832</v>
      </c>
      <c r="F766" s="40" t="s">
        <v>204</v>
      </c>
      <c r="G766" s="39"/>
      <c r="H766" s="41">
        <v>0</v>
      </c>
      <c r="I766" s="41">
        <v>89.955910000000003</v>
      </c>
      <c r="J766" s="41">
        <v>51.664579999999994</v>
      </c>
      <c r="K766" s="41">
        <f t="shared" si="14"/>
        <v>141.62048999999999</v>
      </c>
    </row>
    <row r="767" spans="1:11" hidden="1" outlineLevel="2" x14ac:dyDescent="0.35">
      <c r="A767" s="37" t="s">
        <v>267</v>
      </c>
      <c r="B767" s="37" t="s">
        <v>268</v>
      </c>
      <c r="C767" s="37">
        <v>812</v>
      </c>
      <c r="D767" s="38" t="s">
        <v>205</v>
      </c>
      <c r="E767" s="39" t="s">
        <v>833</v>
      </c>
      <c r="F767" s="40" t="s">
        <v>206</v>
      </c>
      <c r="G767" s="39"/>
      <c r="H767" s="41">
        <v>1324.13</v>
      </c>
      <c r="I767" s="41">
        <v>333.00196</v>
      </c>
      <c r="J767" s="41">
        <v>324.90744000000001</v>
      </c>
      <c r="K767" s="41">
        <f t="shared" si="14"/>
        <v>1982.0394000000001</v>
      </c>
    </row>
    <row r="768" spans="1:11" hidden="1" outlineLevel="2" x14ac:dyDescent="0.35">
      <c r="A768" s="37" t="s">
        <v>267</v>
      </c>
      <c r="B768" s="37" t="s">
        <v>268</v>
      </c>
      <c r="C768" s="37">
        <v>812</v>
      </c>
      <c r="D768" s="38" t="s">
        <v>207</v>
      </c>
      <c r="E768" s="39" t="s">
        <v>834</v>
      </c>
      <c r="F768" s="40" t="s">
        <v>208</v>
      </c>
      <c r="G768" s="39"/>
      <c r="H768" s="41">
        <v>0</v>
      </c>
      <c r="I768" s="41">
        <v>13.036244999999999</v>
      </c>
      <c r="J768" s="41">
        <v>116.55709999999999</v>
      </c>
      <c r="K768" s="41">
        <f t="shared" si="14"/>
        <v>129.593345</v>
      </c>
    </row>
    <row r="769" spans="1:11" hidden="1" outlineLevel="2" x14ac:dyDescent="0.35">
      <c r="A769" s="37" t="s">
        <v>267</v>
      </c>
      <c r="B769" s="37" t="s">
        <v>268</v>
      </c>
      <c r="C769" s="37">
        <v>812</v>
      </c>
      <c r="D769" s="38" t="s">
        <v>259</v>
      </c>
      <c r="E769" s="39" t="s">
        <v>1234</v>
      </c>
      <c r="F769" s="40" t="s">
        <v>260</v>
      </c>
      <c r="G769" s="39"/>
      <c r="H769" s="41">
        <v>0</v>
      </c>
      <c r="I769" s="41">
        <v>0</v>
      </c>
      <c r="J769" s="41">
        <v>0</v>
      </c>
      <c r="K769" s="41">
        <f t="shared" si="14"/>
        <v>0</v>
      </c>
    </row>
    <row r="770" spans="1:11" hidden="1" outlineLevel="2" x14ac:dyDescent="0.35">
      <c r="A770" s="37" t="s">
        <v>267</v>
      </c>
      <c r="B770" s="37" t="s">
        <v>268</v>
      </c>
      <c r="C770" s="37">
        <v>812</v>
      </c>
      <c r="D770" s="38" t="s">
        <v>209</v>
      </c>
      <c r="E770" s="39" t="s">
        <v>835</v>
      </c>
      <c r="F770" s="40" t="s">
        <v>210</v>
      </c>
      <c r="G770" s="39"/>
      <c r="H770" s="41">
        <v>0</v>
      </c>
      <c r="I770" s="41">
        <v>0</v>
      </c>
      <c r="J770" s="41">
        <v>390.5</v>
      </c>
      <c r="K770" s="41">
        <f t="shared" si="14"/>
        <v>390.5</v>
      </c>
    </row>
    <row r="771" spans="1:11" hidden="1" outlineLevel="2" x14ac:dyDescent="0.35">
      <c r="A771" s="37" t="s">
        <v>267</v>
      </c>
      <c r="B771" s="37" t="s">
        <v>268</v>
      </c>
      <c r="C771" s="37">
        <v>812</v>
      </c>
      <c r="D771" s="38" t="s">
        <v>211</v>
      </c>
      <c r="E771" s="39" t="s">
        <v>836</v>
      </c>
      <c r="F771" s="40" t="s">
        <v>212</v>
      </c>
      <c r="G771" s="39"/>
      <c r="H771" s="41">
        <v>0</v>
      </c>
      <c r="I771" s="41">
        <v>58.284834999999994</v>
      </c>
      <c r="J771" s="41">
        <v>53.462639999999993</v>
      </c>
      <c r="K771" s="41">
        <f t="shared" si="14"/>
        <v>111.74747499999998</v>
      </c>
    </row>
    <row r="772" spans="1:11" hidden="1" outlineLevel="2" x14ac:dyDescent="0.35">
      <c r="A772" s="37" t="s">
        <v>267</v>
      </c>
      <c r="B772" s="37" t="s">
        <v>268</v>
      </c>
      <c r="C772" s="37">
        <v>812</v>
      </c>
      <c r="D772" s="38" t="s">
        <v>213</v>
      </c>
      <c r="E772" s="39" t="s">
        <v>837</v>
      </c>
      <c r="F772" s="40" t="s">
        <v>214</v>
      </c>
      <c r="G772" s="39"/>
      <c r="H772" s="41">
        <v>0</v>
      </c>
      <c r="I772" s="41">
        <v>310.185</v>
      </c>
      <c r="J772" s="41">
        <v>120.77999999999999</v>
      </c>
      <c r="K772" s="41">
        <f t="shared" si="14"/>
        <v>430.96499999999997</v>
      </c>
    </row>
    <row r="773" spans="1:11" hidden="1" outlineLevel="2" x14ac:dyDescent="0.35">
      <c r="A773" s="37" t="s">
        <v>267</v>
      </c>
      <c r="B773" s="37" t="s">
        <v>268</v>
      </c>
      <c r="C773" s="37">
        <v>812</v>
      </c>
      <c r="D773" s="38" t="s">
        <v>215</v>
      </c>
      <c r="E773" s="39" t="s">
        <v>838</v>
      </c>
      <c r="F773" s="40" t="s">
        <v>216</v>
      </c>
      <c r="G773" s="39"/>
      <c r="H773" s="41">
        <v>0</v>
      </c>
      <c r="I773" s="41">
        <v>0</v>
      </c>
      <c r="J773" s="41">
        <v>44.713899999999995</v>
      </c>
      <c r="K773" s="41">
        <f t="shared" si="14"/>
        <v>44.713899999999995</v>
      </c>
    </row>
    <row r="774" spans="1:11" hidden="1" outlineLevel="2" x14ac:dyDescent="0.35">
      <c r="A774" s="37" t="s">
        <v>267</v>
      </c>
      <c r="B774" s="37" t="s">
        <v>268</v>
      </c>
      <c r="C774" s="37">
        <v>812</v>
      </c>
      <c r="D774" s="38" t="s">
        <v>217</v>
      </c>
      <c r="E774" s="39" t="s">
        <v>839</v>
      </c>
      <c r="F774" s="40" t="s">
        <v>218</v>
      </c>
      <c r="G774" s="39"/>
      <c r="H774" s="41">
        <v>1913.53</v>
      </c>
      <c r="I774" s="41">
        <v>846.24513500000012</v>
      </c>
      <c r="J774" s="41">
        <v>661.95557999999994</v>
      </c>
      <c r="K774" s="41">
        <f t="shared" si="14"/>
        <v>3421.7307149999997</v>
      </c>
    </row>
    <row r="775" spans="1:11" hidden="1" outlineLevel="2" x14ac:dyDescent="0.35">
      <c r="A775" s="37" t="s">
        <v>267</v>
      </c>
      <c r="B775" s="37" t="s">
        <v>268</v>
      </c>
      <c r="C775" s="37">
        <v>812</v>
      </c>
      <c r="D775" s="38" t="s">
        <v>219</v>
      </c>
      <c r="E775" s="39" t="s">
        <v>840</v>
      </c>
      <c r="F775" s="40" t="s">
        <v>220</v>
      </c>
      <c r="G775" s="39"/>
      <c r="H775" s="41">
        <v>0</v>
      </c>
      <c r="I775" s="41">
        <v>953.29172999999992</v>
      </c>
      <c r="J775" s="41">
        <v>0.32999999999999996</v>
      </c>
      <c r="K775" s="41">
        <f t="shared" si="14"/>
        <v>953.62172999999996</v>
      </c>
    </row>
    <row r="776" spans="1:11" hidden="1" outlineLevel="2" x14ac:dyDescent="0.35">
      <c r="A776" s="37" t="s">
        <v>267</v>
      </c>
      <c r="B776" s="37" t="s">
        <v>268</v>
      </c>
      <c r="C776" s="37">
        <v>812</v>
      </c>
      <c r="D776" s="38" t="s">
        <v>221</v>
      </c>
      <c r="E776" s="39" t="s">
        <v>841</v>
      </c>
      <c r="F776" s="40" t="s">
        <v>222</v>
      </c>
      <c r="G776" s="39"/>
      <c r="H776" s="41">
        <v>0</v>
      </c>
      <c r="I776" s="41">
        <v>0</v>
      </c>
      <c r="J776" s="41">
        <v>1193.3083799999999</v>
      </c>
      <c r="K776" s="41">
        <f t="shared" si="14"/>
        <v>1193.3083799999999</v>
      </c>
    </row>
    <row r="777" spans="1:11" hidden="1" outlineLevel="2" x14ac:dyDescent="0.35">
      <c r="A777" s="37" t="s">
        <v>267</v>
      </c>
      <c r="B777" s="37" t="s">
        <v>268</v>
      </c>
      <c r="C777" s="37">
        <v>812</v>
      </c>
      <c r="D777" s="38" t="s">
        <v>223</v>
      </c>
      <c r="E777" s="39" t="s">
        <v>842</v>
      </c>
      <c r="F777" s="40" t="s">
        <v>224</v>
      </c>
      <c r="G777" s="39"/>
      <c r="H777" s="41">
        <v>0</v>
      </c>
      <c r="I777" s="41">
        <v>0</v>
      </c>
      <c r="J777" s="41">
        <v>714.17984000000001</v>
      </c>
      <c r="K777" s="41">
        <f t="shared" si="14"/>
        <v>714.17984000000001</v>
      </c>
    </row>
    <row r="778" spans="1:11" hidden="1" outlineLevel="2" x14ac:dyDescent="0.35">
      <c r="A778" s="37" t="s">
        <v>267</v>
      </c>
      <c r="B778" s="37" t="s">
        <v>268</v>
      </c>
      <c r="C778" s="37">
        <v>812</v>
      </c>
      <c r="D778" s="38" t="s">
        <v>225</v>
      </c>
      <c r="E778" s="39" t="s">
        <v>843</v>
      </c>
      <c r="F778" s="40" t="s">
        <v>226</v>
      </c>
      <c r="G778" s="39"/>
      <c r="H778" s="41">
        <v>0</v>
      </c>
      <c r="I778" s="41">
        <v>0</v>
      </c>
      <c r="J778" s="41">
        <v>0</v>
      </c>
      <c r="K778" s="41">
        <f t="shared" si="14"/>
        <v>0</v>
      </c>
    </row>
    <row r="779" spans="1:11" hidden="1" outlineLevel="2" x14ac:dyDescent="0.35">
      <c r="A779" s="37" t="s">
        <v>267</v>
      </c>
      <c r="B779" s="37" t="s">
        <v>268</v>
      </c>
      <c r="C779" s="37">
        <v>812</v>
      </c>
      <c r="D779" s="38" t="s">
        <v>227</v>
      </c>
      <c r="E779" s="39" t="s">
        <v>844</v>
      </c>
      <c r="F779" s="40" t="s">
        <v>228</v>
      </c>
      <c r="G779" s="39"/>
      <c r="H779" s="41">
        <v>0</v>
      </c>
      <c r="I779" s="41">
        <v>36725</v>
      </c>
      <c r="J779" s="41">
        <v>0</v>
      </c>
      <c r="K779" s="41">
        <f t="shared" si="14"/>
        <v>36725</v>
      </c>
    </row>
    <row r="780" spans="1:11" hidden="1" outlineLevel="2" x14ac:dyDescent="0.35">
      <c r="A780" s="37" t="s">
        <v>267</v>
      </c>
      <c r="B780" s="37" t="s">
        <v>268</v>
      </c>
      <c r="C780" s="37">
        <v>812</v>
      </c>
      <c r="D780" s="38" t="s">
        <v>229</v>
      </c>
      <c r="E780" s="39" t="s">
        <v>845</v>
      </c>
      <c r="F780" s="40" t="s">
        <v>230</v>
      </c>
      <c r="G780" s="39"/>
      <c r="H780" s="41">
        <v>0</v>
      </c>
      <c r="I780" s="41">
        <v>1412.5</v>
      </c>
      <c r="J780" s="41">
        <v>0</v>
      </c>
      <c r="K780" s="41">
        <f t="shared" si="14"/>
        <v>1412.5</v>
      </c>
    </row>
    <row r="781" spans="1:11" hidden="1" outlineLevel="2" x14ac:dyDescent="0.35">
      <c r="A781" s="37" t="s">
        <v>267</v>
      </c>
      <c r="B781" s="37" t="s">
        <v>268</v>
      </c>
      <c r="C781" s="37">
        <v>812</v>
      </c>
      <c r="D781" s="38" t="s">
        <v>231</v>
      </c>
      <c r="E781" s="39" t="s">
        <v>846</v>
      </c>
      <c r="F781" s="40" t="s">
        <v>232</v>
      </c>
      <c r="G781" s="39"/>
      <c r="H781" s="41">
        <v>0</v>
      </c>
      <c r="I781" s="41">
        <v>17626.470545</v>
      </c>
      <c r="J781" s="41">
        <v>0</v>
      </c>
      <c r="K781" s="41">
        <f t="shared" si="14"/>
        <v>17626.470545</v>
      </c>
    </row>
    <row r="782" spans="1:11" hidden="1" outlineLevel="2" x14ac:dyDescent="0.35">
      <c r="A782" s="37" t="s">
        <v>267</v>
      </c>
      <c r="B782" s="37" t="s">
        <v>268</v>
      </c>
      <c r="C782" s="37">
        <v>812</v>
      </c>
      <c r="D782" s="38" t="s">
        <v>253</v>
      </c>
      <c r="E782" s="39" t="s">
        <v>1235</v>
      </c>
      <c r="F782" s="40" t="s">
        <v>254</v>
      </c>
      <c r="G782" s="39"/>
      <c r="H782" s="41">
        <v>0</v>
      </c>
      <c r="I782" s="41">
        <v>0</v>
      </c>
      <c r="J782" s="41">
        <v>208.09646000000001</v>
      </c>
      <c r="K782" s="41">
        <f t="shared" si="14"/>
        <v>208.09646000000001</v>
      </c>
    </row>
    <row r="783" spans="1:11" hidden="1" outlineLevel="2" x14ac:dyDescent="0.35">
      <c r="A783" s="37" t="s">
        <v>267</v>
      </c>
      <c r="B783" s="37" t="s">
        <v>268</v>
      </c>
      <c r="C783" s="37">
        <v>812</v>
      </c>
      <c r="D783" s="38" t="s">
        <v>233</v>
      </c>
      <c r="E783" s="39" t="s">
        <v>847</v>
      </c>
      <c r="F783" s="40" t="s">
        <v>234</v>
      </c>
      <c r="G783" s="39"/>
      <c r="H783" s="41">
        <v>0</v>
      </c>
      <c r="I783" s="41">
        <v>4853.7856150000007</v>
      </c>
      <c r="J783" s="41">
        <v>0</v>
      </c>
      <c r="K783" s="41">
        <f t="shared" si="14"/>
        <v>4853.7856150000007</v>
      </c>
    </row>
    <row r="784" spans="1:11" hidden="1" outlineLevel="2" x14ac:dyDescent="0.35">
      <c r="A784" s="37" t="s">
        <v>267</v>
      </c>
      <c r="B784" s="37" t="s">
        <v>268</v>
      </c>
      <c r="C784" s="37">
        <v>812</v>
      </c>
      <c r="D784" s="38" t="s">
        <v>235</v>
      </c>
      <c r="E784" s="39" t="s">
        <v>848</v>
      </c>
      <c r="F784" s="40" t="s">
        <v>236</v>
      </c>
      <c r="G784" s="39"/>
      <c r="H784" s="41">
        <v>0</v>
      </c>
      <c r="I784" s="41">
        <v>1315.32</v>
      </c>
      <c r="J784" s="41">
        <v>0</v>
      </c>
      <c r="K784" s="41">
        <f t="shared" si="14"/>
        <v>1315.32</v>
      </c>
    </row>
    <row r="785" spans="1:14" hidden="1" outlineLevel="2" x14ac:dyDescent="0.35">
      <c r="A785" s="37" t="s">
        <v>267</v>
      </c>
      <c r="B785" s="37" t="s">
        <v>268</v>
      </c>
      <c r="C785" s="37">
        <v>812</v>
      </c>
      <c r="D785" s="38" t="s">
        <v>261</v>
      </c>
      <c r="E785" s="39" t="s">
        <v>1236</v>
      </c>
      <c r="F785" s="40" t="s">
        <v>262</v>
      </c>
      <c r="G785" s="39"/>
      <c r="H785" s="41">
        <v>0</v>
      </c>
      <c r="I785" s="41">
        <v>2249.6232099999997</v>
      </c>
      <c r="J785" s="41">
        <v>1588.83626</v>
      </c>
      <c r="K785" s="41">
        <f t="shared" si="14"/>
        <v>3838.4594699999998</v>
      </c>
    </row>
    <row r="786" spans="1:14" hidden="1" outlineLevel="2" x14ac:dyDescent="0.35">
      <c r="A786" s="37" t="s">
        <v>267</v>
      </c>
      <c r="B786" s="37" t="s">
        <v>268</v>
      </c>
      <c r="C786" s="37">
        <v>812</v>
      </c>
      <c r="D786" s="38" t="s">
        <v>237</v>
      </c>
      <c r="E786" s="39" t="s">
        <v>849</v>
      </c>
      <c r="F786" s="40" t="s">
        <v>238</v>
      </c>
      <c r="G786" s="39"/>
      <c r="H786" s="41">
        <v>0</v>
      </c>
      <c r="I786" s="41">
        <v>2502.5511100000003</v>
      </c>
      <c r="J786" s="41">
        <v>0</v>
      </c>
      <c r="K786" s="41">
        <f t="shared" si="14"/>
        <v>2502.5511100000003</v>
      </c>
    </row>
    <row r="787" spans="1:14" hidden="1" outlineLevel="2" x14ac:dyDescent="0.35">
      <c r="A787" s="37" t="s">
        <v>267</v>
      </c>
      <c r="B787" s="37" t="s">
        <v>268</v>
      </c>
      <c r="C787" s="37">
        <v>812</v>
      </c>
      <c r="D787" s="38" t="s">
        <v>255</v>
      </c>
      <c r="E787" s="39" t="s">
        <v>1237</v>
      </c>
      <c r="F787" s="40" t="s">
        <v>256</v>
      </c>
      <c r="G787" s="39"/>
      <c r="H787" s="41">
        <v>0</v>
      </c>
      <c r="I787" s="41">
        <v>0</v>
      </c>
      <c r="J787" s="41">
        <v>0</v>
      </c>
      <c r="K787" s="41">
        <f t="shared" si="14"/>
        <v>0</v>
      </c>
    </row>
    <row r="788" spans="1:14" hidden="1" outlineLevel="2" x14ac:dyDescent="0.35">
      <c r="A788" s="37" t="s">
        <v>267</v>
      </c>
      <c r="B788" s="37" t="s">
        <v>268</v>
      </c>
      <c r="C788" s="37">
        <v>812</v>
      </c>
      <c r="D788" s="38" t="s">
        <v>239</v>
      </c>
      <c r="E788" s="39" t="s">
        <v>850</v>
      </c>
      <c r="F788" s="40" t="s">
        <v>240</v>
      </c>
      <c r="G788" s="39"/>
      <c r="H788" s="41">
        <v>35005.660000000003</v>
      </c>
      <c r="I788" s="41">
        <v>2530.5575949999998</v>
      </c>
      <c r="J788" s="41">
        <v>7027.3026999999993</v>
      </c>
      <c r="K788" s="41">
        <f t="shared" si="14"/>
        <v>44563.520295000002</v>
      </c>
    </row>
    <row r="789" spans="1:14" outlineLevel="1" collapsed="1" x14ac:dyDescent="0.35">
      <c r="A789" s="37"/>
      <c r="B789" s="51" t="s">
        <v>268</v>
      </c>
      <c r="C789" s="51" t="s">
        <v>1265</v>
      </c>
      <c r="D789" s="38"/>
      <c r="E789" s="39"/>
      <c r="F789" s="40"/>
      <c r="G789" s="39"/>
      <c r="H789" s="58">
        <f>SUBTOTAL(9,H730:H788)</f>
        <v>38803.960000000006</v>
      </c>
      <c r="I789" s="58">
        <f>SUBTOTAL(9,I730:I788)</f>
        <v>122477.61679499999</v>
      </c>
      <c r="J789" s="58">
        <f>SUBTOTAL(9,J730:J788)</f>
        <v>137780.12753999996</v>
      </c>
      <c r="K789" s="58">
        <f>SUBTOTAL(9,K730:K788)</f>
        <v>299061.70433500007</v>
      </c>
    </row>
    <row r="790" spans="1:14" hidden="1" outlineLevel="2" x14ac:dyDescent="0.35">
      <c r="A790" s="42" t="s">
        <v>267</v>
      </c>
      <c r="B790" s="42" t="s">
        <v>268</v>
      </c>
      <c r="C790" s="42">
        <v>834</v>
      </c>
      <c r="D790" s="43" t="s">
        <v>147</v>
      </c>
      <c r="E790" s="44" t="s">
        <v>851</v>
      </c>
      <c r="F790" s="45" t="s">
        <v>148</v>
      </c>
      <c r="G790" s="44"/>
      <c r="H790" s="46">
        <v>0</v>
      </c>
      <c r="I790" s="46">
        <v>1370.5831439999999</v>
      </c>
      <c r="J790" s="46">
        <v>1070.776642</v>
      </c>
      <c r="K790" s="46">
        <f t="shared" si="14"/>
        <v>2441.359786</v>
      </c>
      <c r="N790" s="8"/>
    </row>
    <row r="791" spans="1:14" hidden="1" outlineLevel="2" x14ac:dyDescent="0.35">
      <c r="A791" s="42" t="s">
        <v>267</v>
      </c>
      <c r="B791" s="42" t="s">
        <v>268</v>
      </c>
      <c r="C791" s="42">
        <v>834</v>
      </c>
      <c r="D791" s="43" t="s">
        <v>149</v>
      </c>
      <c r="E791" s="44" t="s">
        <v>852</v>
      </c>
      <c r="F791" s="45" t="s">
        <v>150</v>
      </c>
      <c r="G791" s="44"/>
      <c r="H791" s="46">
        <v>0</v>
      </c>
      <c r="I791" s="46">
        <v>344.18998799999997</v>
      </c>
      <c r="J791" s="46">
        <v>558.91161699999998</v>
      </c>
      <c r="K791" s="46">
        <f t="shared" si="14"/>
        <v>903.10160499999995</v>
      </c>
      <c r="N791" s="8"/>
    </row>
    <row r="792" spans="1:14" hidden="1" outlineLevel="2" x14ac:dyDescent="0.35">
      <c r="A792" s="42" t="s">
        <v>267</v>
      </c>
      <c r="B792" s="42" t="s">
        <v>268</v>
      </c>
      <c r="C792" s="42">
        <v>834</v>
      </c>
      <c r="D792" s="43" t="s">
        <v>151</v>
      </c>
      <c r="E792" s="44" t="s">
        <v>853</v>
      </c>
      <c r="F792" s="45" t="s">
        <v>152</v>
      </c>
      <c r="G792" s="44"/>
      <c r="H792" s="46">
        <v>0</v>
      </c>
      <c r="I792" s="46">
        <v>0</v>
      </c>
      <c r="J792" s="46">
        <v>5716.2703579999998</v>
      </c>
      <c r="K792" s="46">
        <f t="shared" si="14"/>
        <v>5716.2703579999998</v>
      </c>
      <c r="N792" s="8"/>
    </row>
    <row r="793" spans="1:14" hidden="1" outlineLevel="2" x14ac:dyDescent="0.35">
      <c r="A793" s="42" t="s">
        <v>267</v>
      </c>
      <c r="B793" s="42" t="s">
        <v>268</v>
      </c>
      <c r="C793" s="42">
        <v>834</v>
      </c>
      <c r="D793" s="43" t="s">
        <v>153</v>
      </c>
      <c r="E793" s="44" t="s">
        <v>854</v>
      </c>
      <c r="F793" s="45" t="s">
        <v>154</v>
      </c>
      <c r="G793" s="44"/>
      <c r="H793" s="46">
        <v>0</v>
      </c>
      <c r="I793" s="46">
        <v>0</v>
      </c>
      <c r="J793" s="46">
        <v>364.74978199999998</v>
      </c>
      <c r="K793" s="46">
        <f t="shared" si="14"/>
        <v>364.74978199999998</v>
      </c>
      <c r="N793" s="8"/>
    </row>
    <row r="794" spans="1:14" hidden="1" outlineLevel="2" x14ac:dyDescent="0.35">
      <c r="A794" s="42" t="s">
        <v>267</v>
      </c>
      <c r="B794" s="42" t="s">
        <v>268</v>
      </c>
      <c r="C794" s="42">
        <v>834</v>
      </c>
      <c r="D794" s="43" t="s">
        <v>155</v>
      </c>
      <c r="E794" s="44" t="s">
        <v>855</v>
      </c>
      <c r="F794" s="45" t="s">
        <v>156</v>
      </c>
      <c r="G794" s="44"/>
      <c r="H794" s="46">
        <v>0</v>
      </c>
      <c r="I794" s="46">
        <v>0</v>
      </c>
      <c r="J794" s="46">
        <v>27.842339999999997</v>
      </c>
      <c r="K794" s="46">
        <f t="shared" si="14"/>
        <v>27.842339999999997</v>
      </c>
      <c r="N794" s="8"/>
    </row>
    <row r="795" spans="1:14" hidden="1" outlineLevel="2" x14ac:dyDescent="0.35">
      <c r="A795" s="42" t="s">
        <v>267</v>
      </c>
      <c r="B795" s="42" t="s">
        <v>268</v>
      </c>
      <c r="C795" s="42">
        <v>834</v>
      </c>
      <c r="D795" s="43" t="s">
        <v>157</v>
      </c>
      <c r="E795" s="44" t="s">
        <v>856</v>
      </c>
      <c r="F795" s="45" t="s">
        <v>158</v>
      </c>
      <c r="G795" s="44"/>
      <c r="H795" s="46">
        <v>0</v>
      </c>
      <c r="I795" s="46">
        <v>101.07068399999999</v>
      </c>
      <c r="J795" s="46">
        <v>471.65111199999996</v>
      </c>
      <c r="K795" s="46">
        <f t="shared" ref="K795:K859" si="15">H795+I795+J795</f>
        <v>572.72179599999993</v>
      </c>
      <c r="N795" s="8"/>
    </row>
    <row r="796" spans="1:14" hidden="1" outlineLevel="2" x14ac:dyDescent="0.35">
      <c r="A796" s="42" t="s">
        <v>267</v>
      </c>
      <c r="B796" s="42" t="s">
        <v>268</v>
      </c>
      <c r="C796" s="42">
        <v>834</v>
      </c>
      <c r="D796" s="43" t="s">
        <v>159</v>
      </c>
      <c r="E796" s="44" t="s">
        <v>857</v>
      </c>
      <c r="F796" s="45" t="s">
        <v>160</v>
      </c>
      <c r="G796" s="44"/>
      <c r="H796" s="46">
        <v>0</v>
      </c>
      <c r="I796" s="46">
        <v>24.938495999999997</v>
      </c>
      <c r="J796" s="46">
        <v>110.305409</v>
      </c>
      <c r="K796" s="46">
        <f t="shared" si="15"/>
        <v>135.24390499999998</v>
      </c>
      <c r="N796" s="8"/>
    </row>
    <row r="797" spans="1:14" hidden="1" outlineLevel="2" x14ac:dyDescent="0.35">
      <c r="A797" s="42" t="s">
        <v>267</v>
      </c>
      <c r="B797" s="42" t="s">
        <v>268</v>
      </c>
      <c r="C797" s="42">
        <v>834</v>
      </c>
      <c r="D797" s="43" t="s">
        <v>161</v>
      </c>
      <c r="E797" s="44" t="s">
        <v>858</v>
      </c>
      <c r="F797" s="45" t="s">
        <v>162</v>
      </c>
      <c r="G797" s="44"/>
      <c r="H797" s="46">
        <v>0</v>
      </c>
      <c r="I797" s="46">
        <v>1.0111680000000001</v>
      </c>
      <c r="J797" s="46">
        <v>7.2549920000000006</v>
      </c>
      <c r="K797" s="46">
        <f t="shared" si="15"/>
        <v>8.2661600000000011</v>
      </c>
      <c r="N797" s="8"/>
    </row>
    <row r="798" spans="1:14" hidden="1" outlineLevel="2" x14ac:dyDescent="0.35">
      <c r="A798" s="42" t="s">
        <v>267</v>
      </c>
      <c r="B798" s="42" t="s">
        <v>268</v>
      </c>
      <c r="C798" s="42">
        <v>834</v>
      </c>
      <c r="D798" s="43" t="s">
        <v>163</v>
      </c>
      <c r="E798" s="44" t="s">
        <v>859</v>
      </c>
      <c r="F798" s="45" t="s">
        <v>164</v>
      </c>
      <c r="G798" s="44"/>
      <c r="H798" s="46">
        <v>0</v>
      </c>
      <c r="I798" s="46">
        <v>545.48406</v>
      </c>
      <c r="J798" s="46">
        <v>2688.5518489999999</v>
      </c>
      <c r="K798" s="46">
        <f t="shared" si="15"/>
        <v>3234.0359090000002</v>
      </c>
      <c r="N798" s="8"/>
    </row>
    <row r="799" spans="1:14" hidden="1" outlineLevel="2" x14ac:dyDescent="0.35">
      <c r="A799" s="42" t="s">
        <v>267</v>
      </c>
      <c r="B799" s="42" t="s">
        <v>268</v>
      </c>
      <c r="C799" s="42">
        <v>834</v>
      </c>
      <c r="D799" s="43" t="s">
        <v>165</v>
      </c>
      <c r="E799" s="44" t="s">
        <v>860</v>
      </c>
      <c r="F799" s="45" t="s">
        <v>166</v>
      </c>
      <c r="G799" s="44"/>
      <c r="H799" s="46">
        <v>0</v>
      </c>
      <c r="I799" s="46">
        <v>8.3184480000000001</v>
      </c>
      <c r="J799" s="46">
        <v>18.168324999999999</v>
      </c>
      <c r="K799" s="46">
        <f t="shared" si="15"/>
        <v>26.486772999999999</v>
      </c>
      <c r="N799" s="8"/>
    </row>
    <row r="800" spans="1:14" hidden="1" outlineLevel="2" x14ac:dyDescent="0.35">
      <c r="A800" s="42" t="s">
        <v>267</v>
      </c>
      <c r="B800" s="42" t="s">
        <v>268</v>
      </c>
      <c r="C800" s="42">
        <v>834</v>
      </c>
      <c r="D800" s="43" t="s">
        <v>167</v>
      </c>
      <c r="E800" s="44" t="s">
        <v>861</v>
      </c>
      <c r="F800" s="45" t="s">
        <v>168</v>
      </c>
      <c r="G800" s="44"/>
      <c r="H800" s="46">
        <v>0</v>
      </c>
      <c r="I800" s="46">
        <v>1.8817200000000001</v>
      </c>
      <c r="J800" s="46">
        <v>139.06054399999999</v>
      </c>
      <c r="K800" s="46">
        <f t="shared" si="15"/>
        <v>140.94226399999999</v>
      </c>
      <c r="N800" s="8"/>
    </row>
    <row r="801" spans="1:14" hidden="1" outlineLevel="2" x14ac:dyDescent="0.35">
      <c r="A801" s="42" t="s">
        <v>267</v>
      </c>
      <c r="B801" s="42" t="s">
        <v>268</v>
      </c>
      <c r="C801" s="42">
        <v>834</v>
      </c>
      <c r="D801" s="43" t="s">
        <v>169</v>
      </c>
      <c r="E801" s="44" t="s">
        <v>862</v>
      </c>
      <c r="F801" s="45" t="s">
        <v>170</v>
      </c>
      <c r="G801" s="44"/>
      <c r="H801" s="46">
        <v>0</v>
      </c>
      <c r="I801" s="46">
        <v>0.64468800000000004</v>
      </c>
      <c r="J801" s="46">
        <v>2.7102679999999997</v>
      </c>
      <c r="K801" s="46">
        <f t="shared" si="15"/>
        <v>3.3549559999999996</v>
      </c>
      <c r="N801" s="8"/>
    </row>
    <row r="802" spans="1:14" hidden="1" outlineLevel="2" x14ac:dyDescent="0.35">
      <c r="A802" s="42" t="s">
        <v>267</v>
      </c>
      <c r="B802" s="42" t="s">
        <v>268</v>
      </c>
      <c r="C802" s="42">
        <v>834</v>
      </c>
      <c r="D802" s="43" t="s">
        <v>171</v>
      </c>
      <c r="E802" s="44" t="s">
        <v>863</v>
      </c>
      <c r="F802" s="45" t="s">
        <v>172</v>
      </c>
      <c r="G802" s="44"/>
      <c r="H802" s="46">
        <v>0</v>
      </c>
      <c r="I802" s="46">
        <v>0.54489600000000005</v>
      </c>
      <c r="J802" s="46">
        <v>2.1955439999999999</v>
      </c>
      <c r="K802" s="46">
        <f t="shared" si="15"/>
        <v>2.74044</v>
      </c>
      <c r="N802" s="8"/>
    </row>
    <row r="803" spans="1:14" hidden="1" outlineLevel="2" x14ac:dyDescent="0.35">
      <c r="A803" s="42" t="s">
        <v>267</v>
      </c>
      <c r="B803" s="42" t="s">
        <v>268</v>
      </c>
      <c r="C803" s="42">
        <v>834</v>
      </c>
      <c r="D803" s="43" t="s">
        <v>173</v>
      </c>
      <c r="E803" s="44" t="s">
        <v>864</v>
      </c>
      <c r="F803" s="45" t="s">
        <v>174</v>
      </c>
      <c r="G803" s="44"/>
      <c r="H803" s="46">
        <v>0</v>
      </c>
      <c r="I803" s="46">
        <v>520.88785200000007</v>
      </c>
      <c r="J803" s="46">
        <v>3666.4189489999999</v>
      </c>
      <c r="K803" s="46">
        <f t="shared" si="15"/>
        <v>4187.3068009999997</v>
      </c>
      <c r="N803" s="8"/>
    </row>
    <row r="804" spans="1:14" hidden="1" outlineLevel="2" x14ac:dyDescent="0.35">
      <c r="A804" s="42" t="s">
        <v>267</v>
      </c>
      <c r="B804" s="42" t="s">
        <v>268</v>
      </c>
      <c r="C804" s="42" t="s">
        <v>272</v>
      </c>
      <c r="D804" s="43" t="s">
        <v>1303</v>
      </c>
      <c r="E804" s="44" t="s">
        <v>1319</v>
      </c>
      <c r="F804" s="45" t="s">
        <v>1308</v>
      </c>
      <c r="G804" s="44"/>
      <c r="H804" s="46">
        <v>0</v>
      </c>
      <c r="I804" s="46">
        <v>2.1625920000000001</v>
      </c>
      <c r="J804" s="46">
        <v>15.551242999999999</v>
      </c>
      <c r="K804" s="46">
        <f t="shared" si="15"/>
        <v>17.713835</v>
      </c>
      <c r="N804" s="8"/>
    </row>
    <row r="805" spans="1:14" hidden="1" outlineLevel="2" x14ac:dyDescent="0.35">
      <c r="A805" s="42" t="s">
        <v>267</v>
      </c>
      <c r="B805" s="42" t="s">
        <v>268</v>
      </c>
      <c r="C805" s="42">
        <v>834</v>
      </c>
      <c r="D805" s="43" t="s">
        <v>175</v>
      </c>
      <c r="E805" s="44" t="s">
        <v>865</v>
      </c>
      <c r="F805" s="45" t="s">
        <v>176</v>
      </c>
      <c r="G805" s="44"/>
      <c r="H805" s="46">
        <v>0</v>
      </c>
      <c r="I805" s="46">
        <v>83.382083999999992</v>
      </c>
      <c r="J805" s="46">
        <v>0</v>
      </c>
      <c r="K805" s="46">
        <f t="shared" si="15"/>
        <v>83.382083999999992</v>
      </c>
      <c r="N805" s="8"/>
    </row>
    <row r="806" spans="1:14" hidden="1" outlineLevel="2" x14ac:dyDescent="0.35">
      <c r="A806" s="42" t="s">
        <v>267</v>
      </c>
      <c r="B806" s="42" t="s">
        <v>268</v>
      </c>
      <c r="C806" s="42">
        <v>834</v>
      </c>
      <c r="D806" s="43" t="s">
        <v>177</v>
      </c>
      <c r="E806" s="44" t="s">
        <v>866</v>
      </c>
      <c r="F806" s="45" t="s">
        <v>178</v>
      </c>
      <c r="G806" s="44"/>
      <c r="H806" s="46">
        <v>0</v>
      </c>
      <c r="I806" s="46">
        <v>2.56914</v>
      </c>
      <c r="J806" s="46">
        <v>223.365757</v>
      </c>
      <c r="K806" s="46">
        <f t="shared" si="15"/>
        <v>225.93489700000001</v>
      </c>
      <c r="N806" s="8"/>
    </row>
    <row r="807" spans="1:14" hidden="1" outlineLevel="2" x14ac:dyDescent="0.35">
      <c r="A807" s="42" t="s">
        <v>267</v>
      </c>
      <c r="B807" s="42" t="s">
        <v>268</v>
      </c>
      <c r="C807" s="42">
        <v>834</v>
      </c>
      <c r="D807" s="43" t="s">
        <v>179</v>
      </c>
      <c r="E807" s="44" t="s">
        <v>867</v>
      </c>
      <c r="F807" s="45" t="s">
        <v>180</v>
      </c>
      <c r="G807" s="44"/>
      <c r="H807" s="46">
        <v>0</v>
      </c>
      <c r="I807" s="46">
        <v>0.13370399999999999</v>
      </c>
      <c r="J807" s="46">
        <v>151.43230299999999</v>
      </c>
      <c r="K807" s="46">
        <f t="shared" si="15"/>
        <v>151.56600699999998</v>
      </c>
      <c r="N807" s="8"/>
    </row>
    <row r="808" spans="1:14" hidden="1" outlineLevel="2" x14ac:dyDescent="0.35">
      <c r="A808" s="42" t="s">
        <v>267</v>
      </c>
      <c r="B808" s="42" t="s">
        <v>268</v>
      </c>
      <c r="C808" s="42">
        <v>834</v>
      </c>
      <c r="D808" s="43" t="s">
        <v>181</v>
      </c>
      <c r="E808" s="44" t="s">
        <v>868</v>
      </c>
      <c r="F808" s="45" t="s">
        <v>182</v>
      </c>
      <c r="G808" s="44"/>
      <c r="H808" s="46">
        <v>0</v>
      </c>
      <c r="I808" s="46">
        <v>30.648959999999999</v>
      </c>
      <c r="J808" s="46">
        <v>131.93668199999999</v>
      </c>
      <c r="K808" s="46">
        <f t="shared" si="15"/>
        <v>162.58564199999998</v>
      </c>
      <c r="N808" s="8"/>
    </row>
    <row r="809" spans="1:14" hidden="1" outlineLevel="2" x14ac:dyDescent="0.35">
      <c r="A809" s="42" t="s">
        <v>267</v>
      </c>
      <c r="B809" s="42" t="s">
        <v>268</v>
      </c>
      <c r="C809" s="42">
        <v>834</v>
      </c>
      <c r="D809" s="43" t="s">
        <v>241</v>
      </c>
      <c r="E809" s="44" t="s">
        <v>1238</v>
      </c>
      <c r="F809" s="45" t="s">
        <v>242</v>
      </c>
      <c r="G809" s="44"/>
      <c r="H809" s="46">
        <v>0</v>
      </c>
      <c r="I809" s="46">
        <v>0</v>
      </c>
      <c r="J809" s="46">
        <v>46.546251999999996</v>
      </c>
      <c r="K809" s="46">
        <f t="shared" si="15"/>
        <v>46.546251999999996</v>
      </c>
      <c r="N809" s="8"/>
    </row>
    <row r="810" spans="1:14" hidden="1" outlineLevel="2" x14ac:dyDescent="0.35">
      <c r="A810" s="42" t="s">
        <v>267</v>
      </c>
      <c r="B810" s="42" t="s">
        <v>268</v>
      </c>
      <c r="C810" s="42">
        <v>834</v>
      </c>
      <c r="D810" s="43" t="s">
        <v>243</v>
      </c>
      <c r="E810" s="44" t="s">
        <v>1239</v>
      </c>
      <c r="F810" s="45" t="s">
        <v>244</v>
      </c>
      <c r="G810" s="44"/>
      <c r="H810" s="46">
        <v>0</v>
      </c>
      <c r="I810" s="46">
        <v>0</v>
      </c>
      <c r="J810" s="46">
        <v>0</v>
      </c>
      <c r="K810" s="46">
        <f t="shared" si="15"/>
        <v>0</v>
      </c>
      <c r="N810" s="8"/>
    </row>
    <row r="811" spans="1:14" hidden="1" outlineLevel="2" x14ac:dyDescent="0.35">
      <c r="A811" s="42" t="s">
        <v>267</v>
      </c>
      <c r="B811" s="42" t="s">
        <v>268</v>
      </c>
      <c r="C811" s="42">
        <v>834</v>
      </c>
      <c r="D811" s="43" t="s">
        <v>257</v>
      </c>
      <c r="E811" s="44" t="s">
        <v>1240</v>
      </c>
      <c r="F811" s="45" t="s">
        <v>258</v>
      </c>
      <c r="G811" s="44"/>
      <c r="H811" s="46">
        <v>0</v>
      </c>
      <c r="I811" s="46">
        <v>0</v>
      </c>
      <c r="J811" s="46">
        <v>100.98888599999999</v>
      </c>
      <c r="K811" s="46">
        <f t="shared" si="15"/>
        <v>100.98888599999999</v>
      </c>
      <c r="N811" s="8"/>
    </row>
    <row r="812" spans="1:14" hidden="1" outlineLevel="2" x14ac:dyDescent="0.35">
      <c r="A812" s="42" t="s">
        <v>267</v>
      </c>
      <c r="B812" s="42" t="s">
        <v>268</v>
      </c>
      <c r="C812" s="42">
        <v>834</v>
      </c>
      <c r="D812" s="43" t="s">
        <v>183</v>
      </c>
      <c r="E812" s="44" t="s">
        <v>869</v>
      </c>
      <c r="F812" s="45" t="s">
        <v>184</v>
      </c>
      <c r="G812" s="44"/>
      <c r="H812" s="46">
        <v>0</v>
      </c>
      <c r="I812" s="46">
        <v>0</v>
      </c>
      <c r="J812" s="46">
        <v>1330.7427659999998</v>
      </c>
      <c r="K812" s="46">
        <f t="shared" si="15"/>
        <v>1330.7427659999998</v>
      </c>
      <c r="N812" s="8"/>
    </row>
    <row r="813" spans="1:14" hidden="1" outlineLevel="2" x14ac:dyDescent="0.35">
      <c r="A813" s="42" t="s">
        <v>267</v>
      </c>
      <c r="B813" s="42" t="s">
        <v>268</v>
      </c>
      <c r="C813" s="42">
        <v>834</v>
      </c>
      <c r="D813" s="43" t="s">
        <v>185</v>
      </c>
      <c r="E813" s="44" t="s">
        <v>870</v>
      </c>
      <c r="F813" s="45" t="s">
        <v>186</v>
      </c>
      <c r="G813" s="44"/>
      <c r="H813" s="46">
        <v>0</v>
      </c>
      <c r="I813" s="46">
        <v>3.2549759999999996</v>
      </c>
      <c r="J813" s="46">
        <v>105.13525999999999</v>
      </c>
      <c r="K813" s="46">
        <f t="shared" si="15"/>
        <v>108.39023599999999</v>
      </c>
      <c r="N813" s="8"/>
    </row>
    <row r="814" spans="1:14" hidden="1" outlineLevel="2" x14ac:dyDescent="0.35">
      <c r="A814" s="42" t="s">
        <v>267</v>
      </c>
      <c r="B814" s="42" t="s">
        <v>268</v>
      </c>
      <c r="C814" s="42">
        <v>834</v>
      </c>
      <c r="D814" s="43" t="s">
        <v>245</v>
      </c>
      <c r="E814" s="44" t="s">
        <v>1241</v>
      </c>
      <c r="F814" s="45" t="s">
        <v>246</v>
      </c>
      <c r="G814" s="44"/>
      <c r="H814" s="46">
        <v>0</v>
      </c>
      <c r="I814" s="46">
        <v>0</v>
      </c>
      <c r="J814" s="46">
        <v>0</v>
      </c>
      <c r="K814" s="46">
        <f t="shared" si="15"/>
        <v>0</v>
      </c>
      <c r="N814" s="8"/>
    </row>
    <row r="815" spans="1:14" hidden="1" outlineLevel="2" x14ac:dyDescent="0.35">
      <c r="A815" s="42" t="s">
        <v>267</v>
      </c>
      <c r="B815" s="42" t="s">
        <v>268</v>
      </c>
      <c r="C815" s="42">
        <v>834</v>
      </c>
      <c r="D815" s="43" t="s">
        <v>247</v>
      </c>
      <c r="E815" s="44" t="s">
        <v>1242</v>
      </c>
      <c r="F815" s="45" t="s">
        <v>248</v>
      </c>
      <c r="G815" s="44"/>
      <c r="H815" s="46">
        <v>0</v>
      </c>
      <c r="I815" s="46">
        <v>0</v>
      </c>
      <c r="J815" s="46">
        <v>0</v>
      </c>
      <c r="K815" s="46">
        <f t="shared" si="15"/>
        <v>0</v>
      </c>
      <c r="N815" s="8"/>
    </row>
    <row r="816" spans="1:14" hidden="1" outlineLevel="2" x14ac:dyDescent="0.35">
      <c r="A816" s="42" t="s">
        <v>267</v>
      </c>
      <c r="B816" s="42" t="s">
        <v>268</v>
      </c>
      <c r="C816" s="42">
        <v>834</v>
      </c>
      <c r="D816" s="43" t="s">
        <v>187</v>
      </c>
      <c r="E816" s="44" t="s">
        <v>871</v>
      </c>
      <c r="F816" s="45" t="s">
        <v>188</v>
      </c>
      <c r="G816" s="44"/>
      <c r="H816" s="46">
        <v>0</v>
      </c>
      <c r="I816" s="46">
        <v>0</v>
      </c>
      <c r="J816" s="46">
        <v>259.20160199999998</v>
      </c>
      <c r="K816" s="46">
        <f t="shared" si="15"/>
        <v>259.20160199999998</v>
      </c>
      <c r="N816" s="8"/>
    </row>
    <row r="817" spans="1:14" hidden="1" outlineLevel="2" x14ac:dyDescent="0.35">
      <c r="A817" s="42" t="s">
        <v>267</v>
      </c>
      <c r="B817" s="42" t="s">
        <v>268</v>
      </c>
      <c r="C817" s="42">
        <v>834</v>
      </c>
      <c r="D817" s="43" t="s">
        <v>189</v>
      </c>
      <c r="E817" s="44" t="s">
        <v>872</v>
      </c>
      <c r="F817" s="45" t="s">
        <v>190</v>
      </c>
      <c r="G817" s="44"/>
      <c r="H817" s="46">
        <v>0</v>
      </c>
      <c r="I817" s="46">
        <v>0.45</v>
      </c>
      <c r="J817" s="46">
        <v>186.219201</v>
      </c>
      <c r="K817" s="46">
        <f t="shared" si="15"/>
        <v>186.66920099999999</v>
      </c>
      <c r="N817" s="8"/>
    </row>
    <row r="818" spans="1:14" hidden="1" outlineLevel="2" x14ac:dyDescent="0.35">
      <c r="A818" s="42" t="s">
        <v>267</v>
      </c>
      <c r="B818" s="42" t="s">
        <v>268</v>
      </c>
      <c r="C818" s="42">
        <v>834</v>
      </c>
      <c r="D818" s="43" t="s">
        <v>249</v>
      </c>
      <c r="E818" s="44" t="s">
        <v>1243</v>
      </c>
      <c r="F818" s="45" t="s">
        <v>250</v>
      </c>
      <c r="G818" s="44"/>
      <c r="H818" s="46">
        <v>0</v>
      </c>
      <c r="I818" s="46">
        <v>7.4146319999999992</v>
      </c>
      <c r="J818" s="46">
        <v>43.054907999999998</v>
      </c>
      <c r="K818" s="46">
        <f t="shared" si="15"/>
        <v>50.469539999999995</v>
      </c>
      <c r="N818" s="8"/>
    </row>
    <row r="819" spans="1:14" hidden="1" outlineLevel="2" x14ac:dyDescent="0.35">
      <c r="A819" s="42" t="s">
        <v>267</v>
      </c>
      <c r="B819" s="42" t="s">
        <v>268</v>
      </c>
      <c r="C819" s="42">
        <v>834</v>
      </c>
      <c r="D819" s="43" t="s">
        <v>191</v>
      </c>
      <c r="E819" s="44" t="s">
        <v>873</v>
      </c>
      <c r="F819" s="45" t="s">
        <v>192</v>
      </c>
      <c r="G819" s="44"/>
      <c r="H819" s="46">
        <v>0</v>
      </c>
      <c r="I819" s="46">
        <v>3.1987799999999997</v>
      </c>
      <c r="J819" s="46">
        <v>23.124790999999998</v>
      </c>
      <c r="K819" s="46">
        <f t="shared" si="15"/>
        <v>26.323570999999998</v>
      </c>
      <c r="N819" s="8"/>
    </row>
    <row r="820" spans="1:14" hidden="1" outlineLevel="2" x14ac:dyDescent="0.35">
      <c r="A820" s="42" t="s">
        <v>267</v>
      </c>
      <c r="B820" s="42" t="s">
        <v>268</v>
      </c>
      <c r="C820" s="42">
        <v>834</v>
      </c>
      <c r="D820" s="43" t="s">
        <v>251</v>
      </c>
      <c r="E820" s="44" t="s">
        <v>1244</v>
      </c>
      <c r="F820" s="45" t="s">
        <v>252</v>
      </c>
      <c r="G820" s="44"/>
      <c r="H820" s="46">
        <v>0</v>
      </c>
      <c r="I820" s="46">
        <v>0</v>
      </c>
      <c r="J820" s="46">
        <v>3.0435179999999997</v>
      </c>
      <c r="K820" s="46">
        <f t="shared" si="15"/>
        <v>3.0435179999999997</v>
      </c>
      <c r="N820" s="8"/>
    </row>
    <row r="821" spans="1:14" hidden="1" outlineLevel="2" x14ac:dyDescent="0.35">
      <c r="A821" s="42" t="s">
        <v>267</v>
      </c>
      <c r="B821" s="42" t="s">
        <v>268</v>
      </c>
      <c r="C821" s="42">
        <v>834</v>
      </c>
      <c r="D821" s="43" t="s">
        <v>193</v>
      </c>
      <c r="E821" s="44" t="s">
        <v>874</v>
      </c>
      <c r="F821" s="45" t="s">
        <v>194</v>
      </c>
      <c r="G821" s="44"/>
      <c r="H821" s="46">
        <v>0</v>
      </c>
      <c r="I821" s="46">
        <v>0</v>
      </c>
      <c r="J821" s="46">
        <v>4.3711859999999998</v>
      </c>
      <c r="K821" s="46">
        <f t="shared" si="15"/>
        <v>4.3711859999999998</v>
      </c>
      <c r="N821" s="8"/>
    </row>
    <row r="822" spans="1:14" hidden="1" outlineLevel="2" x14ac:dyDescent="0.35">
      <c r="A822" s="42" t="s">
        <v>267</v>
      </c>
      <c r="B822" s="42" t="s">
        <v>268</v>
      </c>
      <c r="C822" s="42">
        <v>834</v>
      </c>
      <c r="D822" s="43" t="s">
        <v>195</v>
      </c>
      <c r="E822" s="44" t="s">
        <v>875</v>
      </c>
      <c r="F822" s="45" t="s">
        <v>196</v>
      </c>
      <c r="G822" s="44"/>
      <c r="H822" s="46">
        <v>0</v>
      </c>
      <c r="I822" s="46">
        <v>114.295068</v>
      </c>
      <c r="J822" s="46">
        <v>55.916590999999997</v>
      </c>
      <c r="K822" s="46">
        <f t="shared" si="15"/>
        <v>170.211659</v>
      </c>
      <c r="N822" s="8"/>
    </row>
    <row r="823" spans="1:14" hidden="1" outlineLevel="2" x14ac:dyDescent="0.35">
      <c r="A823" s="42" t="s">
        <v>267</v>
      </c>
      <c r="B823" s="42" t="s">
        <v>268</v>
      </c>
      <c r="C823" s="42">
        <v>834</v>
      </c>
      <c r="D823" s="43" t="s">
        <v>197</v>
      </c>
      <c r="E823" s="44" t="s">
        <v>876</v>
      </c>
      <c r="F823" s="45" t="s">
        <v>198</v>
      </c>
      <c r="G823" s="44"/>
      <c r="H823" s="46">
        <v>0</v>
      </c>
      <c r="I823" s="46">
        <v>0</v>
      </c>
      <c r="J823" s="46">
        <v>14.334089999999998</v>
      </c>
      <c r="K823" s="46">
        <f t="shared" si="15"/>
        <v>14.334089999999998</v>
      </c>
      <c r="N823" s="8"/>
    </row>
    <row r="824" spans="1:14" hidden="1" outlineLevel="2" x14ac:dyDescent="0.35">
      <c r="A824" s="42" t="s">
        <v>267</v>
      </c>
      <c r="B824" s="42" t="s">
        <v>268</v>
      </c>
      <c r="C824" s="42">
        <v>834</v>
      </c>
      <c r="D824" s="43" t="s">
        <v>199</v>
      </c>
      <c r="E824" s="44" t="s">
        <v>877</v>
      </c>
      <c r="F824" s="45" t="s">
        <v>200</v>
      </c>
      <c r="G824" s="44"/>
      <c r="H824" s="46">
        <v>0</v>
      </c>
      <c r="I824" s="46">
        <v>29.923199999999998</v>
      </c>
      <c r="J824" s="46">
        <v>21.514310000000002</v>
      </c>
      <c r="K824" s="46">
        <f t="shared" si="15"/>
        <v>51.437510000000003</v>
      </c>
      <c r="N824" s="8"/>
    </row>
    <row r="825" spans="1:14" hidden="1" outlineLevel="2" x14ac:dyDescent="0.35">
      <c r="A825" s="42" t="s">
        <v>267</v>
      </c>
      <c r="B825" s="42" t="s">
        <v>268</v>
      </c>
      <c r="C825" s="42">
        <v>834</v>
      </c>
      <c r="D825" s="43" t="s">
        <v>201</v>
      </c>
      <c r="E825" s="44" t="s">
        <v>878</v>
      </c>
      <c r="F825" s="45" t="s">
        <v>202</v>
      </c>
      <c r="G825" s="44"/>
      <c r="H825" s="46">
        <v>0</v>
      </c>
      <c r="I825" s="46">
        <v>30.765851999999999</v>
      </c>
      <c r="J825" s="46">
        <v>92.241615999999993</v>
      </c>
      <c r="K825" s="46">
        <f t="shared" si="15"/>
        <v>123.00746799999999</v>
      </c>
      <c r="N825" s="8"/>
    </row>
    <row r="826" spans="1:14" hidden="1" outlineLevel="2" x14ac:dyDescent="0.35">
      <c r="A826" s="42" t="s">
        <v>267</v>
      </c>
      <c r="B826" s="42" t="s">
        <v>268</v>
      </c>
      <c r="C826" s="42">
        <v>834</v>
      </c>
      <c r="D826" s="43" t="s">
        <v>203</v>
      </c>
      <c r="E826" s="44" t="s">
        <v>879</v>
      </c>
      <c r="F826" s="45" t="s">
        <v>204</v>
      </c>
      <c r="G826" s="44"/>
      <c r="H826" s="46">
        <v>0</v>
      </c>
      <c r="I826" s="46">
        <v>5.7317040000000006</v>
      </c>
      <c r="J826" s="46">
        <v>7.2800089999999997</v>
      </c>
      <c r="K826" s="46">
        <f t="shared" si="15"/>
        <v>13.011713</v>
      </c>
      <c r="N826" s="8"/>
    </row>
    <row r="827" spans="1:14" hidden="1" outlineLevel="2" x14ac:dyDescent="0.35">
      <c r="A827" s="42" t="s">
        <v>267</v>
      </c>
      <c r="B827" s="42" t="s">
        <v>268</v>
      </c>
      <c r="C827" s="42">
        <v>834</v>
      </c>
      <c r="D827" s="43" t="s">
        <v>205</v>
      </c>
      <c r="E827" s="44" t="s">
        <v>880</v>
      </c>
      <c r="F827" s="45" t="s">
        <v>206</v>
      </c>
      <c r="G827" s="44"/>
      <c r="H827" s="46">
        <v>0</v>
      </c>
      <c r="I827" s="46">
        <v>21.217824</v>
      </c>
      <c r="J827" s="46">
        <v>45.782412000000001</v>
      </c>
      <c r="K827" s="46">
        <f t="shared" si="15"/>
        <v>67.000236000000001</v>
      </c>
      <c r="N827" s="8"/>
    </row>
    <row r="828" spans="1:14" hidden="1" outlineLevel="2" x14ac:dyDescent="0.35">
      <c r="A828" s="42" t="s">
        <v>267</v>
      </c>
      <c r="B828" s="42" t="s">
        <v>268</v>
      </c>
      <c r="C828" s="42">
        <v>834</v>
      </c>
      <c r="D828" s="43" t="s">
        <v>207</v>
      </c>
      <c r="E828" s="44" t="s">
        <v>881</v>
      </c>
      <c r="F828" s="45" t="s">
        <v>208</v>
      </c>
      <c r="G828" s="44"/>
      <c r="H828" s="46">
        <v>0</v>
      </c>
      <c r="I828" s="46">
        <v>0.83062799999999992</v>
      </c>
      <c r="J828" s="46">
        <v>16.423954999999999</v>
      </c>
      <c r="K828" s="46">
        <f t="shared" si="15"/>
        <v>17.254583</v>
      </c>
      <c r="N828" s="8"/>
    </row>
    <row r="829" spans="1:14" hidden="1" outlineLevel="2" x14ac:dyDescent="0.35">
      <c r="A829" s="42" t="s">
        <v>267</v>
      </c>
      <c r="B829" s="42" t="s">
        <v>268</v>
      </c>
      <c r="C829" s="42">
        <v>834</v>
      </c>
      <c r="D829" s="43" t="s">
        <v>259</v>
      </c>
      <c r="E829" s="44" t="s">
        <v>1245</v>
      </c>
      <c r="F829" s="45" t="s">
        <v>260</v>
      </c>
      <c r="G829" s="44"/>
      <c r="H829" s="46">
        <v>0</v>
      </c>
      <c r="I829" s="46">
        <v>0</v>
      </c>
      <c r="J829" s="46">
        <v>0</v>
      </c>
      <c r="K829" s="46">
        <f t="shared" si="15"/>
        <v>0</v>
      </c>
      <c r="N829" s="8"/>
    </row>
    <row r="830" spans="1:14" hidden="1" outlineLevel="2" x14ac:dyDescent="0.35">
      <c r="A830" s="42" t="s">
        <v>267</v>
      </c>
      <c r="B830" s="42" t="s">
        <v>268</v>
      </c>
      <c r="C830" s="42">
        <v>834</v>
      </c>
      <c r="D830" s="43" t="s">
        <v>209</v>
      </c>
      <c r="E830" s="44" t="s">
        <v>882</v>
      </c>
      <c r="F830" s="45" t="s">
        <v>210</v>
      </c>
      <c r="G830" s="44"/>
      <c r="H830" s="46">
        <v>0</v>
      </c>
      <c r="I830" s="46">
        <v>0</v>
      </c>
      <c r="J830" s="46">
        <v>55.024999999999999</v>
      </c>
      <c r="K830" s="46">
        <f t="shared" si="15"/>
        <v>55.024999999999999</v>
      </c>
      <c r="N830" s="8"/>
    </row>
    <row r="831" spans="1:14" hidden="1" outlineLevel="2" x14ac:dyDescent="0.35">
      <c r="A831" s="42" t="s">
        <v>267</v>
      </c>
      <c r="B831" s="42" t="s">
        <v>268</v>
      </c>
      <c r="C831" s="42">
        <v>834</v>
      </c>
      <c r="D831" s="43" t="s">
        <v>211</v>
      </c>
      <c r="E831" s="44" t="s">
        <v>883</v>
      </c>
      <c r="F831" s="45" t="s">
        <v>212</v>
      </c>
      <c r="G831" s="44"/>
      <c r="H831" s="46">
        <v>0</v>
      </c>
      <c r="I831" s="46">
        <v>3.7137239999999996</v>
      </c>
      <c r="J831" s="46">
        <v>7.5333719999999991</v>
      </c>
      <c r="K831" s="46">
        <f t="shared" si="15"/>
        <v>11.247095999999999</v>
      </c>
      <c r="N831" s="8"/>
    </row>
    <row r="832" spans="1:14" hidden="1" outlineLevel="2" x14ac:dyDescent="0.35">
      <c r="A832" s="42" t="s">
        <v>267</v>
      </c>
      <c r="B832" s="42" t="s">
        <v>268</v>
      </c>
      <c r="C832" s="42">
        <v>834</v>
      </c>
      <c r="D832" s="43" t="s">
        <v>213</v>
      </c>
      <c r="E832" s="44" t="s">
        <v>884</v>
      </c>
      <c r="F832" s="45" t="s">
        <v>214</v>
      </c>
      <c r="G832" s="44"/>
      <c r="H832" s="46">
        <v>0</v>
      </c>
      <c r="I832" s="46">
        <v>19.763999999999999</v>
      </c>
      <c r="J832" s="46">
        <v>17.018999999999998</v>
      </c>
      <c r="K832" s="46">
        <f t="shared" si="15"/>
        <v>36.783000000000001</v>
      </c>
      <c r="N832" s="8"/>
    </row>
    <row r="833" spans="1:14" hidden="1" outlineLevel="2" x14ac:dyDescent="0.35">
      <c r="A833" s="42" t="s">
        <v>267</v>
      </c>
      <c r="B833" s="42" t="s">
        <v>268</v>
      </c>
      <c r="C833" s="42">
        <v>834</v>
      </c>
      <c r="D833" s="43" t="s">
        <v>215</v>
      </c>
      <c r="E833" s="44" t="s">
        <v>885</v>
      </c>
      <c r="F833" s="45" t="s">
        <v>216</v>
      </c>
      <c r="G833" s="44"/>
      <c r="H833" s="46">
        <v>0</v>
      </c>
      <c r="I833" s="46">
        <v>0</v>
      </c>
      <c r="J833" s="46">
        <v>6.3005949999999995</v>
      </c>
      <c r="K833" s="46">
        <f t="shared" si="15"/>
        <v>6.3005949999999995</v>
      </c>
      <c r="N833" s="8"/>
    </row>
    <row r="834" spans="1:14" hidden="1" outlineLevel="2" x14ac:dyDescent="0.35">
      <c r="A834" s="42" t="s">
        <v>267</v>
      </c>
      <c r="B834" s="42" t="s">
        <v>268</v>
      </c>
      <c r="C834" s="42">
        <v>834</v>
      </c>
      <c r="D834" s="43" t="s">
        <v>217</v>
      </c>
      <c r="E834" s="44" t="s">
        <v>886</v>
      </c>
      <c r="F834" s="45" t="s">
        <v>218</v>
      </c>
      <c r="G834" s="44"/>
      <c r="H834" s="46">
        <v>0</v>
      </c>
      <c r="I834" s="46">
        <v>53.920044000000004</v>
      </c>
      <c r="J834" s="46">
        <v>93.275559000000001</v>
      </c>
      <c r="K834" s="46">
        <f t="shared" si="15"/>
        <v>147.19560300000001</v>
      </c>
      <c r="N834" s="8"/>
    </row>
    <row r="835" spans="1:14" hidden="1" outlineLevel="2" x14ac:dyDescent="0.35">
      <c r="A835" s="42" t="s">
        <v>267</v>
      </c>
      <c r="B835" s="42" t="s">
        <v>268</v>
      </c>
      <c r="C835" s="42">
        <v>834</v>
      </c>
      <c r="D835" s="43" t="s">
        <v>219</v>
      </c>
      <c r="E835" s="44" t="s">
        <v>887</v>
      </c>
      <c r="F835" s="45" t="s">
        <v>220</v>
      </c>
      <c r="G835" s="44"/>
      <c r="H835" s="46">
        <v>0</v>
      </c>
      <c r="I835" s="46">
        <v>60.740711999999995</v>
      </c>
      <c r="J835" s="46">
        <v>4.65E-2</v>
      </c>
      <c r="K835" s="46">
        <f t="shared" si="15"/>
        <v>60.787211999999997</v>
      </c>
      <c r="N835" s="8"/>
    </row>
    <row r="836" spans="1:14" hidden="1" outlineLevel="2" x14ac:dyDescent="0.35">
      <c r="A836" s="42" t="s">
        <v>267</v>
      </c>
      <c r="B836" s="42" t="s">
        <v>268</v>
      </c>
      <c r="C836" s="42">
        <v>834</v>
      </c>
      <c r="D836" s="43" t="s">
        <v>221</v>
      </c>
      <c r="E836" s="44" t="s">
        <v>888</v>
      </c>
      <c r="F836" s="45" t="s">
        <v>222</v>
      </c>
      <c r="G836" s="44"/>
      <c r="H836" s="46">
        <v>0</v>
      </c>
      <c r="I836" s="46">
        <v>0</v>
      </c>
      <c r="J836" s="46">
        <v>168.147999</v>
      </c>
      <c r="K836" s="46">
        <f t="shared" si="15"/>
        <v>168.147999</v>
      </c>
      <c r="N836" s="8"/>
    </row>
    <row r="837" spans="1:14" hidden="1" outlineLevel="2" x14ac:dyDescent="0.35">
      <c r="A837" s="42" t="s">
        <v>267</v>
      </c>
      <c r="B837" s="42" t="s">
        <v>268</v>
      </c>
      <c r="C837" s="42">
        <v>834</v>
      </c>
      <c r="D837" s="43" t="s">
        <v>223</v>
      </c>
      <c r="E837" s="44" t="s">
        <v>889</v>
      </c>
      <c r="F837" s="45" t="s">
        <v>224</v>
      </c>
      <c r="G837" s="44"/>
      <c r="H837" s="46">
        <v>0</v>
      </c>
      <c r="I837" s="46">
        <v>0</v>
      </c>
      <c r="J837" s="46">
        <v>100.634432</v>
      </c>
      <c r="K837" s="46">
        <f t="shared" si="15"/>
        <v>100.634432</v>
      </c>
      <c r="N837" s="8"/>
    </row>
    <row r="838" spans="1:14" hidden="1" outlineLevel="2" x14ac:dyDescent="0.35">
      <c r="A838" s="42" t="s">
        <v>267</v>
      </c>
      <c r="B838" s="42" t="s">
        <v>268</v>
      </c>
      <c r="C838" s="42">
        <v>834</v>
      </c>
      <c r="D838" s="43" t="s">
        <v>225</v>
      </c>
      <c r="E838" s="44" t="s">
        <v>890</v>
      </c>
      <c r="F838" s="45" t="s">
        <v>226</v>
      </c>
      <c r="G838" s="44"/>
      <c r="H838" s="46">
        <v>0</v>
      </c>
      <c r="I838" s="46">
        <v>0</v>
      </c>
      <c r="J838" s="46">
        <v>0</v>
      </c>
      <c r="K838" s="46">
        <f t="shared" si="15"/>
        <v>0</v>
      </c>
    </row>
    <row r="839" spans="1:14" hidden="1" outlineLevel="2" x14ac:dyDescent="0.35">
      <c r="A839" s="42" t="s">
        <v>267</v>
      </c>
      <c r="B839" s="42" t="s">
        <v>268</v>
      </c>
      <c r="C839" s="42">
        <v>834</v>
      </c>
      <c r="D839" s="43" t="s">
        <v>227</v>
      </c>
      <c r="E839" s="44" t="s">
        <v>891</v>
      </c>
      <c r="F839" s="45" t="s">
        <v>228</v>
      </c>
      <c r="G839" s="44"/>
      <c r="H839" s="46">
        <v>0</v>
      </c>
      <c r="I839" s="46">
        <v>2340</v>
      </c>
      <c r="J839" s="46">
        <v>0</v>
      </c>
      <c r="K839" s="46">
        <f t="shared" si="15"/>
        <v>2340</v>
      </c>
    </row>
    <row r="840" spans="1:14" hidden="1" outlineLevel="2" x14ac:dyDescent="0.35">
      <c r="A840" s="42" t="s">
        <v>267</v>
      </c>
      <c r="B840" s="42" t="s">
        <v>268</v>
      </c>
      <c r="C840" s="42">
        <v>834</v>
      </c>
      <c r="D840" s="43" t="s">
        <v>229</v>
      </c>
      <c r="E840" s="44" t="s">
        <v>892</v>
      </c>
      <c r="F840" s="45" t="s">
        <v>230</v>
      </c>
      <c r="G840" s="44"/>
      <c r="H840" s="46">
        <v>0</v>
      </c>
      <c r="I840" s="46">
        <v>90</v>
      </c>
      <c r="J840" s="46">
        <v>0</v>
      </c>
      <c r="K840" s="46">
        <f t="shared" si="15"/>
        <v>90</v>
      </c>
    </row>
    <row r="841" spans="1:14" hidden="1" outlineLevel="2" x14ac:dyDescent="0.35">
      <c r="A841" s="42" t="s">
        <v>267</v>
      </c>
      <c r="B841" s="42" t="s">
        <v>268</v>
      </c>
      <c r="C841" s="42">
        <v>834</v>
      </c>
      <c r="D841" s="43" t="s">
        <v>231</v>
      </c>
      <c r="E841" s="44" t="s">
        <v>893</v>
      </c>
      <c r="F841" s="45" t="s">
        <v>232</v>
      </c>
      <c r="G841" s="44"/>
      <c r="H841" s="46">
        <v>0</v>
      </c>
      <c r="I841" s="46">
        <v>1123.1025479999998</v>
      </c>
      <c r="J841" s="46">
        <v>0</v>
      </c>
      <c r="K841" s="46">
        <f t="shared" si="15"/>
        <v>1123.1025479999998</v>
      </c>
    </row>
    <row r="842" spans="1:14" hidden="1" outlineLevel="2" x14ac:dyDescent="0.35">
      <c r="A842" s="42" t="s">
        <v>267</v>
      </c>
      <c r="B842" s="42" t="s">
        <v>268</v>
      </c>
      <c r="C842" s="42">
        <v>834</v>
      </c>
      <c r="D842" s="43" t="s">
        <v>253</v>
      </c>
      <c r="E842" s="44" t="s">
        <v>1246</v>
      </c>
      <c r="F842" s="45" t="s">
        <v>254</v>
      </c>
      <c r="G842" s="44"/>
      <c r="H842" s="46">
        <v>0</v>
      </c>
      <c r="I842" s="46">
        <v>0</v>
      </c>
      <c r="J842" s="46">
        <v>29.322683000000001</v>
      </c>
      <c r="K842" s="46">
        <f t="shared" si="15"/>
        <v>29.322683000000001</v>
      </c>
    </row>
    <row r="843" spans="1:14" hidden="1" outlineLevel="2" x14ac:dyDescent="0.35">
      <c r="A843" s="42" t="s">
        <v>267</v>
      </c>
      <c r="B843" s="42" t="s">
        <v>268</v>
      </c>
      <c r="C843" s="42">
        <v>834</v>
      </c>
      <c r="D843" s="43" t="s">
        <v>233</v>
      </c>
      <c r="E843" s="44" t="s">
        <v>894</v>
      </c>
      <c r="F843" s="45" t="s">
        <v>234</v>
      </c>
      <c r="G843" s="44"/>
      <c r="H843" s="46">
        <v>0</v>
      </c>
      <c r="I843" s="46">
        <v>309.26775600000002</v>
      </c>
      <c r="J843" s="46">
        <v>0</v>
      </c>
      <c r="K843" s="46">
        <f t="shared" si="15"/>
        <v>309.26775600000002</v>
      </c>
    </row>
    <row r="844" spans="1:14" hidden="1" outlineLevel="2" x14ac:dyDescent="0.35">
      <c r="A844" s="42" t="s">
        <v>267</v>
      </c>
      <c r="B844" s="42" t="s">
        <v>268</v>
      </c>
      <c r="C844" s="42">
        <v>834</v>
      </c>
      <c r="D844" s="43" t="s">
        <v>235</v>
      </c>
      <c r="E844" s="44" t="s">
        <v>895</v>
      </c>
      <c r="F844" s="45" t="s">
        <v>236</v>
      </c>
      <c r="G844" s="44"/>
      <c r="H844" s="46">
        <v>0</v>
      </c>
      <c r="I844" s="46">
        <v>83.807999999999993</v>
      </c>
      <c r="J844" s="46">
        <v>0</v>
      </c>
      <c r="K844" s="46">
        <f t="shared" si="15"/>
        <v>83.807999999999993</v>
      </c>
    </row>
    <row r="845" spans="1:14" hidden="1" outlineLevel="2" x14ac:dyDescent="0.35">
      <c r="A845" s="42" t="s">
        <v>267</v>
      </c>
      <c r="B845" s="42" t="s">
        <v>268</v>
      </c>
      <c r="C845" s="42">
        <v>834</v>
      </c>
      <c r="D845" s="43" t="s">
        <v>261</v>
      </c>
      <c r="E845" s="44" t="s">
        <v>1247</v>
      </c>
      <c r="F845" s="45" t="s">
        <v>262</v>
      </c>
      <c r="G845" s="44"/>
      <c r="H845" s="46">
        <v>0</v>
      </c>
      <c r="I845" s="46">
        <v>143.33882399999999</v>
      </c>
      <c r="J845" s="46">
        <v>223.881473</v>
      </c>
      <c r="K845" s="46">
        <f t="shared" si="15"/>
        <v>367.22029699999996</v>
      </c>
    </row>
    <row r="846" spans="1:14" hidden="1" outlineLevel="2" x14ac:dyDescent="0.35">
      <c r="A846" s="42" t="s">
        <v>267</v>
      </c>
      <c r="B846" s="42" t="s">
        <v>268</v>
      </c>
      <c r="C846" s="42">
        <v>834</v>
      </c>
      <c r="D846" s="43" t="s">
        <v>237</v>
      </c>
      <c r="E846" s="44" t="s">
        <v>896</v>
      </c>
      <c r="F846" s="45" t="s">
        <v>238</v>
      </c>
      <c r="G846" s="44"/>
      <c r="H846" s="46">
        <v>0</v>
      </c>
      <c r="I846" s="46">
        <v>159.45458400000001</v>
      </c>
      <c r="J846" s="46">
        <v>0</v>
      </c>
      <c r="K846" s="46">
        <f t="shared" si="15"/>
        <v>159.45458400000001</v>
      </c>
    </row>
    <row r="847" spans="1:14" hidden="1" outlineLevel="2" x14ac:dyDescent="0.35">
      <c r="A847" s="42" t="s">
        <v>267</v>
      </c>
      <c r="B847" s="42" t="s">
        <v>268</v>
      </c>
      <c r="C847" s="42">
        <v>834</v>
      </c>
      <c r="D847" s="43" t="s">
        <v>255</v>
      </c>
      <c r="E847" s="44" t="s">
        <v>1248</v>
      </c>
      <c r="F847" s="45" t="s">
        <v>256</v>
      </c>
      <c r="G847" s="44"/>
      <c r="H847" s="46">
        <v>0</v>
      </c>
      <c r="I847" s="46">
        <v>0</v>
      </c>
      <c r="J847" s="46">
        <v>0</v>
      </c>
      <c r="K847" s="46">
        <f t="shared" si="15"/>
        <v>0</v>
      </c>
    </row>
    <row r="848" spans="1:14" hidden="1" outlineLevel="2" x14ac:dyDescent="0.35">
      <c r="A848" s="42" t="s">
        <v>267</v>
      </c>
      <c r="B848" s="42" t="s">
        <v>268</v>
      </c>
      <c r="C848" s="42">
        <v>834</v>
      </c>
      <c r="D848" s="43" t="s">
        <v>239</v>
      </c>
      <c r="E848" s="44" t="s">
        <v>897</v>
      </c>
      <c r="F848" s="45" t="s">
        <v>240</v>
      </c>
      <c r="G848" s="44"/>
      <c r="H848" s="46">
        <v>38964.239999999998</v>
      </c>
      <c r="I848" s="46">
        <v>161.23906799999997</v>
      </c>
      <c r="J848" s="46">
        <v>990.21083499999986</v>
      </c>
      <c r="K848" s="46">
        <f t="shared" si="15"/>
        <v>40115.689902999999</v>
      </c>
    </row>
    <row r="849" spans="1:11" outlineLevel="1" collapsed="1" x14ac:dyDescent="0.35">
      <c r="A849" s="42"/>
      <c r="B849" s="52" t="s">
        <v>268</v>
      </c>
      <c r="C849" s="52" t="s">
        <v>1266</v>
      </c>
      <c r="D849" s="43"/>
      <c r="E849" s="44"/>
      <c r="F849" s="45"/>
      <c r="G849" s="44"/>
      <c r="H849" s="59">
        <f>SUBTOTAL(9,H790:H848)</f>
        <v>38964.239999999998</v>
      </c>
      <c r="I849" s="59">
        <f>SUBTOTAL(9,I790:I848)</f>
        <v>7803.8835480000007</v>
      </c>
      <c r="J849" s="59">
        <f>SUBTOTAL(9,J790:J848)</f>
        <v>19414.472516999995</v>
      </c>
      <c r="K849" s="59">
        <f>SUBTOTAL(9,K790:K848)</f>
        <v>66182.596064999991</v>
      </c>
    </row>
    <row r="850" spans="1:11" hidden="1" outlineLevel="2" x14ac:dyDescent="0.35">
      <c r="A850" s="17" t="s">
        <v>267</v>
      </c>
      <c r="B850" s="17" t="s">
        <v>268</v>
      </c>
      <c r="C850" s="17">
        <v>835</v>
      </c>
      <c r="D850" s="18" t="s">
        <v>147</v>
      </c>
      <c r="E850" s="19" t="s">
        <v>898</v>
      </c>
      <c r="F850" s="20" t="s">
        <v>148</v>
      </c>
      <c r="G850" s="19"/>
      <c r="H850" s="21">
        <v>0</v>
      </c>
      <c r="I850" s="21">
        <v>11992.602509999999</v>
      </c>
      <c r="J850" s="21">
        <v>5008.4713900000006</v>
      </c>
      <c r="K850" s="21">
        <f t="shared" si="15"/>
        <v>17001.073899999999</v>
      </c>
    </row>
    <row r="851" spans="1:11" hidden="1" outlineLevel="2" x14ac:dyDescent="0.35">
      <c r="A851" s="17" t="s">
        <v>267</v>
      </c>
      <c r="B851" s="17" t="s">
        <v>268</v>
      </c>
      <c r="C851" s="17">
        <v>835</v>
      </c>
      <c r="D851" s="18" t="s">
        <v>149</v>
      </c>
      <c r="E851" s="19" t="s">
        <v>899</v>
      </c>
      <c r="F851" s="20" t="s">
        <v>150</v>
      </c>
      <c r="G851" s="19"/>
      <c r="H851" s="21">
        <v>0</v>
      </c>
      <c r="I851" s="21">
        <v>3011.6623950000003</v>
      </c>
      <c r="J851" s="21">
        <v>2614.2640150000002</v>
      </c>
      <c r="K851" s="21">
        <f t="shared" si="15"/>
        <v>5625.92641</v>
      </c>
    </row>
    <row r="852" spans="1:11" hidden="1" outlineLevel="2" x14ac:dyDescent="0.35">
      <c r="A852" s="17" t="s">
        <v>267</v>
      </c>
      <c r="B852" s="17" t="s">
        <v>268</v>
      </c>
      <c r="C852" s="17">
        <v>835</v>
      </c>
      <c r="D852" s="18" t="s">
        <v>151</v>
      </c>
      <c r="E852" s="19" t="s">
        <v>900</v>
      </c>
      <c r="F852" s="20" t="s">
        <v>152</v>
      </c>
      <c r="G852" s="19"/>
      <c r="H852" s="21">
        <v>0</v>
      </c>
      <c r="I852" s="21">
        <v>0</v>
      </c>
      <c r="J852" s="21">
        <v>26737.393609999999</v>
      </c>
      <c r="K852" s="21">
        <f t="shared" si="15"/>
        <v>26737.393609999999</v>
      </c>
    </row>
    <row r="853" spans="1:11" hidden="1" outlineLevel="2" x14ac:dyDescent="0.35">
      <c r="A853" s="17" t="s">
        <v>267</v>
      </c>
      <c r="B853" s="17" t="s">
        <v>268</v>
      </c>
      <c r="C853" s="17">
        <v>835</v>
      </c>
      <c r="D853" s="18" t="s">
        <v>153</v>
      </c>
      <c r="E853" s="19" t="s">
        <v>901</v>
      </c>
      <c r="F853" s="20" t="s">
        <v>154</v>
      </c>
      <c r="G853" s="19"/>
      <c r="H853" s="21">
        <v>0</v>
      </c>
      <c r="I853" s="21">
        <v>0</v>
      </c>
      <c r="J853" s="21">
        <v>1706.0876900000001</v>
      </c>
      <c r="K853" s="21">
        <f t="shared" si="15"/>
        <v>1706.0876900000001</v>
      </c>
    </row>
    <row r="854" spans="1:11" hidden="1" outlineLevel="2" x14ac:dyDescent="0.35">
      <c r="A854" s="17" t="s">
        <v>267</v>
      </c>
      <c r="B854" s="17" t="s">
        <v>268</v>
      </c>
      <c r="C854" s="17">
        <v>835</v>
      </c>
      <c r="D854" s="18" t="s">
        <v>155</v>
      </c>
      <c r="E854" s="19" t="s">
        <v>902</v>
      </c>
      <c r="F854" s="20" t="s">
        <v>156</v>
      </c>
      <c r="G854" s="19"/>
      <c r="H854" s="21">
        <v>0</v>
      </c>
      <c r="I854" s="21">
        <v>0</v>
      </c>
      <c r="J854" s="21">
        <v>130.2303</v>
      </c>
      <c r="K854" s="21">
        <f t="shared" si="15"/>
        <v>130.2303</v>
      </c>
    </row>
    <row r="855" spans="1:11" hidden="1" outlineLevel="2" x14ac:dyDescent="0.35">
      <c r="A855" s="17" t="s">
        <v>267</v>
      </c>
      <c r="B855" s="17" t="s">
        <v>268</v>
      </c>
      <c r="C855" s="17">
        <v>835</v>
      </c>
      <c r="D855" s="18" t="s">
        <v>157</v>
      </c>
      <c r="E855" s="19" t="s">
        <v>903</v>
      </c>
      <c r="F855" s="20" t="s">
        <v>158</v>
      </c>
      <c r="G855" s="19"/>
      <c r="H855" s="21">
        <v>0</v>
      </c>
      <c r="I855" s="21">
        <v>884.36848499999996</v>
      </c>
      <c r="J855" s="21">
        <v>2206.11004</v>
      </c>
      <c r="K855" s="21">
        <f t="shared" si="15"/>
        <v>3090.478525</v>
      </c>
    </row>
    <row r="856" spans="1:11" hidden="1" outlineLevel="2" x14ac:dyDescent="0.35">
      <c r="A856" s="17" t="s">
        <v>267</v>
      </c>
      <c r="B856" s="17" t="s">
        <v>268</v>
      </c>
      <c r="C856" s="17">
        <v>835</v>
      </c>
      <c r="D856" s="18" t="s">
        <v>159</v>
      </c>
      <c r="E856" s="19" t="s">
        <v>904</v>
      </c>
      <c r="F856" s="20" t="s">
        <v>160</v>
      </c>
      <c r="G856" s="19"/>
      <c r="H856" s="21">
        <v>0</v>
      </c>
      <c r="I856" s="21">
        <v>218.21184</v>
      </c>
      <c r="J856" s="21">
        <v>515.94465500000001</v>
      </c>
      <c r="K856" s="21">
        <f t="shared" si="15"/>
        <v>734.15649499999995</v>
      </c>
    </row>
    <row r="857" spans="1:11" hidden="1" outlineLevel="2" x14ac:dyDescent="0.35">
      <c r="A857" s="17" t="s">
        <v>267</v>
      </c>
      <c r="B857" s="17" t="s">
        <v>268</v>
      </c>
      <c r="C857" s="17">
        <v>835</v>
      </c>
      <c r="D857" s="18" t="s">
        <v>161</v>
      </c>
      <c r="E857" s="19" t="s">
        <v>905</v>
      </c>
      <c r="F857" s="20" t="s">
        <v>162</v>
      </c>
      <c r="G857" s="19"/>
      <c r="H857" s="21">
        <v>0</v>
      </c>
      <c r="I857" s="21">
        <v>8.8477200000000007</v>
      </c>
      <c r="J857" s="21">
        <v>33.934640000000002</v>
      </c>
      <c r="K857" s="21">
        <f t="shared" si="15"/>
        <v>42.782360000000004</v>
      </c>
    </row>
    <row r="858" spans="1:11" hidden="1" outlineLevel="2" x14ac:dyDescent="0.35">
      <c r="A858" s="17" t="s">
        <v>267</v>
      </c>
      <c r="B858" s="17" t="s">
        <v>268</v>
      </c>
      <c r="C858" s="17">
        <v>835</v>
      </c>
      <c r="D858" s="18" t="s">
        <v>163</v>
      </c>
      <c r="E858" s="19" t="s">
        <v>906</v>
      </c>
      <c r="F858" s="20" t="s">
        <v>164</v>
      </c>
      <c r="G858" s="19"/>
      <c r="H858" s="21">
        <v>0</v>
      </c>
      <c r="I858" s="21">
        <v>4772.9855250000001</v>
      </c>
      <c r="J858" s="21">
        <v>12575.484455000002</v>
      </c>
      <c r="K858" s="21">
        <f t="shared" si="15"/>
        <v>17348.469980000002</v>
      </c>
    </row>
    <row r="859" spans="1:11" hidden="1" outlineLevel="2" x14ac:dyDescent="0.35">
      <c r="A859" s="17" t="s">
        <v>267</v>
      </c>
      <c r="B859" s="17" t="s">
        <v>268</v>
      </c>
      <c r="C859" s="17">
        <v>835</v>
      </c>
      <c r="D859" s="18" t="s">
        <v>165</v>
      </c>
      <c r="E859" s="19" t="s">
        <v>907</v>
      </c>
      <c r="F859" s="20" t="s">
        <v>166</v>
      </c>
      <c r="G859" s="19"/>
      <c r="H859" s="21">
        <v>0</v>
      </c>
      <c r="I859" s="21">
        <v>72.786419999999993</v>
      </c>
      <c r="J859" s="21">
        <v>84.980874999999997</v>
      </c>
      <c r="K859" s="21">
        <f t="shared" si="15"/>
        <v>157.76729499999999</v>
      </c>
    </row>
    <row r="860" spans="1:11" hidden="1" outlineLevel="2" x14ac:dyDescent="0.35">
      <c r="A860" s="17" t="s">
        <v>267</v>
      </c>
      <c r="B860" s="17" t="s">
        <v>268</v>
      </c>
      <c r="C860" s="17">
        <v>835</v>
      </c>
      <c r="D860" s="18" t="s">
        <v>167</v>
      </c>
      <c r="E860" s="19" t="s">
        <v>908</v>
      </c>
      <c r="F860" s="20" t="s">
        <v>168</v>
      </c>
      <c r="G860" s="19"/>
      <c r="H860" s="21">
        <v>0</v>
      </c>
      <c r="I860" s="21">
        <v>16.465050000000002</v>
      </c>
      <c r="J860" s="21">
        <v>650.44448</v>
      </c>
      <c r="K860" s="21">
        <f t="shared" ref="K860:K924" si="16">H860+I860+J860</f>
        <v>666.90953000000002</v>
      </c>
    </row>
    <row r="861" spans="1:11" hidden="1" outlineLevel="2" x14ac:dyDescent="0.35">
      <c r="A861" s="17" t="s">
        <v>267</v>
      </c>
      <c r="B861" s="17" t="s">
        <v>268</v>
      </c>
      <c r="C861" s="17">
        <v>835</v>
      </c>
      <c r="D861" s="18" t="s">
        <v>169</v>
      </c>
      <c r="E861" s="19" t="s">
        <v>909</v>
      </c>
      <c r="F861" s="20" t="s">
        <v>170</v>
      </c>
      <c r="G861" s="19"/>
      <c r="H861" s="21">
        <v>0</v>
      </c>
      <c r="I861" s="21">
        <v>5.6410200000000001</v>
      </c>
      <c r="J861" s="21">
        <v>12.677060000000001</v>
      </c>
      <c r="K861" s="21">
        <f t="shared" si="16"/>
        <v>18.318080000000002</v>
      </c>
    </row>
    <row r="862" spans="1:11" hidden="1" outlineLevel="2" x14ac:dyDescent="0.35">
      <c r="A862" s="17" t="s">
        <v>267</v>
      </c>
      <c r="B862" s="17" t="s">
        <v>268</v>
      </c>
      <c r="C862" s="17">
        <v>835</v>
      </c>
      <c r="D862" s="18" t="s">
        <v>171</v>
      </c>
      <c r="E862" s="19" t="s">
        <v>910</v>
      </c>
      <c r="F862" s="20" t="s">
        <v>172</v>
      </c>
      <c r="G862" s="19"/>
      <c r="H862" s="21">
        <v>0</v>
      </c>
      <c r="I862" s="21">
        <v>4.7678400000000005</v>
      </c>
      <c r="J862" s="21">
        <v>10.269480000000001</v>
      </c>
      <c r="K862" s="21">
        <f t="shared" si="16"/>
        <v>15.037320000000001</v>
      </c>
    </row>
    <row r="863" spans="1:11" hidden="1" outlineLevel="2" x14ac:dyDescent="0.35">
      <c r="A863" s="17" t="s">
        <v>267</v>
      </c>
      <c r="B863" s="17" t="s">
        <v>268</v>
      </c>
      <c r="C863" s="17">
        <v>835</v>
      </c>
      <c r="D863" s="18" t="s">
        <v>173</v>
      </c>
      <c r="E863" s="19" t="s">
        <v>911</v>
      </c>
      <c r="F863" s="20" t="s">
        <v>174</v>
      </c>
      <c r="G863" s="19"/>
      <c r="H863" s="21">
        <v>0</v>
      </c>
      <c r="I863" s="21">
        <v>4557.7687050000004</v>
      </c>
      <c r="J863" s="21">
        <v>17149.378955</v>
      </c>
      <c r="K863" s="21">
        <f t="shared" si="16"/>
        <v>21707.147660000002</v>
      </c>
    </row>
    <row r="864" spans="1:11" hidden="1" outlineLevel="2" x14ac:dyDescent="0.35">
      <c r="A864" s="17" t="s">
        <v>267</v>
      </c>
      <c r="B864" s="17" t="s">
        <v>268</v>
      </c>
      <c r="C864" s="17" t="s">
        <v>273</v>
      </c>
      <c r="D864" s="18" t="s">
        <v>1303</v>
      </c>
      <c r="E864" s="19" t="s">
        <v>1320</v>
      </c>
      <c r="F864" s="20" t="s">
        <v>1308</v>
      </c>
      <c r="G864" s="19"/>
      <c r="H864" s="21">
        <v>0</v>
      </c>
      <c r="I864" s="21">
        <v>18.92268</v>
      </c>
      <c r="J864" s="21">
        <v>72.739684999999994</v>
      </c>
      <c r="K864" s="21">
        <f t="shared" si="16"/>
        <v>91.662364999999994</v>
      </c>
    </row>
    <row r="865" spans="1:11" hidden="1" outlineLevel="2" x14ac:dyDescent="0.35">
      <c r="A865" s="17" t="s">
        <v>267</v>
      </c>
      <c r="B865" s="17" t="s">
        <v>268</v>
      </c>
      <c r="C865" s="17">
        <v>835</v>
      </c>
      <c r="D865" s="18" t="s">
        <v>175</v>
      </c>
      <c r="E865" s="19" t="s">
        <v>912</v>
      </c>
      <c r="F865" s="20" t="s">
        <v>176</v>
      </c>
      <c r="G865" s="19"/>
      <c r="H865" s="21">
        <v>0</v>
      </c>
      <c r="I865" s="21">
        <v>729.59323499999994</v>
      </c>
      <c r="J865" s="21">
        <v>0</v>
      </c>
      <c r="K865" s="21">
        <f t="shared" si="16"/>
        <v>729.59323499999994</v>
      </c>
    </row>
    <row r="866" spans="1:11" hidden="1" outlineLevel="2" x14ac:dyDescent="0.35">
      <c r="A866" s="17" t="s">
        <v>267</v>
      </c>
      <c r="B866" s="17" t="s">
        <v>268</v>
      </c>
      <c r="C866" s="17">
        <v>835</v>
      </c>
      <c r="D866" s="18" t="s">
        <v>177</v>
      </c>
      <c r="E866" s="19" t="s">
        <v>913</v>
      </c>
      <c r="F866" s="20" t="s">
        <v>178</v>
      </c>
      <c r="G866" s="19"/>
      <c r="H866" s="21">
        <v>0</v>
      </c>
      <c r="I866" s="21">
        <v>22.479975</v>
      </c>
      <c r="J866" s="21">
        <v>1044.7753150000001</v>
      </c>
      <c r="K866" s="21">
        <f t="shared" si="16"/>
        <v>1067.2552900000001</v>
      </c>
    </row>
    <row r="867" spans="1:11" hidden="1" outlineLevel="2" x14ac:dyDescent="0.35">
      <c r="A867" s="17" t="s">
        <v>267</v>
      </c>
      <c r="B867" s="17" t="s">
        <v>268</v>
      </c>
      <c r="C867" s="17">
        <v>835</v>
      </c>
      <c r="D867" s="18" t="s">
        <v>179</v>
      </c>
      <c r="E867" s="19" t="s">
        <v>914</v>
      </c>
      <c r="F867" s="20" t="s">
        <v>180</v>
      </c>
      <c r="G867" s="19"/>
      <c r="H867" s="21">
        <v>0</v>
      </c>
      <c r="I867" s="21">
        <v>1.16991</v>
      </c>
      <c r="J867" s="21">
        <v>708.31238499999995</v>
      </c>
      <c r="K867" s="21">
        <f t="shared" si="16"/>
        <v>709.48229499999991</v>
      </c>
    </row>
    <row r="868" spans="1:11" hidden="1" outlineLevel="2" x14ac:dyDescent="0.35">
      <c r="A868" s="17" t="s">
        <v>267</v>
      </c>
      <c r="B868" s="17" t="s">
        <v>268</v>
      </c>
      <c r="C868" s="17">
        <v>835</v>
      </c>
      <c r="D868" s="18" t="s">
        <v>181</v>
      </c>
      <c r="E868" s="19" t="s">
        <v>915</v>
      </c>
      <c r="F868" s="20" t="s">
        <v>182</v>
      </c>
      <c r="G868" s="19"/>
      <c r="H868" s="21">
        <v>220.92</v>
      </c>
      <c r="I868" s="21">
        <v>268.17840000000001</v>
      </c>
      <c r="J868" s="21">
        <v>617.12319000000002</v>
      </c>
      <c r="K868" s="21">
        <f t="shared" si="16"/>
        <v>1106.2215900000001</v>
      </c>
    </row>
    <row r="869" spans="1:11" hidden="1" outlineLevel="2" x14ac:dyDescent="0.35">
      <c r="A869" s="17" t="s">
        <v>267</v>
      </c>
      <c r="B869" s="17" t="s">
        <v>268</v>
      </c>
      <c r="C869" s="17">
        <v>835</v>
      </c>
      <c r="D869" s="18" t="s">
        <v>241</v>
      </c>
      <c r="E869" s="19" t="s">
        <v>1249</v>
      </c>
      <c r="F869" s="20" t="s">
        <v>242</v>
      </c>
      <c r="G869" s="19"/>
      <c r="H869" s="21">
        <v>0</v>
      </c>
      <c r="I869" s="21">
        <v>0</v>
      </c>
      <c r="J869" s="21">
        <v>217.71634</v>
      </c>
      <c r="K869" s="21">
        <f t="shared" si="16"/>
        <v>217.71634</v>
      </c>
    </row>
    <row r="870" spans="1:11" hidden="1" outlineLevel="2" x14ac:dyDescent="0.35">
      <c r="A870" s="17" t="s">
        <v>267</v>
      </c>
      <c r="B870" s="17" t="s">
        <v>268</v>
      </c>
      <c r="C870" s="17">
        <v>835</v>
      </c>
      <c r="D870" s="18" t="s">
        <v>243</v>
      </c>
      <c r="E870" s="19" t="s">
        <v>1250</v>
      </c>
      <c r="F870" s="20" t="s">
        <v>244</v>
      </c>
      <c r="G870" s="19"/>
      <c r="H870" s="21">
        <v>0</v>
      </c>
      <c r="I870" s="21">
        <v>0</v>
      </c>
      <c r="J870" s="21">
        <v>0</v>
      </c>
      <c r="K870" s="21">
        <f t="shared" si="16"/>
        <v>0</v>
      </c>
    </row>
    <row r="871" spans="1:11" hidden="1" outlineLevel="2" x14ac:dyDescent="0.35">
      <c r="A871" s="17" t="s">
        <v>267</v>
      </c>
      <c r="B871" s="17" t="s">
        <v>268</v>
      </c>
      <c r="C871" s="17">
        <v>835</v>
      </c>
      <c r="D871" s="18" t="s">
        <v>257</v>
      </c>
      <c r="E871" s="19" t="s">
        <v>1251</v>
      </c>
      <c r="F871" s="20" t="s">
        <v>258</v>
      </c>
      <c r="G871" s="19"/>
      <c r="H871" s="21">
        <v>0</v>
      </c>
      <c r="I871" s="21">
        <v>0</v>
      </c>
      <c r="J871" s="21">
        <v>472.36737000000005</v>
      </c>
      <c r="K871" s="21">
        <f t="shared" si="16"/>
        <v>472.36737000000005</v>
      </c>
    </row>
    <row r="872" spans="1:11" hidden="1" outlineLevel="2" x14ac:dyDescent="0.35">
      <c r="A872" s="17" t="s">
        <v>267</v>
      </c>
      <c r="B872" s="17" t="s">
        <v>268</v>
      </c>
      <c r="C872" s="17">
        <v>835</v>
      </c>
      <c r="D872" s="18" t="s">
        <v>183</v>
      </c>
      <c r="E872" s="19" t="s">
        <v>916</v>
      </c>
      <c r="F872" s="20" t="s">
        <v>184</v>
      </c>
      <c r="G872" s="19"/>
      <c r="H872" s="21">
        <v>0</v>
      </c>
      <c r="I872" s="21">
        <v>0</v>
      </c>
      <c r="J872" s="21">
        <v>6224.4419699999999</v>
      </c>
      <c r="K872" s="21">
        <f t="shared" si="16"/>
        <v>6224.4419699999999</v>
      </c>
    </row>
    <row r="873" spans="1:11" hidden="1" outlineLevel="2" x14ac:dyDescent="0.35">
      <c r="A873" s="17" t="s">
        <v>267</v>
      </c>
      <c r="B873" s="17" t="s">
        <v>268</v>
      </c>
      <c r="C873" s="17">
        <v>835</v>
      </c>
      <c r="D873" s="18" t="s">
        <v>185</v>
      </c>
      <c r="E873" s="19" t="s">
        <v>917</v>
      </c>
      <c r="F873" s="20" t="s">
        <v>186</v>
      </c>
      <c r="G873" s="19"/>
      <c r="H873" s="21">
        <v>0</v>
      </c>
      <c r="I873" s="21">
        <v>28.48104</v>
      </c>
      <c r="J873" s="21">
        <v>491.76170000000002</v>
      </c>
      <c r="K873" s="21">
        <f t="shared" si="16"/>
        <v>520.24274000000003</v>
      </c>
    </row>
    <row r="874" spans="1:11" hidden="1" outlineLevel="2" x14ac:dyDescent="0.35">
      <c r="A874" s="17" t="s">
        <v>267</v>
      </c>
      <c r="B874" s="17" t="s">
        <v>268</v>
      </c>
      <c r="C874" s="17">
        <v>835</v>
      </c>
      <c r="D874" s="18" t="s">
        <v>245</v>
      </c>
      <c r="E874" s="19" t="s">
        <v>1252</v>
      </c>
      <c r="F874" s="20" t="s">
        <v>246</v>
      </c>
      <c r="G874" s="19"/>
      <c r="H874" s="21">
        <v>0</v>
      </c>
      <c r="I874" s="21">
        <v>0</v>
      </c>
      <c r="J874" s="21">
        <v>0</v>
      </c>
      <c r="K874" s="21">
        <f t="shared" si="16"/>
        <v>0</v>
      </c>
    </row>
    <row r="875" spans="1:11" hidden="1" outlineLevel="2" x14ac:dyDescent="0.35">
      <c r="A875" s="17" t="s">
        <v>267</v>
      </c>
      <c r="B875" s="17" t="s">
        <v>268</v>
      </c>
      <c r="C875" s="17">
        <v>835</v>
      </c>
      <c r="D875" s="18" t="s">
        <v>247</v>
      </c>
      <c r="E875" s="19" t="s">
        <v>1253</v>
      </c>
      <c r="F875" s="20" t="s">
        <v>248</v>
      </c>
      <c r="G875" s="19"/>
      <c r="H875" s="21">
        <v>0</v>
      </c>
      <c r="I875" s="21">
        <v>0</v>
      </c>
      <c r="J875" s="21">
        <v>0</v>
      </c>
      <c r="K875" s="21">
        <f t="shared" si="16"/>
        <v>0</v>
      </c>
    </row>
    <row r="876" spans="1:11" hidden="1" outlineLevel="2" x14ac:dyDescent="0.35">
      <c r="A876" s="17" t="s">
        <v>267</v>
      </c>
      <c r="B876" s="17" t="s">
        <v>268</v>
      </c>
      <c r="C876" s="17">
        <v>835</v>
      </c>
      <c r="D876" s="18" t="s">
        <v>187</v>
      </c>
      <c r="E876" s="19" t="s">
        <v>918</v>
      </c>
      <c r="F876" s="20" t="s">
        <v>188</v>
      </c>
      <c r="G876" s="19"/>
      <c r="H876" s="21">
        <v>0</v>
      </c>
      <c r="I876" s="21">
        <v>0</v>
      </c>
      <c r="J876" s="21">
        <v>1212.3945900000001</v>
      </c>
      <c r="K876" s="21">
        <f t="shared" si="16"/>
        <v>1212.3945900000001</v>
      </c>
    </row>
    <row r="877" spans="1:11" hidden="1" outlineLevel="2" x14ac:dyDescent="0.35">
      <c r="A877" s="17" t="s">
        <v>267</v>
      </c>
      <c r="B877" s="17" t="s">
        <v>268</v>
      </c>
      <c r="C877" s="17">
        <v>835</v>
      </c>
      <c r="D877" s="18" t="s">
        <v>189</v>
      </c>
      <c r="E877" s="19" t="s">
        <v>919</v>
      </c>
      <c r="F877" s="20" t="s">
        <v>190</v>
      </c>
      <c r="G877" s="19"/>
      <c r="H877" s="21">
        <v>0</v>
      </c>
      <c r="I877" s="21">
        <v>3.9375</v>
      </c>
      <c r="J877" s="21">
        <v>871.02529500000003</v>
      </c>
      <c r="K877" s="21">
        <f t="shared" si="16"/>
        <v>874.96279500000003</v>
      </c>
    </row>
    <row r="878" spans="1:11" hidden="1" outlineLevel="2" x14ac:dyDescent="0.35">
      <c r="A878" s="17" t="s">
        <v>267</v>
      </c>
      <c r="B878" s="17" t="s">
        <v>268</v>
      </c>
      <c r="C878" s="17">
        <v>835</v>
      </c>
      <c r="D878" s="18" t="s">
        <v>249</v>
      </c>
      <c r="E878" s="19" t="s">
        <v>1254</v>
      </c>
      <c r="F878" s="20" t="s">
        <v>250</v>
      </c>
      <c r="G878" s="19"/>
      <c r="H878" s="21">
        <v>0</v>
      </c>
      <c r="I878" s="21">
        <v>64.878029999999995</v>
      </c>
      <c r="J878" s="21">
        <v>201.38586000000001</v>
      </c>
      <c r="K878" s="21">
        <f t="shared" si="16"/>
        <v>266.26389</v>
      </c>
    </row>
    <row r="879" spans="1:11" hidden="1" outlineLevel="2" x14ac:dyDescent="0.35">
      <c r="A879" s="17" t="s">
        <v>267</v>
      </c>
      <c r="B879" s="17" t="s">
        <v>268</v>
      </c>
      <c r="C879" s="17">
        <v>835</v>
      </c>
      <c r="D879" s="18" t="s">
        <v>191</v>
      </c>
      <c r="E879" s="19" t="s">
        <v>920</v>
      </c>
      <c r="F879" s="20" t="s">
        <v>192</v>
      </c>
      <c r="G879" s="19"/>
      <c r="H879" s="21">
        <v>0</v>
      </c>
      <c r="I879" s="21">
        <v>27.989324999999997</v>
      </c>
      <c r="J879" s="21">
        <v>108.164345</v>
      </c>
      <c r="K879" s="21">
        <f t="shared" si="16"/>
        <v>136.15367000000001</v>
      </c>
    </row>
    <row r="880" spans="1:11" hidden="1" outlineLevel="2" x14ac:dyDescent="0.35">
      <c r="A880" s="17" t="s">
        <v>267</v>
      </c>
      <c r="B880" s="17" t="s">
        <v>268</v>
      </c>
      <c r="C880" s="17">
        <v>835</v>
      </c>
      <c r="D880" s="18" t="s">
        <v>251</v>
      </c>
      <c r="E880" s="19" t="s">
        <v>921</v>
      </c>
      <c r="F880" s="20" t="s">
        <v>252</v>
      </c>
      <c r="G880" s="19"/>
      <c r="H880" s="21">
        <v>1516.61</v>
      </c>
      <c r="I880" s="21">
        <v>0</v>
      </c>
      <c r="J880" s="21">
        <v>14.235810000000001</v>
      </c>
      <c r="K880" s="21">
        <f t="shared" si="16"/>
        <v>1530.8458099999998</v>
      </c>
    </row>
    <row r="881" spans="1:11" hidden="1" outlineLevel="2" x14ac:dyDescent="0.35">
      <c r="A881" s="17" t="s">
        <v>267</v>
      </c>
      <c r="B881" s="17" t="s">
        <v>268</v>
      </c>
      <c r="C881" s="17">
        <v>835</v>
      </c>
      <c r="D881" s="18" t="s">
        <v>193</v>
      </c>
      <c r="E881" s="19" t="s">
        <v>922</v>
      </c>
      <c r="F881" s="20" t="s">
        <v>194</v>
      </c>
      <c r="G881" s="19"/>
      <c r="H881" s="21">
        <v>0</v>
      </c>
      <c r="I881" s="21">
        <v>0</v>
      </c>
      <c r="J881" s="21">
        <v>20.445869999999999</v>
      </c>
      <c r="K881" s="21">
        <f t="shared" si="16"/>
        <v>20.445869999999999</v>
      </c>
    </row>
    <row r="882" spans="1:11" hidden="1" outlineLevel="2" x14ac:dyDescent="0.35">
      <c r="A882" s="17" t="s">
        <v>267</v>
      </c>
      <c r="B882" s="17" t="s">
        <v>268</v>
      </c>
      <c r="C882" s="17">
        <v>835</v>
      </c>
      <c r="D882" s="18" t="s">
        <v>195</v>
      </c>
      <c r="E882" s="19" t="s">
        <v>923</v>
      </c>
      <c r="F882" s="20" t="s">
        <v>196</v>
      </c>
      <c r="G882" s="19"/>
      <c r="H882" s="21">
        <v>0</v>
      </c>
      <c r="I882" s="21">
        <v>1000.081845</v>
      </c>
      <c r="J882" s="21">
        <v>261.545345</v>
      </c>
      <c r="K882" s="21">
        <f t="shared" si="16"/>
        <v>1261.6271900000002</v>
      </c>
    </row>
    <row r="883" spans="1:11" hidden="1" outlineLevel="2" x14ac:dyDescent="0.35">
      <c r="A883" s="17" t="s">
        <v>267</v>
      </c>
      <c r="B883" s="17" t="s">
        <v>268</v>
      </c>
      <c r="C883" s="17">
        <v>835</v>
      </c>
      <c r="D883" s="18" t="s">
        <v>197</v>
      </c>
      <c r="E883" s="19" t="s">
        <v>924</v>
      </c>
      <c r="F883" s="20" t="s">
        <v>198</v>
      </c>
      <c r="G883" s="19"/>
      <c r="H883" s="21">
        <v>0</v>
      </c>
      <c r="I883" s="21">
        <v>0</v>
      </c>
      <c r="J883" s="21">
        <v>67.046549999999996</v>
      </c>
      <c r="K883" s="21">
        <f t="shared" si="16"/>
        <v>67.046549999999996</v>
      </c>
    </row>
    <row r="884" spans="1:11" hidden="1" outlineLevel="2" x14ac:dyDescent="0.35">
      <c r="A884" s="17" t="s">
        <v>267</v>
      </c>
      <c r="B884" s="17" t="s">
        <v>268</v>
      </c>
      <c r="C884" s="17">
        <v>835</v>
      </c>
      <c r="D884" s="18" t="s">
        <v>199</v>
      </c>
      <c r="E884" s="19" t="s">
        <v>925</v>
      </c>
      <c r="F884" s="20" t="s">
        <v>200</v>
      </c>
      <c r="G884" s="19"/>
      <c r="H884" s="21">
        <v>0</v>
      </c>
      <c r="I884" s="21">
        <v>261.82799999999997</v>
      </c>
      <c r="J884" s="21">
        <v>100.63145000000002</v>
      </c>
      <c r="K884" s="21">
        <f t="shared" si="16"/>
        <v>362.45945</v>
      </c>
    </row>
    <row r="885" spans="1:11" hidden="1" outlineLevel="2" x14ac:dyDescent="0.35">
      <c r="A885" s="17" t="s">
        <v>267</v>
      </c>
      <c r="B885" s="17" t="s">
        <v>268</v>
      </c>
      <c r="C885" s="17">
        <v>835</v>
      </c>
      <c r="D885" s="18" t="s">
        <v>201</v>
      </c>
      <c r="E885" s="19" t="s">
        <v>926</v>
      </c>
      <c r="F885" s="20" t="s">
        <v>202</v>
      </c>
      <c r="G885" s="19"/>
      <c r="H885" s="21">
        <v>0</v>
      </c>
      <c r="I885" s="21">
        <v>269.20120500000002</v>
      </c>
      <c r="J885" s="21">
        <v>431.45272000000006</v>
      </c>
      <c r="K885" s="21">
        <f t="shared" si="16"/>
        <v>700.65392500000007</v>
      </c>
    </row>
    <row r="886" spans="1:11" hidden="1" outlineLevel="2" x14ac:dyDescent="0.35">
      <c r="A886" s="17" t="s">
        <v>267</v>
      </c>
      <c r="B886" s="17" t="s">
        <v>268</v>
      </c>
      <c r="C886" s="17">
        <v>835</v>
      </c>
      <c r="D886" s="18" t="s">
        <v>203</v>
      </c>
      <c r="E886" s="19" t="s">
        <v>927</v>
      </c>
      <c r="F886" s="20" t="s">
        <v>204</v>
      </c>
      <c r="G886" s="19"/>
      <c r="H886" s="21">
        <v>0</v>
      </c>
      <c r="I886" s="21">
        <v>50.152410000000003</v>
      </c>
      <c r="J886" s="21">
        <v>34.051654999999997</v>
      </c>
      <c r="K886" s="21">
        <f t="shared" si="16"/>
        <v>84.204065</v>
      </c>
    </row>
    <row r="887" spans="1:11" hidden="1" outlineLevel="2" x14ac:dyDescent="0.35">
      <c r="A887" s="17" t="s">
        <v>267</v>
      </c>
      <c r="B887" s="17" t="s">
        <v>268</v>
      </c>
      <c r="C887" s="17">
        <v>835</v>
      </c>
      <c r="D887" s="18" t="s">
        <v>205</v>
      </c>
      <c r="E887" s="19" t="s">
        <v>928</v>
      </c>
      <c r="F887" s="20" t="s">
        <v>206</v>
      </c>
      <c r="G887" s="19"/>
      <c r="H887" s="21">
        <v>18738.29</v>
      </c>
      <c r="I887" s="21">
        <v>185.65595999999999</v>
      </c>
      <c r="J887" s="21">
        <v>214.14354000000003</v>
      </c>
      <c r="K887" s="21">
        <f t="shared" si="16"/>
        <v>19138.089500000002</v>
      </c>
    </row>
    <row r="888" spans="1:11" hidden="1" outlineLevel="2" x14ac:dyDescent="0.35">
      <c r="A888" s="17" t="s">
        <v>267</v>
      </c>
      <c r="B888" s="17" t="s">
        <v>268</v>
      </c>
      <c r="C888" s="17">
        <v>835</v>
      </c>
      <c r="D888" s="18" t="s">
        <v>207</v>
      </c>
      <c r="E888" s="19" t="s">
        <v>929</v>
      </c>
      <c r="F888" s="20" t="s">
        <v>208</v>
      </c>
      <c r="G888" s="19"/>
      <c r="H888" s="21">
        <v>0</v>
      </c>
      <c r="I888" s="21">
        <v>7.267995</v>
      </c>
      <c r="J888" s="21">
        <v>76.821725000000001</v>
      </c>
      <c r="K888" s="21">
        <f t="shared" si="16"/>
        <v>84.08972</v>
      </c>
    </row>
    <row r="889" spans="1:11" hidden="1" outlineLevel="2" x14ac:dyDescent="0.35">
      <c r="A889" s="17" t="s">
        <v>267</v>
      </c>
      <c r="B889" s="17" t="s">
        <v>268</v>
      </c>
      <c r="C889" s="17">
        <v>835</v>
      </c>
      <c r="D889" s="18" t="s">
        <v>259</v>
      </c>
      <c r="E889" s="19" t="s">
        <v>1255</v>
      </c>
      <c r="F889" s="20" t="s">
        <v>260</v>
      </c>
      <c r="G889" s="19"/>
      <c r="H889" s="21">
        <v>0</v>
      </c>
      <c r="I889" s="21">
        <v>0</v>
      </c>
      <c r="J889" s="21">
        <v>0</v>
      </c>
      <c r="K889" s="21">
        <f t="shared" si="16"/>
        <v>0</v>
      </c>
    </row>
    <row r="890" spans="1:11" hidden="1" outlineLevel="2" x14ac:dyDescent="0.35">
      <c r="A890" s="17" t="s">
        <v>267</v>
      </c>
      <c r="B890" s="17" t="s">
        <v>268</v>
      </c>
      <c r="C890" s="17">
        <v>835</v>
      </c>
      <c r="D890" s="18" t="s">
        <v>209</v>
      </c>
      <c r="E890" s="19" t="s">
        <v>930</v>
      </c>
      <c r="F890" s="20" t="s">
        <v>210</v>
      </c>
      <c r="G890" s="19"/>
      <c r="H890" s="21">
        <v>0</v>
      </c>
      <c r="I890" s="21">
        <v>0</v>
      </c>
      <c r="J890" s="21">
        <v>257.375</v>
      </c>
      <c r="K890" s="21">
        <f t="shared" si="16"/>
        <v>257.375</v>
      </c>
    </row>
    <row r="891" spans="1:11" hidden="1" outlineLevel="2" x14ac:dyDescent="0.35">
      <c r="A891" s="17" t="s">
        <v>267</v>
      </c>
      <c r="B891" s="17" t="s">
        <v>268</v>
      </c>
      <c r="C891" s="17">
        <v>835</v>
      </c>
      <c r="D891" s="18" t="s">
        <v>211</v>
      </c>
      <c r="E891" s="19" t="s">
        <v>931</v>
      </c>
      <c r="F891" s="20" t="s">
        <v>212</v>
      </c>
      <c r="G891" s="19"/>
      <c r="H891" s="21">
        <v>0</v>
      </c>
      <c r="I891" s="21">
        <v>32.495084999999996</v>
      </c>
      <c r="J891" s="21">
        <v>35.236739999999998</v>
      </c>
      <c r="K891" s="21">
        <f t="shared" si="16"/>
        <v>67.731824999999986</v>
      </c>
    </row>
    <row r="892" spans="1:11" hidden="1" outlineLevel="2" x14ac:dyDescent="0.35">
      <c r="A892" s="17" t="s">
        <v>267</v>
      </c>
      <c r="B892" s="17" t="s">
        <v>268</v>
      </c>
      <c r="C892" s="17">
        <v>835</v>
      </c>
      <c r="D892" s="18" t="s">
        <v>213</v>
      </c>
      <c r="E892" s="19" t="s">
        <v>932</v>
      </c>
      <c r="F892" s="20" t="s">
        <v>214</v>
      </c>
      <c r="G892" s="19"/>
      <c r="H892" s="21">
        <v>0</v>
      </c>
      <c r="I892" s="21">
        <v>172.935</v>
      </c>
      <c r="J892" s="21">
        <v>79.605000000000004</v>
      </c>
      <c r="K892" s="21">
        <f t="shared" si="16"/>
        <v>252.54000000000002</v>
      </c>
    </row>
    <row r="893" spans="1:11" hidden="1" outlineLevel="2" x14ac:dyDescent="0.35">
      <c r="A893" s="17" t="s">
        <v>267</v>
      </c>
      <c r="B893" s="17" t="s">
        <v>268</v>
      </c>
      <c r="C893" s="17">
        <v>835</v>
      </c>
      <c r="D893" s="18" t="s">
        <v>215</v>
      </c>
      <c r="E893" s="19" t="s">
        <v>933</v>
      </c>
      <c r="F893" s="20" t="s">
        <v>216</v>
      </c>
      <c r="G893" s="19"/>
      <c r="H893" s="21">
        <v>0</v>
      </c>
      <c r="I893" s="21">
        <v>0</v>
      </c>
      <c r="J893" s="21">
        <v>29.470525000000002</v>
      </c>
      <c r="K893" s="21">
        <f t="shared" si="16"/>
        <v>29.470525000000002</v>
      </c>
    </row>
    <row r="894" spans="1:11" hidden="1" outlineLevel="2" x14ac:dyDescent="0.35">
      <c r="A894" s="17" t="s">
        <v>267</v>
      </c>
      <c r="B894" s="17" t="s">
        <v>268</v>
      </c>
      <c r="C894" s="17">
        <v>835</v>
      </c>
      <c r="D894" s="18" t="s">
        <v>217</v>
      </c>
      <c r="E894" s="19" t="s">
        <v>934</v>
      </c>
      <c r="F894" s="20" t="s">
        <v>218</v>
      </c>
      <c r="G894" s="19"/>
      <c r="H894" s="21">
        <v>4960.5</v>
      </c>
      <c r="I894" s="21">
        <v>471.80038500000001</v>
      </c>
      <c r="J894" s="21">
        <v>436.288905</v>
      </c>
      <c r="K894" s="21">
        <f t="shared" si="16"/>
        <v>5868.5892900000008</v>
      </c>
    </row>
    <row r="895" spans="1:11" hidden="1" outlineLevel="2" x14ac:dyDescent="0.35">
      <c r="A895" s="17" t="s">
        <v>267</v>
      </c>
      <c r="B895" s="17" t="s">
        <v>268</v>
      </c>
      <c r="C895" s="17">
        <v>835</v>
      </c>
      <c r="D895" s="18" t="s">
        <v>219</v>
      </c>
      <c r="E895" s="19" t="s">
        <v>935</v>
      </c>
      <c r="F895" s="20" t="s">
        <v>220</v>
      </c>
      <c r="G895" s="19"/>
      <c r="H895" s="21">
        <v>0</v>
      </c>
      <c r="I895" s="21">
        <v>531.48122999999998</v>
      </c>
      <c r="J895" s="21">
        <v>0.2175</v>
      </c>
      <c r="K895" s="21">
        <f t="shared" si="16"/>
        <v>531.69872999999995</v>
      </c>
    </row>
    <row r="896" spans="1:11" hidden="1" outlineLevel="2" x14ac:dyDescent="0.35">
      <c r="A896" s="17" t="s">
        <v>267</v>
      </c>
      <c r="B896" s="17" t="s">
        <v>268</v>
      </c>
      <c r="C896" s="17">
        <v>835</v>
      </c>
      <c r="D896" s="18" t="s">
        <v>221</v>
      </c>
      <c r="E896" s="19" t="s">
        <v>936</v>
      </c>
      <c r="F896" s="20" t="s">
        <v>222</v>
      </c>
      <c r="G896" s="19"/>
      <c r="H896" s="21">
        <v>0</v>
      </c>
      <c r="I896" s="21">
        <v>0</v>
      </c>
      <c r="J896" s="21">
        <v>786.49870500000009</v>
      </c>
      <c r="K896" s="21">
        <f t="shared" si="16"/>
        <v>786.49870500000009</v>
      </c>
    </row>
    <row r="897" spans="1:11" hidden="1" outlineLevel="2" x14ac:dyDescent="0.35">
      <c r="A897" s="17" t="s">
        <v>267</v>
      </c>
      <c r="B897" s="17" t="s">
        <v>268</v>
      </c>
      <c r="C897" s="17">
        <v>835</v>
      </c>
      <c r="D897" s="18" t="s">
        <v>223</v>
      </c>
      <c r="E897" s="19" t="s">
        <v>937</v>
      </c>
      <c r="F897" s="20" t="s">
        <v>224</v>
      </c>
      <c r="G897" s="19"/>
      <c r="H897" s="21">
        <v>0</v>
      </c>
      <c r="I897" s="21">
        <v>0</v>
      </c>
      <c r="J897" s="21">
        <v>470.70944000000003</v>
      </c>
      <c r="K897" s="21">
        <f t="shared" si="16"/>
        <v>470.70944000000003</v>
      </c>
    </row>
    <row r="898" spans="1:11" hidden="1" outlineLevel="2" x14ac:dyDescent="0.35">
      <c r="A898" s="17" t="s">
        <v>267</v>
      </c>
      <c r="B898" s="17" t="s">
        <v>268</v>
      </c>
      <c r="C898" s="17">
        <v>835</v>
      </c>
      <c r="D898" s="18" t="s">
        <v>225</v>
      </c>
      <c r="E898" s="19" t="s">
        <v>938</v>
      </c>
      <c r="F898" s="20" t="s">
        <v>226</v>
      </c>
      <c r="G898" s="19"/>
      <c r="H898" s="21">
        <v>0</v>
      </c>
      <c r="I898" s="21">
        <v>0</v>
      </c>
      <c r="J898" s="21">
        <v>0</v>
      </c>
      <c r="K898" s="21">
        <f t="shared" si="16"/>
        <v>0</v>
      </c>
    </row>
    <row r="899" spans="1:11" hidden="1" outlineLevel="2" x14ac:dyDescent="0.35">
      <c r="A899" s="17" t="s">
        <v>267</v>
      </c>
      <c r="B899" s="17" t="s">
        <v>268</v>
      </c>
      <c r="C899" s="17">
        <v>835</v>
      </c>
      <c r="D899" s="18" t="s">
        <v>227</v>
      </c>
      <c r="E899" s="19" t="s">
        <v>939</v>
      </c>
      <c r="F899" s="20" t="s">
        <v>228</v>
      </c>
      <c r="G899" s="19"/>
      <c r="H899" s="21">
        <v>0</v>
      </c>
      <c r="I899" s="21">
        <v>20475</v>
      </c>
      <c r="J899" s="21">
        <v>0</v>
      </c>
      <c r="K899" s="21">
        <f t="shared" si="16"/>
        <v>20475</v>
      </c>
    </row>
    <row r="900" spans="1:11" hidden="1" outlineLevel="2" x14ac:dyDescent="0.35">
      <c r="A900" s="17" t="s">
        <v>267</v>
      </c>
      <c r="B900" s="17" t="s">
        <v>268</v>
      </c>
      <c r="C900" s="17">
        <v>835</v>
      </c>
      <c r="D900" s="18" t="s">
        <v>229</v>
      </c>
      <c r="E900" s="19" t="s">
        <v>940</v>
      </c>
      <c r="F900" s="20" t="s">
        <v>230</v>
      </c>
      <c r="G900" s="19"/>
      <c r="H900" s="21">
        <v>0</v>
      </c>
      <c r="I900" s="21">
        <v>787.5</v>
      </c>
      <c r="J900" s="21">
        <v>0</v>
      </c>
      <c r="K900" s="21">
        <f t="shared" si="16"/>
        <v>787.5</v>
      </c>
    </row>
    <row r="901" spans="1:11" hidden="1" outlineLevel="2" x14ac:dyDescent="0.35">
      <c r="A901" s="17" t="s">
        <v>267</v>
      </c>
      <c r="B901" s="17" t="s">
        <v>268</v>
      </c>
      <c r="C901" s="17">
        <v>835</v>
      </c>
      <c r="D901" s="18" t="s">
        <v>231</v>
      </c>
      <c r="E901" s="19" t="s">
        <v>941</v>
      </c>
      <c r="F901" s="20" t="s">
        <v>232</v>
      </c>
      <c r="G901" s="19"/>
      <c r="H901" s="21">
        <v>0</v>
      </c>
      <c r="I901" s="21">
        <v>9827.1472950000007</v>
      </c>
      <c r="J901" s="21">
        <v>0</v>
      </c>
      <c r="K901" s="21">
        <f t="shared" si="16"/>
        <v>9827.1472950000007</v>
      </c>
    </row>
    <row r="902" spans="1:11" hidden="1" outlineLevel="2" x14ac:dyDescent="0.35">
      <c r="A902" s="17" t="s">
        <v>267</v>
      </c>
      <c r="B902" s="17" t="s">
        <v>268</v>
      </c>
      <c r="C902" s="17">
        <v>835</v>
      </c>
      <c r="D902" s="18" t="s">
        <v>253</v>
      </c>
      <c r="E902" s="19" t="s">
        <v>1256</v>
      </c>
      <c r="F902" s="20" t="s">
        <v>254</v>
      </c>
      <c r="G902" s="19"/>
      <c r="H902" s="21">
        <v>0</v>
      </c>
      <c r="I902" s="21">
        <v>0</v>
      </c>
      <c r="J902" s="21">
        <v>137.15448500000002</v>
      </c>
      <c r="K902" s="21">
        <f t="shared" si="16"/>
        <v>137.15448500000002</v>
      </c>
    </row>
    <row r="903" spans="1:11" hidden="1" outlineLevel="2" x14ac:dyDescent="0.35">
      <c r="A903" s="17" t="s">
        <v>267</v>
      </c>
      <c r="B903" s="17" t="s">
        <v>268</v>
      </c>
      <c r="C903" s="17">
        <v>835</v>
      </c>
      <c r="D903" s="18" t="s">
        <v>233</v>
      </c>
      <c r="E903" s="19" t="s">
        <v>942</v>
      </c>
      <c r="F903" s="20" t="s">
        <v>234</v>
      </c>
      <c r="G903" s="19"/>
      <c r="H903" s="21">
        <v>0</v>
      </c>
      <c r="I903" s="21">
        <v>2706.0928650000001</v>
      </c>
      <c r="J903" s="21">
        <v>0</v>
      </c>
      <c r="K903" s="21">
        <f t="shared" si="16"/>
        <v>2706.0928650000001</v>
      </c>
    </row>
    <row r="904" spans="1:11" hidden="1" outlineLevel="2" x14ac:dyDescent="0.35">
      <c r="A904" s="17" t="s">
        <v>267</v>
      </c>
      <c r="B904" s="17" t="s">
        <v>268</v>
      </c>
      <c r="C904" s="17">
        <v>835</v>
      </c>
      <c r="D904" s="18" t="s">
        <v>235</v>
      </c>
      <c r="E904" s="19" t="s">
        <v>943</v>
      </c>
      <c r="F904" s="20" t="s">
        <v>236</v>
      </c>
      <c r="G904" s="19"/>
      <c r="H904" s="21">
        <v>0</v>
      </c>
      <c r="I904" s="21">
        <v>733.32</v>
      </c>
      <c r="J904" s="21">
        <v>0</v>
      </c>
      <c r="K904" s="21">
        <f t="shared" si="16"/>
        <v>733.32</v>
      </c>
    </row>
    <row r="905" spans="1:11" hidden="1" outlineLevel="2" x14ac:dyDescent="0.35">
      <c r="A905" s="17" t="s">
        <v>267</v>
      </c>
      <c r="B905" s="17" t="s">
        <v>268</v>
      </c>
      <c r="C905" s="17">
        <v>835</v>
      </c>
      <c r="D905" s="18" t="s">
        <v>261</v>
      </c>
      <c r="E905" s="19" t="s">
        <v>1257</v>
      </c>
      <c r="F905" s="20" t="s">
        <v>262</v>
      </c>
      <c r="G905" s="19"/>
      <c r="H905" s="21">
        <v>0</v>
      </c>
      <c r="I905" s="21">
        <v>1254.21471</v>
      </c>
      <c r="J905" s="21">
        <v>1047.187535</v>
      </c>
      <c r="K905" s="21">
        <f t="shared" si="16"/>
        <v>2301.4022450000002</v>
      </c>
    </row>
    <row r="906" spans="1:11" hidden="1" outlineLevel="2" x14ac:dyDescent="0.35">
      <c r="A906" s="17" t="s">
        <v>267</v>
      </c>
      <c r="B906" s="17" t="s">
        <v>268</v>
      </c>
      <c r="C906" s="17">
        <v>835</v>
      </c>
      <c r="D906" s="18" t="s">
        <v>237</v>
      </c>
      <c r="E906" s="19" t="s">
        <v>944</v>
      </c>
      <c r="F906" s="20" t="s">
        <v>238</v>
      </c>
      <c r="G906" s="19"/>
      <c r="H906" s="21">
        <v>0</v>
      </c>
      <c r="I906" s="21">
        <v>1395.2276100000001</v>
      </c>
      <c r="J906" s="21">
        <v>0</v>
      </c>
      <c r="K906" s="21">
        <f t="shared" si="16"/>
        <v>1395.2276100000001</v>
      </c>
    </row>
    <row r="907" spans="1:11" hidden="1" outlineLevel="2" x14ac:dyDescent="0.35">
      <c r="A907" s="17" t="s">
        <v>267</v>
      </c>
      <c r="B907" s="17" t="s">
        <v>268</v>
      </c>
      <c r="C907" s="17">
        <v>835</v>
      </c>
      <c r="D907" s="18" t="s">
        <v>255</v>
      </c>
      <c r="E907" s="19" t="s">
        <v>1258</v>
      </c>
      <c r="F907" s="20" t="s">
        <v>256</v>
      </c>
      <c r="G907" s="19"/>
      <c r="H907" s="21">
        <v>0</v>
      </c>
      <c r="I907" s="21">
        <v>0</v>
      </c>
      <c r="J907" s="21">
        <v>0</v>
      </c>
      <c r="K907" s="21">
        <f t="shared" si="16"/>
        <v>0</v>
      </c>
    </row>
    <row r="908" spans="1:11" hidden="1" outlineLevel="2" x14ac:dyDescent="0.35">
      <c r="A908" s="17" t="s">
        <v>267</v>
      </c>
      <c r="B908" s="17" t="s">
        <v>268</v>
      </c>
      <c r="C908" s="17">
        <v>835</v>
      </c>
      <c r="D908" s="18" t="s">
        <v>239</v>
      </c>
      <c r="E908" s="19" t="s">
        <v>945</v>
      </c>
      <c r="F908" s="20" t="s">
        <v>240</v>
      </c>
      <c r="G908" s="19"/>
      <c r="H908" s="21">
        <v>15596.53</v>
      </c>
      <c r="I908" s="21">
        <v>1410.8418449999999</v>
      </c>
      <c r="J908" s="21">
        <v>4631.6313250000003</v>
      </c>
      <c r="K908" s="21">
        <f t="shared" si="16"/>
        <v>21639.003170000004</v>
      </c>
    </row>
    <row r="909" spans="1:11" outlineLevel="1" collapsed="1" x14ac:dyDescent="0.35">
      <c r="A909" s="17"/>
      <c r="B909" s="47" t="s">
        <v>268</v>
      </c>
      <c r="C909" s="47" t="s">
        <v>1267</v>
      </c>
      <c r="D909" s="18"/>
      <c r="E909" s="19"/>
      <c r="F909" s="20"/>
      <c r="G909" s="19"/>
      <c r="H909" s="53">
        <f>SUBTOTAL(9,H850:H908)</f>
        <v>41032.85</v>
      </c>
      <c r="I909" s="53">
        <f>SUBTOTAL(9,I850:I908)</f>
        <v>68283.981044999993</v>
      </c>
      <c r="J909" s="53">
        <f>SUBTOTAL(9,J850:J908)</f>
        <v>90809.629514999993</v>
      </c>
      <c r="K909" s="53">
        <f>SUBTOTAL(9,K850:K908)</f>
        <v>200126.46056000007</v>
      </c>
    </row>
    <row r="910" spans="1:11" hidden="1" outlineLevel="2" x14ac:dyDescent="0.35">
      <c r="A910" s="22" t="s">
        <v>267</v>
      </c>
      <c r="B910" s="22" t="s">
        <v>268</v>
      </c>
      <c r="C910" s="22" t="s">
        <v>274</v>
      </c>
      <c r="D910" s="23" t="s">
        <v>147</v>
      </c>
      <c r="E910" s="24" t="s">
        <v>946</v>
      </c>
      <c r="F910" s="25" t="s">
        <v>148</v>
      </c>
      <c r="G910" s="24"/>
      <c r="H910" s="26">
        <v>0</v>
      </c>
      <c r="I910" s="26">
        <v>24708.568346</v>
      </c>
      <c r="J910" s="26">
        <v>9844.2368700000006</v>
      </c>
      <c r="K910" s="26">
        <f t="shared" si="16"/>
        <v>34552.805216000001</v>
      </c>
    </row>
    <row r="911" spans="1:11" hidden="1" outlineLevel="2" x14ac:dyDescent="0.35">
      <c r="A911" s="22" t="s">
        <v>267</v>
      </c>
      <c r="B911" s="22" t="s">
        <v>268</v>
      </c>
      <c r="C911" s="22" t="s">
        <v>274</v>
      </c>
      <c r="D911" s="23" t="s">
        <v>149</v>
      </c>
      <c r="E911" s="24" t="s">
        <v>947</v>
      </c>
      <c r="F911" s="25" t="s">
        <v>150</v>
      </c>
      <c r="G911" s="24"/>
      <c r="H911" s="26">
        <v>0</v>
      </c>
      <c r="I911" s="26">
        <v>6204.9806170000002</v>
      </c>
      <c r="J911" s="26">
        <v>5138.3809950000004</v>
      </c>
      <c r="K911" s="26">
        <f t="shared" si="16"/>
        <v>11343.361612000001</v>
      </c>
    </row>
    <row r="912" spans="1:11" hidden="1" outlineLevel="2" x14ac:dyDescent="0.35">
      <c r="A912" s="22" t="s">
        <v>267</v>
      </c>
      <c r="B912" s="22" t="s">
        <v>268</v>
      </c>
      <c r="C912" s="22" t="s">
        <v>274</v>
      </c>
      <c r="D912" s="23" t="s">
        <v>151</v>
      </c>
      <c r="E912" s="24" t="s">
        <v>948</v>
      </c>
      <c r="F912" s="25" t="s">
        <v>152</v>
      </c>
      <c r="G912" s="24"/>
      <c r="H912" s="26">
        <v>197111.01</v>
      </c>
      <c r="I912" s="26">
        <v>0</v>
      </c>
      <c r="J912" s="26">
        <v>52552.808129999998</v>
      </c>
      <c r="K912" s="26">
        <f t="shared" si="16"/>
        <v>249663.81813</v>
      </c>
    </row>
    <row r="913" spans="1:11" hidden="1" outlineLevel="2" x14ac:dyDescent="0.35">
      <c r="A913" s="22" t="s">
        <v>267</v>
      </c>
      <c r="B913" s="22" t="s">
        <v>268</v>
      </c>
      <c r="C913" s="22" t="s">
        <v>274</v>
      </c>
      <c r="D913" s="23" t="s">
        <v>153</v>
      </c>
      <c r="E913" s="24" t="s">
        <v>949</v>
      </c>
      <c r="F913" s="25" t="s">
        <v>154</v>
      </c>
      <c r="G913" s="24"/>
      <c r="H913" s="26">
        <v>29633.34</v>
      </c>
      <c r="I913" s="26">
        <v>0</v>
      </c>
      <c r="J913" s="26">
        <v>3353.3447700000002</v>
      </c>
      <c r="K913" s="26">
        <f t="shared" si="16"/>
        <v>32986.68477</v>
      </c>
    </row>
    <row r="914" spans="1:11" hidden="1" outlineLevel="2" x14ac:dyDescent="0.35">
      <c r="A914" s="22" t="s">
        <v>267</v>
      </c>
      <c r="B914" s="22" t="s">
        <v>268</v>
      </c>
      <c r="C914" s="22" t="s">
        <v>274</v>
      </c>
      <c r="D914" s="23" t="s">
        <v>155</v>
      </c>
      <c r="E914" s="24" t="s">
        <v>950</v>
      </c>
      <c r="F914" s="25" t="s">
        <v>156</v>
      </c>
      <c r="G914" s="24"/>
      <c r="H914" s="26">
        <v>0</v>
      </c>
      <c r="I914" s="26">
        <v>0</v>
      </c>
      <c r="J914" s="26">
        <v>255.9699</v>
      </c>
      <c r="K914" s="26">
        <f t="shared" si="16"/>
        <v>255.9699</v>
      </c>
    </row>
    <row r="915" spans="1:11" hidden="1" outlineLevel="2" x14ac:dyDescent="0.35">
      <c r="A915" s="22" t="s">
        <v>267</v>
      </c>
      <c r="B915" s="22" t="s">
        <v>268</v>
      </c>
      <c r="C915" s="22" t="s">
        <v>274</v>
      </c>
      <c r="D915" s="23" t="s">
        <v>157</v>
      </c>
      <c r="E915" s="24" t="s">
        <v>951</v>
      </c>
      <c r="F915" s="25" t="s">
        <v>158</v>
      </c>
      <c r="G915" s="24"/>
      <c r="H915" s="26">
        <v>13685.63</v>
      </c>
      <c r="I915" s="26">
        <v>1822.0798309999998</v>
      </c>
      <c r="J915" s="26">
        <v>4336.14732</v>
      </c>
      <c r="K915" s="26">
        <f t="shared" si="16"/>
        <v>19843.857150999997</v>
      </c>
    </row>
    <row r="916" spans="1:11" hidden="1" outlineLevel="2" x14ac:dyDescent="0.35">
      <c r="A916" s="22" t="s">
        <v>267</v>
      </c>
      <c r="B916" s="22" t="s">
        <v>268</v>
      </c>
      <c r="C916" s="22" t="s">
        <v>274</v>
      </c>
      <c r="D916" s="23" t="s">
        <v>159</v>
      </c>
      <c r="E916" s="24" t="s">
        <v>952</v>
      </c>
      <c r="F916" s="25" t="s">
        <v>160</v>
      </c>
      <c r="G916" s="24"/>
      <c r="H916" s="26">
        <v>3200.68</v>
      </c>
      <c r="I916" s="26">
        <v>449.58566399999995</v>
      </c>
      <c r="J916" s="26">
        <v>1014.098115</v>
      </c>
      <c r="K916" s="26">
        <f t="shared" si="16"/>
        <v>4664.3637789999993</v>
      </c>
    </row>
    <row r="917" spans="1:11" hidden="1" outlineLevel="2" x14ac:dyDescent="0.35">
      <c r="A917" s="22" t="s">
        <v>267</v>
      </c>
      <c r="B917" s="22" t="s">
        <v>268</v>
      </c>
      <c r="C917" s="22" t="s">
        <v>274</v>
      </c>
      <c r="D917" s="23" t="s">
        <v>161</v>
      </c>
      <c r="E917" s="24" t="s">
        <v>953</v>
      </c>
      <c r="F917" s="25" t="s">
        <v>162</v>
      </c>
      <c r="G917" s="24"/>
      <c r="H917" s="26">
        <v>200</v>
      </c>
      <c r="I917" s="26">
        <v>18.229112000000001</v>
      </c>
      <c r="J917" s="26">
        <v>66.699120000000008</v>
      </c>
      <c r="K917" s="26">
        <f t="shared" si="16"/>
        <v>284.92823199999998</v>
      </c>
    </row>
    <row r="918" spans="1:11" hidden="1" outlineLevel="2" x14ac:dyDescent="0.35">
      <c r="A918" s="22" t="s">
        <v>267</v>
      </c>
      <c r="B918" s="22" t="s">
        <v>268</v>
      </c>
      <c r="C918" s="22" t="s">
        <v>274</v>
      </c>
      <c r="D918" s="23" t="s">
        <v>163</v>
      </c>
      <c r="E918" s="24" t="s">
        <v>954</v>
      </c>
      <c r="F918" s="25" t="s">
        <v>164</v>
      </c>
      <c r="G918" s="24"/>
      <c r="H918" s="26">
        <v>74370</v>
      </c>
      <c r="I918" s="26">
        <v>9833.8654150000002</v>
      </c>
      <c r="J918" s="26">
        <v>24717.331515000002</v>
      </c>
      <c r="K918" s="26">
        <f t="shared" si="16"/>
        <v>108921.19693000001</v>
      </c>
    </row>
    <row r="919" spans="1:11" hidden="1" outlineLevel="2" x14ac:dyDescent="0.35">
      <c r="A919" s="22" t="s">
        <v>267</v>
      </c>
      <c r="B919" s="22" t="s">
        <v>268</v>
      </c>
      <c r="C919" s="22" t="s">
        <v>274</v>
      </c>
      <c r="D919" s="23" t="s">
        <v>165</v>
      </c>
      <c r="E919" s="24" t="s">
        <v>955</v>
      </c>
      <c r="F919" s="25" t="s">
        <v>166</v>
      </c>
      <c r="G919" s="24"/>
      <c r="H919" s="26">
        <v>478</v>
      </c>
      <c r="I919" s="26">
        <v>149.963132</v>
      </c>
      <c r="J919" s="26">
        <v>167.031375</v>
      </c>
      <c r="K919" s="26">
        <f t="shared" si="16"/>
        <v>794.994507</v>
      </c>
    </row>
    <row r="920" spans="1:11" hidden="1" outlineLevel="2" x14ac:dyDescent="0.35">
      <c r="A920" s="22" t="s">
        <v>267</v>
      </c>
      <c r="B920" s="22" t="s">
        <v>268</v>
      </c>
      <c r="C920" s="22" t="s">
        <v>274</v>
      </c>
      <c r="D920" s="23" t="s">
        <v>167</v>
      </c>
      <c r="E920" s="24" t="s">
        <v>956</v>
      </c>
      <c r="F920" s="25" t="s">
        <v>168</v>
      </c>
      <c r="G920" s="24"/>
      <c r="H920" s="26">
        <v>4489.78</v>
      </c>
      <c r="I920" s="26">
        <v>33.923230000000004</v>
      </c>
      <c r="J920" s="26">
        <v>1278.45984</v>
      </c>
      <c r="K920" s="26">
        <f t="shared" si="16"/>
        <v>5802.1630700000005</v>
      </c>
    </row>
    <row r="921" spans="1:11" hidden="1" outlineLevel="2" x14ac:dyDescent="0.35">
      <c r="A921" s="22" t="s">
        <v>267</v>
      </c>
      <c r="B921" s="22" t="s">
        <v>268</v>
      </c>
      <c r="C921" s="22" t="s">
        <v>274</v>
      </c>
      <c r="D921" s="23" t="s">
        <v>169</v>
      </c>
      <c r="E921" s="24" t="s">
        <v>957</v>
      </c>
      <c r="F921" s="25" t="s">
        <v>170</v>
      </c>
      <c r="G921" s="24"/>
      <c r="H921" s="26">
        <v>74</v>
      </c>
      <c r="I921" s="26">
        <v>11.622292</v>
      </c>
      <c r="J921" s="26">
        <v>24.916979999999999</v>
      </c>
      <c r="K921" s="26">
        <f t="shared" si="16"/>
        <v>110.539272</v>
      </c>
    </row>
    <row r="922" spans="1:11" hidden="1" outlineLevel="2" x14ac:dyDescent="0.35">
      <c r="A922" s="22" t="s">
        <v>267</v>
      </c>
      <c r="B922" s="22" t="s">
        <v>268</v>
      </c>
      <c r="C922" s="22" t="s">
        <v>274</v>
      </c>
      <c r="D922" s="23" t="s">
        <v>171</v>
      </c>
      <c r="E922" s="24" t="s">
        <v>958</v>
      </c>
      <c r="F922" s="25" t="s">
        <v>172</v>
      </c>
      <c r="G922" s="24"/>
      <c r="H922" s="26">
        <v>196.67</v>
      </c>
      <c r="I922" s="26">
        <v>9.823264</v>
      </c>
      <c r="J922" s="26">
        <v>20.184840000000001</v>
      </c>
      <c r="K922" s="26">
        <f t="shared" si="16"/>
        <v>226.67810399999999</v>
      </c>
    </row>
    <row r="923" spans="1:11" hidden="1" outlineLevel="2" x14ac:dyDescent="0.35">
      <c r="A923" s="22" t="s">
        <v>267</v>
      </c>
      <c r="B923" s="22" t="s">
        <v>268</v>
      </c>
      <c r="C923" s="22" t="s">
        <v>274</v>
      </c>
      <c r="D923" s="23" t="s">
        <v>173</v>
      </c>
      <c r="E923" s="24" t="s">
        <v>959</v>
      </c>
      <c r="F923" s="25" t="s">
        <v>174</v>
      </c>
      <c r="G923" s="24"/>
      <c r="H923" s="26">
        <v>106203.45</v>
      </c>
      <c r="I923" s="26">
        <v>9390.4504429999997</v>
      </c>
      <c r="J923" s="26">
        <v>33707.400014999999</v>
      </c>
      <c r="K923" s="26">
        <f t="shared" si="16"/>
        <v>149301.30045799998</v>
      </c>
    </row>
    <row r="924" spans="1:11" hidden="1" outlineLevel="2" x14ac:dyDescent="0.35">
      <c r="A924" s="22" t="s">
        <v>267</v>
      </c>
      <c r="B924" s="22" t="s">
        <v>268</v>
      </c>
      <c r="C924" s="22" t="s">
        <v>274</v>
      </c>
      <c r="D924" s="23" t="s">
        <v>1303</v>
      </c>
      <c r="E924" s="24" t="s">
        <v>1367</v>
      </c>
      <c r="F924" s="25" t="s">
        <v>1308</v>
      </c>
      <c r="G924" s="24"/>
      <c r="H924" s="26">
        <v>441.98</v>
      </c>
      <c r="I924" s="26">
        <v>38.986727999999999</v>
      </c>
      <c r="J924" s="26">
        <v>142.97110499999999</v>
      </c>
      <c r="K924" s="26">
        <f t="shared" si="16"/>
        <v>623.93783299999996</v>
      </c>
    </row>
    <row r="925" spans="1:11" hidden="1" outlineLevel="2" x14ac:dyDescent="0.35">
      <c r="A925" s="22" t="s">
        <v>267</v>
      </c>
      <c r="B925" s="22" t="s">
        <v>268</v>
      </c>
      <c r="C925" s="22" t="s">
        <v>274</v>
      </c>
      <c r="D925" s="23" t="s">
        <v>175</v>
      </c>
      <c r="E925" s="24" t="s">
        <v>960</v>
      </c>
      <c r="F925" s="25" t="s">
        <v>176</v>
      </c>
      <c r="G925" s="24"/>
      <c r="H925" s="26">
        <v>0</v>
      </c>
      <c r="I925" s="26">
        <v>1503.193681</v>
      </c>
      <c r="J925" s="26">
        <v>0</v>
      </c>
      <c r="K925" s="26">
        <f t="shared" ref="K925:K989" si="17">H925+I925+J925</f>
        <v>1503.193681</v>
      </c>
    </row>
    <row r="926" spans="1:11" hidden="1" outlineLevel="2" x14ac:dyDescent="0.35">
      <c r="A926" s="22" t="s">
        <v>267</v>
      </c>
      <c r="B926" s="22" t="s">
        <v>268</v>
      </c>
      <c r="C926" s="22" t="s">
        <v>274</v>
      </c>
      <c r="D926" s="23" t="s">
        <v>177</v>
      </c>
      <c r="E926" s="24" t="s">
        <v>961</v>
      </c>
      <c r="F926" s="25" t="s">
        <v>178</v>
      </c>
      <c r="G926" s="24"/>
      <c r="H926" s="26">
        <v>3776.4</v>
      </c>
      <c r="I926" s="26">
        <v>46.315885000000002</v>
      </c>
      <c r="J926" s="26">
        <v>2053.5238950000003</v>
      </c>
      <c r="K926" s="26">
        <f t="shared" si="17"/>
        <v>5876.2397799999999</v>
      </c>
    </row>
    <row r="927" spans="1:11" hidden="1" outlineLevel="2" x14ac:dyDescent="0.35">
      <c r="A927" s="22" t="s">
        <v>267</v>
      </c>
      <c r="B927" s="22" t="s">
        <v>268</v>
      </c>
      <c r="C927" s="22" t="s">
        <v>274</v>
      </c>
      <c r="D927" s="23" t="s">
        <v>179</v>
      </c>
      <c r="E927" s="24" t="s">
        <v>962</v>
      </c>
      <c r="F927" s="25" t="s">
        <v>180</v>
      </c>
      <c r="G927" s="24"/>
      <c r="H927" s="26">
        <v>8137.55</v>
      </c>
      <c r="I927" s="26">
        <v>2.4103859999999999</v>
      </c>
      <c r="J927" s="26">
        <v>1392.2002049999999</v>
      </c>
      <c r="K927" s="26">
        <f t="shared" si="17"/>
        <v>9532.1605909999998</v>
      </c>
    </row>
    <row r="928" spans="1:11" hidden="1" outlineLevel="2" x14ac:dyDescent="0.35">
      <c r="A928" s="22" t="s">
        <v>267</v>
      </c>
      <c r="B928" s="22" t="s">
        <v>268</v>
      </c>
      <c r="C928" s="22" t="s">
        <v>274</v>
      </c>
      <c r="D928" s="23" t="s">
        <v>181</v>
      </c>
      <c r="E928" s="24" t="s">
        <v>963</v>
      </c>
      <c r="F928" s="25" t="s">
        <v>182</v>
      </c>
      <c r="G928" s="24"/>
      <c r="H928" s="26">
        <v>15748.34</v>
      </c>
      <c r="I928" s="26">
        <v>552.53264000000001</v>
      </c>
      <c r="J928" s="26">
        <v>1212.9662700000001</v>
      </c>
      <c r="K928" s="26">
        <f t="shared" si="17"/>
        <v>17513.838909999999</v>
      </c>
    </row>
    <row r="929" spans="1:11" hidden="1" outlineLevel="2" x14ac:dyDescent="0.35">
      <c r="A929" s="22" t="s">
        <v>267</v>
      </c>
      <c r="B929" s="22" t="s">
        <v>268</v>
      </c>
      <c r="C929" s="22" t="s">
        <v>274</v>
      </c>
      <c r="D929" s="23" t="s">
        <v>241</v>
      </c>
      <c r="E929" s="24" t="s">
        <v>964</v>
      </c>
      <c r="F929" s="25" t="s">
        <v>242</v>
      </c>
      <c r="G929" s="24"/>
      <c r="H929" s="26">
        <v>1571.55</v>
      </c>
      <c r="I929" s="26">
        <v>0</v>
      </c>
      <c r="J929" s="26">
        <v>427.92522000000002</v>
      </c>
      <c r="K929" s="26">
        <f t="shared" si="17"/>
        <v>1999.47522</v>
      </c>
    </row>
    <row r="930" spans="1:11" hidden="1" outlineLevel="2" x14ac:dyDescent="0.35">
      <c r="A930" s="22" t="s">
        <v>267</v>
      </c>
      <c r="B930" s="22" t="s">
        <v>268</v>
      </c>
      <c r="C930" s="22" t="s">
        <v>274</v>
      </c>
      <c r="D930" s="23" t="s">
        <v>243</v>
      </c>
      <c r="E930" s="24" t="s">
        <v>965</v>
      </c>
      <c r="F930" s="25" t="s">
        <v>244</v>
      </c>
      <c r="G930" s="24"/>
      <c r="H930" s="26">
        <v>341025.97</v>
      </c>
      <c r="I930" s="26">
        <v>0</v>
      </c>
      <c r="J930" s="26">
        <v>0</v>
      </c>
      <c r="K930" s="26">
        <f t="shared" si="17"/>
        <v>341025.97</v>
      </c>
    </row>
    <row r="931" spans="1:11" hidden="1" outlineLevel="2" x14ac:dyDescent="0.35">
      <c r="A931" s="22" t="s">
        <v>267</v>
      </c>
      <c r="B931" s="22" t="s">
        <v>268</v>
      </c>
      <c r="C931" s="22" t="s">
        <v>274</v>
      </c>
      <c r="D931" s="23" t="s">
        <v>257</v>
      </c>
      <c r="E931" s="24" t="s">
        <v>1261</v>
      </c>
      <c r="F931" s="25" t="s">
        <v>1262</v>
      </c>
      <c r="G931" s="24"/>
      <c r="H931" s="26">
        <v>645.48</v>
      </c>
      <c r="I931" s="26">
        <v>0</v>
      </c>
      <c r="J931" s="26">
        <v>928.44621000000006</v>
      </c>
      <c r="K931" s="26">
        <f t="shared" si="17"/>
        <v>1573.9262100000001</v>
      </c>
    </row>
    <row r="932" spans="1:11" hidden="1" outlineLevel="2" x14ac:dyDescent="0.35">
      <c r="A932" s="22" t="s">
        <v>267</v>
      </c>
      <c r="B932" s="22" t="s">
        <v>268</v>
      </c>
      <c r="C932" s="22" t="s">
        <v>274</v>
      </c>
      <c r="D932" s="23" t="s">
        <v>183</v>
      </c>
      <c r="E932" s="24" t="s">
        <v>966</v>
      </c>
      <c r="F932" s="25" t="s">
        <v>184</v>
      </c>
      <c r="G932" s="24"/>
      <c r="H932" s="26">
        <v>0</v>
      </c>
      <c r="I932" s="26">
        <v>0</v>
      </c>
      <c r="J932" s="26">
        <v>12234.248009999999</v>
      </c>
      <c r="K932" s="26">
        <f t="shared" si="17"/>
        <v>12234.248009999999</v>
      </c>
    </row>
    <row r="933" spans="1:11" hidden="1" outlineLevel="2" x14ac:dyDescent="0.35">
      <c r="A933" s="22" t="s">
        <v>267</v>
      </c>
      <c r="B933" s="22" t="s">
        <v>268</v>
      </c>
      <c r="C933" s="22" t="s">
        <v>274</v>
      </c>
      <c r="D933" s="23" t="s">
        <v>185</v>
      </c>
      <c r="E933" s="24" t="s">
        <v>967</v>
      </c>
      <c r="F933" s="25" t="s">
        <v>186</v>
      </c>
      <c r="G933" s="24"/>
      <c r="H933" s="26">
        <v>1804.85</v>
      </c>
      <c r="I933" s="26">
        <v>58.679983999999997</v>
      </c>
      <c r="J933" s="26">
        <v>966.56610000000001</v>
      </c>
      <c r="K933" s="26">
        <f t="shared" si="17"/>
        <v>2830.0960839999998</v>
      </c>
    </row>
    <row r="934" spans="1:11" hidden="1" outlineLevel="2" x14ac:dyDescent="0.35">
      <c r="A934" s="22" t="s">
        <v>267</v>
      </c>
      <c r="B934" s="22" t="s">
        <v>268</v>
      </c>
      <c r="C934" s="22" t="s">
        <v>274</v>
      </c>
      <c r="D934" s="23" t="s">
        <v>245</v>
      </c>
      <c r="E934" s="24" t="s">
        <v>968</v>
      </c>
      <c r="F934" s="25" t="s">
        <v>246</v>
      </c>
      <c r="G934" s="24"/>
      <c r="H934" s="26">
        <v>20099.47</v>
      </c>
      <c r="I934" s="26">
        <v>0</v>
      </c>
      <c r="J934" s="26">
        <v>0</v>
      </c>
      <c r="K934" s="26">
        <f t="shared" si="17"/>
        <v>20099.47</v>
      </c>
    </row>
    <row r="935" spans="1:11" hidden="1" outlineLevel="2" x14ac:dyDescent="0.35">
      <c r="A935" s="22" t="s">
        <v>267</v>
      </c>
      <c r="B935" s="22" t="s">
        <v>268</v>
      </c>
      <c r="C935" s="22" t="s">
        <v>274</v>
      </c>
      <c r="D935" s="23" t="s">
        <v>247</v>
      </c>
      <c r="E935" s="24" t="s">
        <v>969</v>
      </c>
      <c r="F935" s="25" t="s">
        <v>248</v>
      </c>
      <c r="G935" s="24"/>
      <c r="H935" s="26">
        <v>107618.87</v>
      </c>
      <c r="I935" s="26">
        <v>0</v>
      </c>
      <c r="J935" s="26">
        <v>0</v>
      </c>
      <c r="K935" s="26">
        <f t="shared" si="17"/>
        <v>107618.87</v>
      </c>
    </row>
    <row r="936" spans="1:11" hidden="1" outlineLevel="2" x14ac:dyDescent="0.35">
      <c r="A936" s="22" t="s">
        <v>267</v>
      </c>
      <c r="B936" s="22" t="s">
        <v>268</v>
      </c>
      <c r="C936" s="22" t="s">
        <v>274</v>
      </c>
      <c r="D936" s="23" t="s">
        <v>187</v>
      </c>
      <c r="E936" s="24" t="s">
        <v>970</v>
      </c>
      <c r="F936" s="25" t="s">
        <v>188</v>
      </c>
      <c r="G936" s="24"/>
      <c r="H936" s="26">
        <v>0</v>
      </c>
      <c r="I936" s="26">
        <v>0</v>
      </c>
      <c r="J936" s="26">
        <v>2382.9824699999999</v>
      </c>
      <c r="K936" s="26">
        <f t="shared" si="17"/>
        <v>2382.9824699999999</v>
      </c>
    </row>
    <row r="937" spans="1:11" hidden="1" outlineLevel="2" x14ac:dyDescent="0.35">
      <c r="A937" s="22" t="s">
        <v>267</v>
      </c>
      <c r="B937" s="22" t="s">
        <v>268</v>
      </c>
      <c r="C937" s="22" t="s">
        <v>274</v>
      </c>
      <c r="D937" s="23" t="s">
        <v>189</v>
      </c>
      <c r="E937" s="24" t="s">
        <v>971</v>
      </c>
      <c r="F937" s="25" t="s">
        <v>190</v>
      </c>
      <c r="G937" s="24"/>
      <c r="H937" s="26">
        <v>52323.06</v>
      </c>
      <c r="I937" s="26">
        <v>8.1125000000000007</v>
      </c>
      <c r="J937" s="26">
        <v>1712.0152350000001</v>
      </c>
      <c r="K937" s="26">
        <f t="shared" si="17"/>
        <v>54043.187735</v>
      </c>
    </row>
    <row r="938" spans="1:11" hidden="1" outlineLevel="2" x14ac:dyDescent="0.35">
      <c r="A938" s="22" t="s">
        <v>267</v>
      </c>
      <c r="B938" s="22" t="s">
        <v>268</v>
      </c>
      <c r="C938" s="22" t="s">
        <v>274</v>
      </c>
      <c r="D938" s="23" t="s">
        <v>249</v>
      </c>
      <c r="E938" s="24" t="s">
        <v>972</v>
      </c>
      <c r="F938" s="25" t="s">
        <v>250</v>
      </c>
      <c r="G938" s="24"/>
      <c r="H938" s="26">
        <v>1845.08</v>
      </c>
      <c r="I938" s="26">
        <v>133.66933799999998</v>
      </c>
      <c r="J938" s="26">
        <v>395.82738000000001</v>
      </c>
      <c r="K938" s="26">
        <f t="shared" si="17"/>
        <v>2374.5767179999998</v>
      </c>
    </row>
    <row r="939" spans="1:11" hidden="1" outlineLevel="2" x14ac:dyDescent="0.35">
      <c r="A939" s="22" t="s">
        <v>267</v>
      </c>
      <c r="B939" s="22" t="s">
        <v>268</v>
      </c>
      <c r="C939" s="22" t="s">
        <v>274</v>
      </c>
      <c r="D939" s="23" t="s">
        <v>191</v>
      </c>
      <c r="E939" s="24" t="s">
        <v>973</v>
      </c>
      <c r="F939" s="25" t="s">
        <v>192</v>
      </c>
      <c r="G939" s="24"/>
      <c r="H939" s="26">
        <v>4691.8</v>
      </c>
      <c r="I939" s="26">
        <v>57.666894999999997</v>
      </c>
      <c r="J939" s="26">
        <v>212.598885</v>
      </c>
      <c r="K939" s="26">
        <f t="shared" si="17"/>
        <v>4962.0657800000008</v>
      </c>
    </row>
    <row r="940" spans="1:11" hidden="1" outlineLevel="2" x14ac:dyDescent="0.35">
      <c r="A940" s="22" t="s">
        <v>267</v>
      </c>
      <c r="B940" s="22" t="s">
        <v>268</v>
      </c>
      <c r="C940" s="22" t="s">
        <v>274</v>
      </c>
      <c r="D940" s="23" t="s">
        <v>251</v>
      </c>
      <c r="E940" s="24" t="s">
        <v>1260</v>
      </c>
      <c r="F940" s="25" t="s">
        <v>1135</v>
      </c>
      <c r="G940" s="24"/>
      <c r="H940" s="26">
        <v>800</v>
      </c>
      <c r="I940" s="26">
        <v>0</v>
      </c>
      <c r="J940" s="26">
        <v>27.980730000000001</v>
      </c>
      <c r="K940" s="26">
        <f t="shared" si="17"/>
        <v>827.98072999999999</v>
      </c>
    </row>
    <row r="941" spans="1:11" hidden="1" outlineLevel="2" x14ac:dyDescent="0.35">
      <c r="A941" s="22" t="s">
        <v>267</v>
      </c>
      <c r="B941" s="22" t="s">
        <v>268</v>
      </c>
      <c r="C941" s="22" t="s">
        <v>274</v>
      </c>
      <c r="D941" s="23" t="s">
        <v>193</v>
      </c>
      <c r="E941" s="24" t="s">
        <v>974</v>
      </c>
      <c r="F941" s="25" t="s">
        <v>194</v>
      </c>
      <c r="G941" s="24"/>
      <c r="H941" s="26">
        <v>1085.1199999999999</v>
      </c>
      <c r="I941" s="26">
        <v>0</v>
      </c>
      <c r="J941" s="26">
        <v>40.186709999999998</v>
      </c>
      <c r="K941" s="26">
        <f t="shared" si="17"/>
        <v>1125.3067099999998</v>
      </c>
    </row>
    <row r="942" spans="1:11" hidden="1" outlineLevel="2" x14ac:dyDescent="0.35">
      <c r="A942" s="22" t="s">
        <v>267</v>
      </c>
      <c r="B942" s="22" t="s">
        <v>268</v>
      </c>
      <c r="C942" s="22" t="s">
        <v>274</v>
      </c>
      <c r="D942" s="23" t="s">
        <v>195</v>
      </c>
      <c r="E942" s="24" t="s">
        <v>975</v>
      </c>
      <c r="F942" s="25" t="s">
        <v>196</v>
      </c>
      <c r="G942" s="24"/>
      <c r="H942" s="26">
        <v>3610.2</v>
      </c>
      <c r="I942" s="26">
        <v>2060.4860870000002</v>
      </c>
      <c r="J942" s="26">
        <v>514.07188500000007</v>
      </c>
      <c r="K942" s="26">
        <f t="shared" si="17"/>
        <v>6184.7579720000003</v>
      </c>
    </row>
    <row r="943" spans="1:11" hidden="1" outlineLevel="2" x14ac:dyDescent="0.35">
      <c r="A943" s="22" t="s">
        <v>267</v>
      </c>
      <c r="B943" s="22" t="s">
        <v>268</v>
      </c>
      <c r="C943" s="22" t="s">
        <v>274</v>
      </c>
      <c r="D943" s="23" t="s">
        <v>197</v>
      </c>
      <c r="E943" s="24" t="s">
        <v>976</v>
      </c>
      <c r="F943" s="25" t="s">
        <v>198</v>
      </c>
      <c r="G943" s="24"/>
      <c r="H943" s="26">
        <v>235</v>
      </c>
      <c r="I943" s="26">
        <v>0</v>
      </c>
      <c r="J943" s="26">
        <v>131.78115</v>
      </c>
      <c r="K943" s="26">
        <f t="shared" si="17"/>
        <v>366.78115000000003</v>
      </c>
    </row>
    <row r="944" spans="1:11" hidden="1" outlineLevel="2" x14ac:dyDescent="0.35">
      <c r="A944" s="22" t="s">
        <v>267</v>
      </c>
      <c r="B944" s="22" t="s">
        <v>268</v>
      </c>
      <c r="C944" s="22" t="s">
        <v>274</v>
      </c>
      <c r="D944" s="23" t="s">
        <v>199</v>
      </c>
      <c r="E944" s="24" t="s">
        <v>977</v>
      </c>
      <c r="F944" s="25" t="s">
        <v>200</v>
      </c>
      <c r="G944" s="24"/>
      <c r="H944" s="26">
        <v>225</v>
      </c>
      <c r="I944" s="26">
        <v>539.44880000000001</v>
      </c>
      <c r="J944" s="26">
        <v>197.79285000000002</v>
      </c>
      <c r="K944" s="26">
        <f t="shared" si="17"/>
        <v>962.24165000000005</v>
      </c>
    </row>
    <row r="945" spans="1:11" hidden="1" outlineLevel="2" x14ac:dyDescent="0.35">
      <c r="A945" s="22" t="s">
        <v>267</v>
      </c>
      <c r="B945" s="22" t="s">
        <v>268</v>
      </c>
      <c r="C945" s="22" t="s">
        <v>274</v>
      </c>
      <c r="D945" s="23" t="s">
        <v>201</v>
      </c>
      <c r="E945" s="24" t="s">
        <v>978</v>
      </c>
      <c r="F945" s="25" t="s">
        <v>202</v>
      </c>
      <c r="G945" s="24"/>
      <c r="H945" s="26">
        <v>2418.7600000000002</v>
      </c>
      <c r="I945" s="26">
        <v>554.63994300000002</v>
      </c>
      <c r="J945" s="26">
        <v>848.02776000000006</v>
      </c>
      <c r="K945" s="26">
        <f t="shared" si="17"/>
        <v>3821.4277030000003</v>
      </c>
    </row>
    <row r="946" spans="1:11" hidden="1" outlineLevel="2" x14ac:dyDescent="0.35">
      <c r="A946" s="22" t="s">
        <v>267</v>
      </c>
      <c r="B946" s="22" t="s">
        <v>268</v>
      </c>
      <c r="C946" s="22" t="s">
        <v>274</v>
      </c>
      <c r="D946" s="23" t="s">
        <v>203</v>
      </c>
      <c r="E946" s="24" t="s">
        <v>979</v>
      </c>
      <c r="F946" s="25" t="s">
        <v>204</v>
      </c>
      <c r="G946" s="24"/>
      <c r="H946" s="26">
        <v>139.52000000000001</v>
      </c>
      <c r="I946" s="26">
        <v>103.329886</v>
      </c>
      <c r="J946" s="26">
        <v>66.929114999999996</v>
      </c>
      <c r="K946" s="26">
        <f t="shared" si="17"/>
        <v>309.77900099999999</v>
      </c>
    </row>
    <row r="947" spans="1:11" hidden="1" outlineLevel="2" x14ac:dyDescent="0.35">
      <c r="A947" s="22" t="s">
        <v>267</v>
      </c>
      <c r="B947" s="22" t="s">
        <v>268</v>
      </c>
      <c r="C947" s="22" t="s">
        <v>274</v>
      </c>
      <c r="D947" s="23" t="s">
        <v>205</v>
      </c>
      <c r="E947" s="24" t="s">
        <v>980</v>
      </c>
      <c r="F947" s="25" t="s">
        <v>206</v>
      </c>
      <c r="G947" s="24"/>
      <c r="H947" s="26">
        <v>565614.77</v>
      </c>
      <c r="I947" s="26">
        <v>382.51021600000001</v>
      </c>
      <c r="J947" s="26">
        <v>420.90282000000002</v>
      </c>
      <c r="K947" s="26">
        <f t="shared" si="17"/>
        <v>566418.183036</v>
      </c>
    </row>
    <row r="948" spans="1:11" hidden="1" outlineLevel="2" x14ac:dyDescent="0.35">
      <c r="A948" s="22" t="s">
        <v>267</v>
      </c>
      <c r="B948" s="22" t="s">
        <v>268</v>
      </c>
      <c r="C948" s="22" t="s">
        <v>274</v>
      </c>
      <c r="D948" s="23" t="s">
        <v>207</v>
      </c>
      <c r="E948" s="24" t="s">
        <v>981</v>
      </c>
      <c r="F948" s="25" t="s">
        <v>208</v>
      </c>
      <c r="G948" s="24"/>
      <c r="H948" s="26">
        <v>0</v>
      </c>
      <c r="I948" s="26">
        <v>14.974376999999999</v>
      </c>
      <c r="J948" s="26">
        <v>150.99442500000001</v>
      </c>
      <c r="K948" s="26">
        <f t="shared" si="17"/>
        <v>165.96880200000001</v>
      </c>
    </row>
    <row r="949" spans="1:11" hidden="1" outlineLevel="2" x14ac:dyDescent="0.35">
      <c r="A949" s="22" t="s">
        <v>267</v>
      </c>
      <c r="B949" s="22" t="s">
        <v>268</v>
      </c>
      <c r="C949" s="22" t="s">
        <v>274</v>
      </c>
      <c r="D949" s="23" t="s">
        <v>259</v>
      </c>
      <c r="E949" s="24" t="s">
        <v>982</v>
      </c>
      <c r="F949" s="25" t="s">
        <v>260</v>
      </c>
      <c r="G949" s="24"/>
      <c r="H949" s="26">
        <v>324292.51</v>
      </c>
      <c r="I949" s="26">
        <v>0</v>
      </c>
      <c r="J949" s="26">
        <v>0</v>
      </c>
      <c r="K949" s="26">
        <f t="shared" si="17"/>
        <v>324292.51</v>
      </c>
    </row>
    <row r="950" spans="1:11" hidden="1" outlineLevel="2" x14ac:dyDescent="0.35">
      <c r="A950" s="22" t="s">
        <v>267</v>
      </c>
      <c r="B950" s="22" t="s">
        <v>268</v>
      </c>
      <c r="C950" s="22" t="s">
        <v>274</v>
      </c>
      <c r="D950" s="23" t="s">
        <v>209</v>
      </c>
      <c r="E950" s="24" t="s">
        <v>983</v>
      </c>
      <c r="F950" s="25" t="s">
        <v>210</v>
      </c>
      <c r="G950" s="24"/>
      <c r="H950" s="26">
        <v>1500</v>
      </c>
      <c r="I950" s="26">
        <v>0</v>
      </c>
      <c r="J950" s="26">
        <v>505.875</v>
      </c>
      <c r="K950" s="26">
        <f t="shared" si="17"/>
        <v>2005.875</v>
      </c>
    </row>
    <row r="951" spans="1:11" hidden="1" outlineLevel="2" x14ac:dyDescent="0.35">
      <c r="A951" s="22" t="s">
        <v>267</v>
      </c>
      <c r="B951" s="22" t="s">
        <v>268</v>
      </c>
      <c r="C951" s="22" t="s">
        <v>274</v>
      </c>
      <c r="D951" s="23" t="s">
        <v>211</v>
      </c>
      <c r="E951" s="24" t="s">
        <v>984</v>
      </c>
      <c r="F951" s="25" t="s">
        <v>212</v>
      </c>
      <c r="G951" s="24"/>
      <c r="H951" s="26">
        <v>288.26</v>
      </c>
      <c r="I951" s="26">
        <v>66.95019099999999</v>
      </c>
      <c r="J951" s="26">
        <v>69.258420000000001</v>
      </c>
      <c r="K951" s="26">
        <f t="shared" si="17"/>
        <v>424.46861100000001</v>
      </c>
    </row>
    <row r="952" spans="1:11" hidden="1" outlineLevel="2" x14ac:dyDescent="0.35">
      <c r="A952" s="22" t="s">
        <v>267</v>
      </c>
      <c r="B952" s="22" t="s">
        <v>268</v>
      </c>
      <c r="C952" s="22" t="s">
        <v>274</v>
      </c>
      <c r="D952" s="23" t="s">
        <v>213</v>
      </c>
      <c r="E952" s="24" t="s">
        <v>985</v>
      </c>
      <c r="F952" s="25" t="s">
        <v>214</v>
      </c>
      <c r="G952" s="24"/>
      <c r="H952" s="26">
        <v>0</v>
      </c>
      <c r="I952" s="26">
        <v>356.30099999999999</v>
      </c>
      <c r="J952" s="26">
        <v>156.465</v>
      </c>
      <c r="K952" s="26">
        <f t="shared" si="17"/>
        <v>512.76599999999996</v>
      </c>
    </row>
    <row r="953" spans="1:11" hidden="1" outlineLevel="2" x14ac:dyDescent="0.35">
      <c r="A953" s="22" t="s">
        <v>267</v>
      </c>
      <c r="B953" s="22" t="s">
        <v>268</v>
      </c>
      <c r="C953" s="22" t="s">
        <v>274</v>
      </c>
      <c r="D953" s="23" t="s">
        <v>215</v>
      </c>
      <c r="E953" s="24" t="s">
        <v>986</v>
      </c>
      <c r="F953" s="25" t="s">
        <v>216</v>
      </c>
      <c r="G953" s="24"/>
      <c r="H953" s="26">
        <v>0</v>
      </c>
      <c r="I953" s="26">
        <v>0</v>
      </c>
      <c r="J953" s="26">
        <v>57.924825000000006</v>
      </c>
      <c r="K953" s="26">
        <f t="shared" si="17"/>
        <v>57.924825000000006</v>
      </c>
    </row>
    <row r="954" spans="1:11" hidden="1" outlineLevel="2" x14ac:dyDescent="0.35">
      <c r="A954" s="22" t="s">
        <v>267</v>
      </c>
      <c r="B954" s="22" t="s">
        <v>268</v>
      </c>
      <c r="C954" s="22" t="s">
        <v>274</v>
      </c>
      <c r="D954" s="23" t="s">
        <v>217</v>
      </c>
      <c r="E954" s="24" t="s">
        <v>987</v>
      </c>
      <c r="F954" s="25" t="s">
        <v>218</v>
      </c>
      <c r="G954" s="24"/>
      <c r="H954" s="26">
        <v>25710.2</v>
      </c>
      <c r="I954" s="26">
        <v>972.05857100000003</v>
      </c>
      <c r="J954" s="26">
        <v>857.533365</v>
      </c>
      <c r="K954" s="26">
        <f t="shared" si="17"/>
        <v>27539.791936000001</v>
      </c>
    </row>
    <row r="955" spans="1:11" hidden="1" outlineLevel="2" x14ac:dyDescent="0.35">
      <c r="A955" s="22" t="s">
        <v>267</v>
      </c>
      <c r="B955" s="22" t="s">
        <v>268</v>
      </c>
      <c r="C955" s="22" t="s">
        <v>274</v>
      </c>
      <c r="D955" s="23" t="s">
        <v>219</v>
      </c>
      <c r="E955" s="24" t="s">
        <v>988</v>
      </c>
      <c r="F955" s="25" t="s">
        <v>220</v>
      </c>
      <c r="G955" s="24"/>
      <c r="H955" s="26">
        <v>0</v>
      </c>
      <c r="I955" s="26">
        <v>1095.0200579999998</v>
      </c>
      <c r="J955" s="26">
        <v>0.42749999999999999</v>
      </c>
      <c r="K955" s="26">
        <f t="shared" si="17"/>
        <v>1095.4475579999998</v>
      </c>
    </row>
    <row r="956" spans="1:11" hidden="1" outlineLevel="2" x14ac:dyDescent="0.35">
      <c r="A956" s="22" t="s">
        <v>267</v>
      </c>
      <c r="B956" s="22" t="s">
        <v>268</v>
      </c>
      <c r="C956" s="22" t="s">
        <v>274</v>
      </c>
      <c r="D956" s="23" t="s">
        <v>221</v>
      </c>
      <c r="E956" s="24" t="s">
        <v>989</v>
      </c>
      <c r="F956" s="25" t="s">
        <v>222</v>
      </c>
      <c r="G956" s="24"/>
      <c r="H956" s="26">
        <v>0</v>
      </c>
      <c r="I956" s="26">
        <v>0</v>
      </c>
      <c r="J956" s="26">
        <v>1545.876765</v>
      </c>
      <c r="K956" s="26">
        <f t="shared" si="17"/>
        <v>1545.876765</v>
      </c>
    </row>
    <row r="957" spans="1:11" hidden="1" outlineLevel="2" x14ac:dyDescent="0.35">
      <c r="A957" s="22" t="s">
        <v>267</v>
      </c>
      <c r="B957" s="22" t="s">
        <v>268</v>
      </c>
      <c r="C957" s="22" t="s">
        <v>274</v>
      </c>
      <c r="D957" s="23" t="s">
        <v>223</v>
      </c>
      <c r="E957" s="24" t="s">
        <v>990</v>
      </c>
      <c r="F957" s="25" t="s">
        <v>224</v>
      </c>
      <c r="G957" s="24"/>
      <c r="H957" s="26">
        <v>1861.66</v>
      </c>
      <c r="I957" s="26">
        <v>0</v>
      </c>
      <c r="J957" s="26">
        <v>925.18752000000006</v>
      </c>
      <c r="K957" s="26">
        <f t="shared" si="17"/>
        <v>2786.8475200000003</v>
      </c>
    </row>
    <row r="958" spans="1:11" hidden="1" outlineLevel="2" x14ac:dyDescent="0.35">
      <c r="A958" s="22" t="s">
        <v>267</v>
      </c>
      <c r="B958" s="22" t="s">
        <v>268</v>
      </c>
      <c r="C958" s="22" t="s">
        <v>274</v>
      </c>
      <c r="D958" s="23" t="s">
        <v>225</v>
      </c>
      <c r="E958" s="24" t="s">
        <v>991</v>
      </c>
      <c r="F958" s="25" t="s">
        <v>226</v>
      </c>
      <c r="G958" s="24"/>
      <c r="H958" s="26">
        <v>0</v>
      </c>
      <c r="I958" s="26">
        <v>0</v>
      </c>
      <c r="J958" s="26">
        <v>0</v>
      </c>
      <c r="K958" s="26">
        <f t="shared" si="17"/>
        <v>0</v>
      </c>
    </row>
    <row r="959" spans="1:11" hidden="1" outlineLevel="2" x14ac:dyDescent="0.35">
      <c r="A959" s="22" t="s">
        <v>267</v>
      </c>
      <c r="B959" s="22" t="s">
        <v>268</v>
      </c>
      <c r="C959" s="22" t="s">
        <v>274</v>
      </c>
      <c r="D959" s="23" t="s">
        <v>227</v>
      </c>
      <c r="E959" s="24" t="s">
        <v>992</v>
      </c>
      <c r="F959" s="25" t="s">
        <v>228</v>
      </c>
      <c r="G959" s="24"/>
      <c r="H959" s="26">
        <v>0</v>
      </c>
      <c r="I959" s="26">
        <v>42185</v>
      </c>
      <c r="J959" s="26">
        <v>0</v>
      </c>
      <c r="K959" s="26">
        <f t="shared" si="17"/>
        <v>42185</v>
      </c>
    </row>
    <row r="960" spans="1:11" hidden="1" outlineLevel="2" x14ac:dyDescent="0.35">
      <c r="A960" s="22" t="s">
        <v>267</v>
      </c>
      <c r="B960" s="22" t="s">
        <v>268</v>
      </c>
      <c r="C960" s="22" t="s">
        <v>274</v>
      </c>
      <c r="D960" s="23" t="s">
        <v>229</v>
      </c>
      <c r="E960" s="24" t="s">
        <v>993</v>
      </c>
      <c r="F960" s="25" t="s">
        <v>230</v>
      </c>
      <c r="G960" s="24"/>
      <c r="H960" s="26">
        <v>0</v>
      </c>
      <c r="I960" s="26">
        <v>1622.5</v>
      </c>
      <c r="J960" s="26">
        <v>0</v>
      </c>
      <c r="K960" s="26">
        <f t="shared" si="17"/>
        <v>1622.5</v>
      </c>
    </row>
    <row r="961" spans="1:11" hidden="1" outlineLevel="2" x14ac:dyDescent="0.35">
      <c r="A961" s="22" t="s">
        <v>267</v>
      </c>
      <c r="B961" s="22" t="s">
        <v>268</v>
      </c>
      <c r="C961" s="22" t="s">
        <v>274</v>
      </c>
      <c r="D961" s="23" t="s">
        <v>231</v>
      </c>
      <c r="E961" s="24" t="s">
        <v>994</v>
      </c>
      <c r="F961" s="25" t="s">
        <v>232</v>
      </c>
      <c r="G961" s="24"/>
      <c r="H961" s="26">
        <v>0</v>
      </c>
      <c r="I961" s="26">
        <v>20247.043157</v>
      </c>
      <c r="J961" s="26">
        <v>0</v>
      </c>
      <c r="K961" s="26">
        <f t="shared" si="17"/>
        <v>20247.043157</v>
      </c>
    </row>
    <row r="962" spans="1:11" hidden="1" outlineLevel="2" x14ac:dyDescent="0.35">
      <c r="A962" s="22" t="s">
        <v>267</v>
      </c>
      <c r="B962" s="22" t="s">
        <v>268</v>
      </c>
      <c r="C962" s="22" t="s">
        <v>274</v>
      </c>
      <c r="D962" s="23" t="s">
        <v>253</v>
      </c>
      <c r="E962" s="24" t="s">
        <v>995</v>
      </c>
      <c r="F962" s="25" t="s">
        <v>254</v>
      </c>
      <c r="G962" s="24"/>
      <c r="H962" s="26">
        <v>17420.28</v>
      </c>
      <c r="I962" s="26">
        <v>0</v>
      </c>
      <c r="J962" s="26">
        <v>269.57950500000004</v>
      </c>
      <c r="K962" s="26">
        <f t="shared" si="17"/>
        <v>17689.859505</v>
      </c>
    </row>
    <row r="963" spans="1:11" hidden="1" outlineLevel="2" x14ac:dyDescent="0.35">
      <c r="A963" s="22" t="s">
        <v>267</v>
      </c>
      <c r="B963" s="22" t="s">
        <v>268</v>
      </c>
      <c r="C963" s="22" t="s">
        <v>274</v>
      </c>
      <c r="D963" s="23" t="s">
        <v>233</v>
      </c>
      <c r="E963" s="24" t="s">
        <v>996</v>
      </c>
      <c r="F963" s="25" t="s">
        <v>234</v>
      </c>
      <c r="G963" s="24"/>
      <c r="H963" s="26">
        <v>0</v>
      </c>
      <c r="I963" s="26">
        <v>5575.4103789999999</v>
      </c>
      <c r="J963" s="26">
        <v>0</v>
      </c>
      <c r="K963" s="26">
        <f t="shared" si="17"/>
        <v>5575.4103789999999</v>
      </c>
    </row>
    <row r="964" spans="1:11" hidden="1" outlineLevel="2" x14ac:dyDescent="0.35">
      <c r="A964" s="22" t="s">
        <v>267</v>
      </c>
      <c r="B964" s="22" t="s">
        <v>268</v>
      </c>
      <c r="C964" s="22" t="s">
        <v>274</v>
      </c>
      <c r="D964" s="23" t="s">
        <v>235</v>
      </c>
      <c r="E964" s="24" t="s">
        <v>997</v>
      </c>
      <c r="F964" s="25" t="s">
        <v>236</v>
      </c>
      <c r="G964" s="24"/>
      <c r="H964" s="26">
        <v>0</v>
      </c>
      <c r="I964" s="26">
        <v>1510.8720000000001</v>
      </c>
      <c r="J964" s="26">
        <v>0</v>
      </c>
      <c r="K964" s="26">
        <f t="shared" si="17"/>
        <v>1510.8720000000001</v>
      </c>
    </row>
    <row r="965" spans="1:11" hidden="1" outlineLevel="2" x14ac:dyDescent="0.35">
      <c r="A965" s="22" t="s">
        <v>267</v>
      </c>
      <c r="B965" s="22" t="s">
        <v>268</v>
      </c>
      <c r="C965" s="22" t="s">
        <v>274</v>
      </c>
      <c r="D965" s="23" t="s">
        <v>261</v>
      </c>
      <c r="E965" s="24" t="s">
        <v>1259</v>
      </c>
      <c r="F965" s="25" t="s">
        <v>262</v>
      </c>
      <c r="G965" s="24"/>
      <c r="H965" s="26">
        <v>0</v>
      </c>
      <c r="I965" s="26">
        <v>2584.0804659999999</v>
      </c>
      <c r="J965" s="26">
        <v>2058.265155</v>
      </c>
      <c r="K965" s="26">
        <f t="shared" si="17"/>
        <v>4642.3456210000004</v>
      </c>
    </row>
    <row r="966" spans="1:11" hidden="1" outlineLevel="2" x14ac:dyDescent="0.35">
      <c r="A966" s="22" t="s">
        <v>267</v>
      </c>
      <c r="B966" s="22" t="s">
        <v>268</v>
      </c>
      <c r="C966" s="22" t="s">
        <v>274</v>
      </c>
      <c r="D966" s="23" t="s">
        <v>237</v>
      </c>
      <c r="E966" s="24" t="s">
        <v>998</v>
      </c>
      <c r="F966" s="25" t="s">
        <v>238</v>
      </c>
      <c r="G966" s="24"/>
      <c r="H966" s="26">
        <v>0</v>
      </c>
      <c r="I966" s="26">
        <v>2874.6118060000003</v>
      </c>
      <c r="J966" s="26">
        <v>0</v>
      </c>
      <c r="K966" s="26">
        <f t="shared" si="17"/>
        <v>2874.6118060000003</v>
      </c>
    </row>
    <row r="967" spans="1:11" hidden="1" outlineLevel="2" x14ac:dyDescent="0.35">
      <c r="A967" s="22" t="s">
        <v>267</v>
      </c>
      <c r="B967" s="22" t="s">
        <v>268</v>
      </c>
      <c r="C967" s="22" t="s">
        <v>274</v>
      </c>
      <c r="D967" s="23" t="s">
        <v>255</v>
      </c>
      <c r="E967" s="24" t="s">
        <v>999</v>
      </c>
      <c r="F967" s="25" t="s">
        <v>256</v>
      </c>
      <c r="G967" s="24"/>
      <c r="H967" s="26">
        <v>0</v>
      </c>
      <c r="I967" s="26">
        <v>0</v>
      </c>
      <c r="J967" s="26">
        <v>0</v>
      </c>
      <c r="K967" s="26">
        <f t="shared" si="17"/>
        <v>0</v>
      </c>
    </row>
    <row r="968" spans="1:11" hidden="1" outlineLevel="2" x14ac:dyDescent="0.35">
      <c r="A968" s="22" t="s">
        <v>267</v>
      </c>
      <c r="B968" s="22" t="s">
        <v>268</v>
      </c>
      <c r="C968" s="22" t="s">
        <v>274</v>
      </c>
      <c r="D968" s="23" t="s">
        <v>239</v>
      </c>
      <c r="E968" s="24" t="s">
        <v>1000</v>
      </c>
      <c r="F968" s="25" t="s">
        <v>240</v>
      </c>
      <c r="G968" s="24"/>
      <c r="H968" s="26">
        <v>330291.52</v>
      </c>
      <c r="I968" s="26">
        <v>2906.7820869999996</v>
      </c>
      <c r="J968" s="26">
        <v>9103.5512249999992</v>
      </c>
      <c r="K968" s="26">
        <f t="shared" si="17"/>
        <v>342301.85331199999</v>
      </c>
    </row>
    <row r="969" spans="1:11" outlineLevel="1" collapsed="1" x14ac:dyDescent="0.35">
      <c r="A969" s="22"/>
      <c r="B969" s="48" t="s">
        <v>268</v>
      </c>
      <c r="C969" s="48" t="s">
        <v>1268</v>
      </c>
      <c r="D969" s="23"/>
      <c r="E969" s="24"/>
      <c r="F969" s="25"/>
      <c r="G969" s="24"/>
      <c r="H969" s="55">
        <f>SUBTOTAL(9,H910:H968)</f>
        <v>2264865.7599999998</v>
      </c>
      <c r="I969" s="55">
        <f>SUBTOTAL(9,I910:I968)</f>
        <v>140686.67840700003</v>
      </c>
      <c r="J969" s="55">
        <f>SUBTOTAL(9,J910:J968)</f>
        <v>178487.89249500004</v>
      </c>
      <c r="K969" s="55">
        <f>SUBTOTAL(9,K910:K968)</f>
        <v>2584040.330902</v>
      </c>
    </row>
    <row r="970" spans="1:11" hidden="1" outlineLevel="2" x14ac:dyDescent="0.35">
      <c r="A970" s="27" t="s">
        <v>267</v>
      </c>
      <c r="B970" s="27" t="s">
        <v>269</v>
      </c>
      <c r="C970" s="27" t="s">
        <v>276</v>
      </c>
      <c r="D970" s="28" t="s">
        <v>147</v>
      </c>
      <c r="E970" s="29" t="s">
        <v>1001</v>
      </c>
      <c r="F970" s="30" t="s">
        <v>148</v>
      </c>
      <c r="G970" s="29"/>
      <c r="H970" s="31">
        <v>380717.54</v>
      </c>
      <c r="I970" s="31">
        <f t="shared" ref="I970:I1028" si="18">-H970</f>
        <v>-380717.54</v>
      </c>
      <c r="J970" s="31">
        <v>0</v>
      </c>
      <c r="K970" s="31">
        <f t="shared" si="17"/>
        <v>0</v>
      </c>
    </row>
    <row r="971" spans="1:11" hidden="1" outlineLevel="2" x14ac:dyDescent="0.35">
      <c r="A971" s="27" t="s">
        <v>267</v>
      </c>
      <c r="B971" s="27" t="s">
        <v>269</v>
      </c>
      <c r="C971" s="27" t="s">
        <v>276</v>
      </c>
      <c r="D971" s="28" t="s">
        <v>149</v>
      </c>
      <c r="E971" s="29" t="s">
        <v>1002</v>
      </c>
      <c r="F971" s="30" t="s">
        <v>150</v>
      </c>
      <c r="G971" s="29"/>
      <c r="H971" s="31">
        <v>95608.33</v>
      </c>
      <c r="I971" s="31">
        <f t="shared" si="18"/>
        <v>-95608.33</v>
      </c>
      <c r="J971" s="31">
        <v>0</v>
      </c>
      <c r="K971" s="31">
        <f t="shared" si="17"/>
        <v>0</v>
      </c>
    </row>
    <row r="972" spans="1:11" hidden="1" outlineLevel="2" x14ac:dyDescent="0.35">
      <c r="A972" s="27" t="s">
        <v>267</v>
      </c>
      <c r="B972" s="27" t="s">
        <v>269</v>
      </c>
      <c r="C972" s="27" t="s">
        <v>276</v>
      </c>
      <c r="D972" s="28" t="s">
        <v>151</v>
      </c>
      <c r="E972" s="29" t="s">
        <v>1003</v>
      </c>
      <c r="F972" s="30" t="s">
        <v>152</v>
      </c>
      <c r="G972" s="29"/>
      <c r="H972" s="31">
        <v>0</v>
      </c>
      <c r="I972" s="31">
        <f t="shared" si="18"/>
        <v>0</v>
      </c>
      <c r="J972" s="31">
        <v>0</v>
      </c>
      <c r="K972" s="31">
        <f t="shared" si="17"/>
        <v>0</v>
      </c>
    </row>
    <row r="973" spans="1:11" hidden="1" outlineLevel="2" x14ac:dyDescent="0.35">
      <c r="A973" s="27" t="s">
        <v>267</v>
      </c>
      <c r="B973" s="27" t="s">
        <v>269</v>
      </c>
      <c r="C973" s="27" t="s">
        <v>276</v>
      </c>
      <c r="D973" s="28" t="s">
        <v>153</v>
      </c>
      <c r="E973" s="29" t="s">
        <v>1368</v>
      </c>
      <c r="F973" s="30" t="s">
        <v>154</v>
      </c>
      <c r="G973" s="29"/>
      <c r="H973" s="31">
        <v>0</v>
      </c>
      <c r="I973" s="31">
        <f t="shared" si="18"/>
        <v>0</v>
      </c>
      <c r="J973" s="31">
        <v>0</v>
      </c>
      <c r="K973" s="31">
        <f t="shared" si="17"/>
        <v>0</v>
      </c>
    </row>
    <row r="974" spans="1:11" hidden="1" outlineLevel="2" x14ac:dyDescent="0.35">
      <c r="A974" s="27" t="s">
        <v>267</v>
      </c>
      <c r="B974" s="27" t="s">
        <v>269</v>
      </c>
      <c r="C974" s="27" t="s">
        <v>276</v>
      </c>
      <c r="D974" s="28" t="s">
        <v>155</v>
      </c>
      <c r="E974" s="29" t="s">
        <v>1369</v>
      </c>
      <c r="F974" s="30" t="s">
        <v>156</v>
      </c>
      <c r="G974" s="29"/>
      <c r="H974" s="31">
        <v>0</v>
      </c>
      <c r="I974" s="31">
        <f t="shared" si="18"/>
        <v>0</v>
      </c>
      <c r="J974" s="31">
        <v>0</v>
      </c>
      <c r="K974" s="31">
        <f t="shared" si="17"/>
        <v>0</v>
      </c>
    </row>
    <row r="975" spans="1:11" hidden="1" outlineLevel="2" x14ac:dyDescent="0.35">
      <c r="A975" s="27" t="s">
        <v>267</v>
      </c>
      <c r="B975" s="27" t="s">
        <v>269</v>
      </c>
      <c r="C975" s="27" t="s">
        <v>276</v>
      </c>
      <c r="D975" s="28" t="s">
        <v>157</v>
      </c>
      <c r="E975" s="29" t="s">
        <v>1004</v>
      </c>
      <c r="F975" s="30" t="s">
        <v>158</v>
      </c>
      <c r="G975" s="29"/>
      <c r="H975" s="31">
        <v>28075.19</v>
      </c>
      <c r="I975" s="31">
        <f t="shared" si="18"/>
        <v>-28075.19</v>
      </c>
      <c r="J975" s="31">
        <v>0</v>
      </c>
      <c r="K975" s="31">
        <f t="shared" si="17"/>
        <v>0</v>
      </c>
    </row>
    <row r="976" spans="1:11" hidden="1" outlineLevel="2" x14ac:dyDescent="0.35">
      <c r="A976" s="27" t="s">
        <v>267</v>
      </c>
      <c r="B976" s="27" t="s">
        <v>269</v>
      </c>
      <c r="C976" s="27" t="s">
        <v>276</v>
      </c>
      <c r="D976" s="28" t="s">
        <v>159</v>
      </c>
      <c r="E976" s="29" t="s">
        <v>1005</v>
      </c>
      <c r="F976" s="30" t="s">
        <v>160</v>
      </c>
      <c r="G976" s="29"/>
      <c r="H976" s="31">
        <v>6927.36</v>
      </c>
      <c r="I976" s="31">
        <f t="shared" si="18"/>
        <v>-6927.36</v>
      </c>
      <c r="J976" s="31">
        <v>0</v>
      </c>
      <c r="K976" s="31">
        <f t="shared" si="17"/>
        <v>0</v>
      </c>
    </row>
    <row r="977" spans="1:11" hidden="1" outlineLevel="2" x14ac:dyDescent="0.35">
      <c r="A977" s="27" t="s">
        <v>267</v>
      </c>
      <c r="B977" s="27" t="s">
        <v>269</v>
      </c>
      <c r="C977" s="27" t="s">
        <v>276</v>
      </c>
      <c r="D977" s="28" t="s">
        <v>161</v>
      </c>
      <c r="E977" s="29" t="s">
        <v>1006</v>
      </c>
      <c r="F977" s="30" t="s">
        <v>162</v>
      </c>
      <c r="G977" s="29"/>
      <c r="H977" s="31">
        <v>280.88</v>
      </c>
      <c r="I977" s="31">
        <f t="shared" si="18"/>
        <v>-280.88</v>
      </c>
      <c r="J977" s="31">
        <v>0</v>
      </c>
      <c r="K977" s="31">
        <f t="shared" si="17"/>
        <v>0</v>
      </c>
    </row>
    <row r="978" spans="1:11" hidden="1" outlineLevel="2" x14ac:dyDescent="0.35">
      <c r="A978" s="27" t="s">
        <v>267</v>
      </c>
      <c r="B978" s="27" t="s">
        <v>269</v>
      </c>
      <c r="C978" s="27" t="s">
        <v>276</v>
      </c>
      <c r="D978" s="28" t="s">
        <v>163</v>
      </c>
      <c r="E978" s="29" t="s">
        <v>1007</v>
      </c>
      <c r="F978" s="30" t="s">
        <v>164</v>
      </c>
      <c r="G978" s="29"/>
      <c r="H978" s="31">
        <v>151523.35</v>
      </c>
      <c r="I978" s="31">
        <f t="shared" si="18"/>
        <v>-151523.35</v>
      </c>
      <c r="J978" s="31">
        <v>0</v>
      </c>
      <c r="K978" s="31">
        <f t="shared" si="17"/>
        <v>0</v>
      </c>
    </row>
    <row r="979" spans="1:11" hidden="1" outlineLevel="2" x14ac:dyDescent="0.35">
      <c r="A979" s="27" t="s">
        <v>267</v>
      </c>
      <c r="B979" s="27" t="s">
        <v>269</v>
      </c>
      <c r="C979" s="27" t="s">
        <v>276</v>
      </c>
      <c r="D979" s="28" t="s">
        <v>165</v>
      </c>
      <c r="E979" s="29" t="s">
        <v>1008</v>
      </c>
      <c r="F979" s="30" t="s">
        <v>166</v>
      </c>
      <c r="G979" s="29"/>
      <c r="H979" s="31">
        <v>2310.6799999999998</v>
      </c>
      <c r="I979" s="31">
        <f t="shared" si="18"/>
        <v>-2310.6799999999998</v>
      </c>
      <c r="J979" s="31">
        <v>0</v>
      </c>
      <c r="K979" s="31">
        <f t="shared" si="17"/>
        <v>0</v>
      </c>
    </row>
    <row r="980" spans="1:11" hidden="1" outlineLevel="2" x14ac:dyDescent="0.35">
      <c r="A980" s="27" t="s">
        <v>267</v>
      </c>
      <c r="B980" s="27" t="s">
        <v>269</v>
      </c>
      <c r="C980" s="27" t="s">
        <v>276</v>
      </c>
      <c r="D980" s="28" t="s">
        <v>167</v>
      </c>
      <c r="E980" s="29" t="s">
        <v>1009</v>
      </c>
      <c r="F980" s="30" t="s">
        <v>168</v>
      </c>
      <c r="G980" s="29"/>
      <c r="H980" s="31">
        <v>522.70000000000005</v>
      </c>
      <c r="I980" s="31">
        <f t="shared" si="18"/>
        <v>-522.70000000000005</v>
      </c>
      <c r="J980" s="31">
        <v>0</v>
      </c>
      <c r="K980" s="31">
        <f t="shared" si="17"/>
        <v>0</v>
      </c>
    </row>
    <row r="981" spans="1:11" hidden="1" outlineLevel="2" x14ac:dyDescent="0.35">
      <c r="A981" s="27" t="s">
        <v>267</v>
      </c>
      <c r="B981" s="27" t="s">
        <v>269</v>
      </c>
      <c r="C981" s="27" t="s">
        <v>276</v>
      </c>
      <c r="D981" s="28" t="s">
        <v>169</v>
      </c>
      <c r="E981" s="29" t="s">
        <v>1010</v>
      </c>
      <c r="F981" s="30" t="s">
        <v>170</v>
      </c>
      <c r="G981" s="29"/>
      <c r="H981" s="31">
        <v>179.08</v>
      </c>
      <c r="I981" s="31">
        <f t="shared" si="18"/>
        <v>-179.08</v>
      </c>
      <c r="J981" s="31">
        <v>0</v>
      </c>
      <c r="K981" s="31">
        <f t="shared" si="17"/>
        <v>0</v>
      </c>
    </row>
    <row r="982" spans="1:11" hidden="1" outlineLevel="2" x14ac:dyDescent="0.35">
      <c r="A982" s="27" t="s">
        <v>267</v>
      </c>
      <c r="B982" s="27" t="s">
        <v>269</v>
      </c>
      <c r="C982" s="27" t="s">
        <v>276</v>
      </c>
      <c r="D982" s="28" t="s">
        <v>171</v>
      </c>
      <c r="E982" s="29" t="s">
        <v>1011</v>
      </c>
      <c r="F982" s="30" t="s">
        <v>172</v>
      </c>
      <c r="G982" s="29"/>
      <c r="H982" s="31">
        <v>151.36000000000001</v>
      </c>
      <c r="I982" s="31">
        <f t="shared" si="18"/>
        <v>-151.36000000000001</v>
      </c>
      <c r="J982" s="31">
        <v>0</v>
      </c>
      <c r="K982" s="31">
        <f t="shared" si="17"/>
        <v>0</v>
      </c>
    </row>
    <row r="983" spans="1:11" hidden="1" outlineLevel="2" x14ac:dyDescent="0.35">
      <c r="A983" s="27" t="s">
        <v>267</v>
      </c>
      <c r="B983" s="27" t="s">
        <v>269</v>
      </c>
      <c r="C983" s="27" t="s">
        <v>276</v>
      </c>
      <c r="D983" s="28" t="s">
        <v>173</v>
      </c>
      <c r="E983" s="29" t="s">
        <v>1012</v>
      </c>
      <c r="F983" s="30" t="s">
        <v>174</v>
      </c>
      <c r="G983" s="29"/>
      <c r="H983" s="31">
        <v>144691.07</v>
      </c>
      <c r="I983" s="31">
        <f t="shared" si="18"/>
        <v>-144691.07</v>
      </c>
      <c r="J983" s="31">
        <v>0</v>
      </c>
      <c r="K983" s="31">
        <f t="shared" si="17"/>
        <v>0</v>
      </c>
    </row>
    <row r="984" spans="1:11" hidden="1" outlineLevel="2" x14ac:dyDescent="0.35">
      <c r="A984" s="27" t="s">
        <v>267</v>
      </c>
      <c r="B984" s="27" t="s">
        <v>269</v>
      </c>
      <c r="C984" s="27" t="s">
        <v>276</v>
      </c>
      <c r="D984" s="28" t="s">
        <v>1303</v>
      </c>
      <c r="E984" s="29" t="s">
        <v>1321</v>
      </c>
      <c r="F984" s="30" t="s">
        <v>1308</v>
      </c>
      <c r="G984" s="29"/>
      <c r="H984" s="31">
        <v>600.72</v>
      </c>
      <c r="I984" s="31">
        <f t="shared" si="18"/>
        <v>-600.72</v>
      </c>
      <c r="J984" s="31">
        <v>0</v>
      </c>
      <c r="K984" s="31">
        <f t="shared" si="17"/>
        <v>0</v>
      </c>
    </row>
    <row r="985" spans="1:11" hidden="1" outlineLevel="2" x14ac:dyDescent="0.35">
      <c r="A985" s="27" t="s">
        <v>267</v>
      </c>
      <c r="B985" s="27" t="s">
        <v>269</v>
      </c>
      <c r="C985" s="27" t="s">
        <v>276</v>
      </c>
      <c r="D985" s="28" t="s">
        <v>175</v>
      </c>
      <c r="E985" s="29" t="s">
        <v>1013</v>
      </c>
      <c r="F985" s="30" t="s">
        <v>176</v>
      </c>
      <c r="G985" s="29"/>
      <c r="H985" s="31">
        <v>23161.69</v>
      </c>
      <c r="I985" s="31">
        <f t="shared" si="18"/>
        <v>-23161.69</v>
      </c>
      <c r="J985" s="31">
        <v>0</v>
      </c>
      <c r="K985" s="31">
        <f t="shared" si="17"/>
        <v>0</v>
      </c>
    </row>
    <row r="986" spans="1:11" hidden="1" outlineLevel="2" x14ac:dyDescent="0.35">
      <c r="A986" s="27" t="s">
        <v>267</v>
      </c>
      <c r="B986" s="27" t="s">
        <v>269</v>
      </c>
      <c r="C986" s="27" t="s">
        <v>276</v>
      </c>
      <c r="D986" s="28" t="s">
        <v>177</v>
      </c>
      <c r="E986" s="29" t="s">
        <v>1014</v>
      </c>
      <c r="F986" s="30" t="s">
        <v>178</v>
      </c>
      <c r="G986" s="29"/>
      <c r="H986" s="31">
        <v>713.65</v>
      </c>
      <c r="I986" s="31">
        <f t="shared" si="18"/>
        <v>-713.65</v>
      </c>
      <c r="J986" s="31">
        <v>0</v>
      </c>
      <c r="K986" s="31">
        <f t="shared" si="17"/>
        <v>0</v>
      </c>
    </row>
    <row r="987" spans="1:11" hidden="1" outlineLevel="2" x14ac:dyDescent="0.35">
      <c r="A987" s="27" t="s">
        <v>267</v>
      </c>
      <c r="B987" s="27" t="s">
        <v>269</v>
      </c>
      <c r="C987" s="27" t="s">
        <v>276</v>
      </c>
      <c r="D987" s="28" t="s">
        <v>179</v>
      </c>
      <c r="E987" s="29" t="s">
        <v>1015</v>
      </c>
      <c r="F987" s="30" t="s">
        <v>180</v>
      </c>
      <c r="G987" s="29"/>
      <c r="H987" s="31">
        <v>37.14</v>
      </c>
      <c r="I987" s="31">
        <f t="shared" si="18"/>
        <v>-37.14</v>
      </c>
      <c r="J987" s="31">
        <v>0</v>
      </c>
      <c r="K987" s="31">
        <f t="shared" si="17"/>
        <v>0</v>
      </c>
    </row>
    <row r="988" spans="1:11" hidden="1" outlineLevel="2" x14ac:dyDescent="0.35">
      <c r="A988" s="27" t="s">
        <v>267</v>
      </c>
      <c r="B988" s="27" t="s">
        <v>269</v>
      </c>
      <c r="C988" s="27" t="s">
        <v>276</v>
      </c>
      <c r="D988" s="28" t="s">
        <v>181</v>
      </c>
      <c r="E988" s="29" t="s">
        <v>1016</v>
      </c>
      <c r="F988" s="30" t="s">
        <v>182</v>
      </c>
      <c r="G988" s="29"/>
      <c r="H988" s="31">
        <v>8513.6</v>
      </c>
      <c r="I988" s="31">
        <f t="shared" si="18"/>
        <v>-8513.6</v>
      </c>
      <c r="J988" s="31">
        <v>0</v>
      </c>
      <c r="K988" s="31">
        <f t="shared" si="17"/>
        <v>0</v>
      </c>
    </row>
    <row r="989" spans="1:11" hidden="1" outlineLevel="2" x14ac:dyDescent="0.35">
      <c r="A989" s="27" t="s">
        <v>267</v>
      </c>
      <c r="B989" s="27" t="s">
        <v>269</v>
      </c>
      <c r="C989" s="27" t="s">
        <v>276</v>
      </c>
      <c r="D989" s="28" t="s">
        <v>241</v>
      </c>
      <c r="E989" s="29" t="s">
        <v>1370</v>
      </c>
      <c r="F989" s="30" t="s">
        <v>242</v>
      </c>
      <c r="G989" s="29"/>
      <c r="H989" s="31">
        <v>0</v>
      </c>
      <c r="I989" s="31">
        <f t="shared" si="18"/>
        <v>0</v>
      </c>
      <c r="J989" s="31">
        <v>0</v>
      </c>
      <c r="K989" s="31">
        <f t="shared" si="17"/>
        <v>0</v>
      </c>
    </row>
    <row r="990" spans="1:11" hidden="1" outlineLevel="2" x14ac:dyDescent="0.35">
      <c r="A990" s="27" t="s">
        <v>267</v>
      </c>
      <c r="B990" s="27" t="s">
        <v>269</v>
      </c>
      <c r="C990" s="27" t="s">
        <v>276</v>
      </c>
      <c r="D990" s="28" t="s">
        <v>243</v>
      </c>
      <c r="E990" s="29" t="s">
        <v>1371</v>
      </c>
      <c r="F990" s="30" t="s">
        <v>244</v>
      </c>
      <c r="G990" s="29"/>
      <c r="H990" s="31">
        <v>0</v>
      </c>
      <c r="I990" s="31">
        <f t="shared" si="18"/>
        <v>0</v>
      </c>
      <c r="J990" s="31">
        <v>0</v>
      </c>
      <c r="K990" s="31">
        <v>0</v>
      </c>
    </row>
    <row r="991" spans="1:11" hidden="1" outlineLevel="2" x14ac:dyDescent="0.35">
      <c r="A991" s="27" t="s">
        <v>267</v>
      </c>
      <c r="B991" s="27" t="s">
        <v>269</v>
      </c>
      <c r="C991" s="27" t="s">
        <v>276</v>
      </c>
      <c r="D991" s="28" t="s">
        <v>257</v>
      </c>
      <c r="E991" s="29" t="s">
        <v>1372</v>
      </c>
      <c r="F991" s="30" t="s">
        <v>1262</v>
      </c>
      <c r="G991" s="29"/>
      <c r="H991" s="31">
        <v>0</v>
      </c>
      <c r="I991" s="31">
        <f t="shared" si="18"/>
        <v>0</v>
      </c>
      <c r="J991" s="31">
        <v>0</v>
      </c>
      <c r="K991" s="31">
        <f t="shared" ref="K991:K1055" si="19">H991+I991+J991</f>
        <v>0</v>
      </c>
    </row>
    <row r="992" spans="1:11" hidden="1" outlineLevel="2" x14ac:dyDescent="0.35">
      <c r="A992" s="27" t="s">
        <v>267</v>
      </c>
      <c r="B992" s="27" t="s">
        <v>269</v>
      </c>
      <c r="C992" s="27" t="s">
        <v>276</v>
      </c>
      <c r="D992" s="28" t="s">
        <v>183</v>
      </c>
      <c r="E992" s="29" t="s">
        <v>1373</v>
      </c>
      <c r="F992" s="30" t="s">
        <v>184</v>
      </c>
      <c r="G992" s="29"/>
      <c r="H992" s="31">
        <v>0</v>
      </c>
      <c r="I992" s="31">
        <f t="shared" si="18"/>
        <v>0</v>
      </c>
      <c r="J992" s="31">
        <v>0</v>
      </c>
      <c r="K992" s="31">
        <f t="shared" si="19"/>
        <v>0</v>
      </c>
    </row>
    <row r="993" spans="1:11" hidden="1" outlineLevel="2" x14ac:dyDescent="0.35">
      <c r="A993" s="27" t="s">
        <v>267</v>
      </c>
      <c r="B993" s="27" t="s">
        <v>269</v>
      </c>
      <c r="C993" s="27" t="s">
        <v>276</v>
      </c>
      <c r="D993" s="28" t="s">
        <v>185</v>
      </c>
      <c r="E993" s="29" t="s">
        <v>1017</v>
      </c>
      <c r="F993" s="30" t="s">
        <v>186</v>
      </c>
      <c r="G993" s="29"/>
      <c r="H993" s="31">
        <v>904.16</v>
      </c>
      <c r="I993" s="31">
        <f t="shared" si="18"/>
        <v>-904.16</v>
      </c>
      <c r="J993" s="31">
        <v>0</v>
      </c>
      <c r="K993" s="31">
        <f t="shared" si="19"/>
        <v>0</v>
      </c>
    </row>
    <row r="994" spans="1:11" hidden="1" outlineLevel="2" x14ac:dyDescent="0.35">
      <c r="A994" s="27" t="s">
        <v>267</v>
      </c>
      <c r="B994" s="27" t="s">
        <v>269</v>
      </c>
      <c r="C994" s="27" t="s">
        <v>276</v>
      </c>
      <c r="D994" s="28" t="s">
        <v>245</v>
      </c>
      <c r="E994" s="29" t="s">
        <v>1374</v>
      </c>
      <c r="F994" s="30" t="s">
        <v>246</v>
      </c>
      <c r="G994" s="29"/>
      <c r="H994" s="31">
        <v>0</v>
      </c>
      <c r="I994" s="31">
        <f t="shared" si="18"/>
        <v>0</v>
      </c>
      <c r="J994" s="31">
        <v>0</v>
      </c>
      <c r="K994" s="31">
        <f t="shared" si="19"/>
        <v>0</v>
      </c>
    </row>
    <row r="995" spans="1:11" hidden="1" outlineLevel="2" x14ac:dyDescent="0.35">
      <c r="A995" s="27" t="s">
        <v>267</v>
      </c>
      <c r="B995" s="27" t="s">
        <v>269</v>
      </c>
      <c r="C995" s="27" t="s">
        <v>276</v>
      </c>
      <c r="D995" s="28" t="s">
        <v>247</v>
      </c>
      <c r="E995" s="29" t="s">
        <v>1375</v>
      </c>
      <c r="F995" s="30" t="s">
        <v>248</v>
      </c>
      <c r="G995" s="29"/>
      <c r="H995" s="31">
        <v>0</v>
      </c>
      <c r="I995" s="31">
        <f t="shared" si="18"/>
        <v>0</v>
      </c>
      <c r="J995" s="31">
        <v>0</v>
      </c>
      <c r="K995" s="31">
        <f t="shared" si="19"/>
        <v>0</v>
      </c>
    </row>
    <row r="996" spans="1:11" hidden="1" outlineLevel="2" x14ac:dyDescent="0.35">
      <c r="A996" s="27" t="s">
        <v>267</v>
      </c>
      <c r="B996" s="27" t="s">
        <v>269</v>
      </c>
      <c r="C996" s="27" t="s">
        <v>276</v>
      </c>
      <c r="D996" s="28" t="s">
        <v>187</v>
      </c>
      <c r="E996" s="29" t="s">
        <v>1018</v>
      </c>
      <c r="F996" s="30" t="s">
        <v>188</v>
      </c>
      <c r="G996" s="29"/>
      <c r="H996" s="31">
        <v>0</v>
      </c>
      <c r="I996" s="31">
        <f t="shared" si="18"/>
        <v>0</v>
      </c>
      <c r="J996" s="31">
        <v>0</v>
      </c>
      <c r="K996" s="31">
        <f t="shared" si="19"/>
        <v>0</v>
      </c>
    </row>
    <row r="997" spans="1:11" hidden="1" outlineLevel="2" x14ac:dyDescent="0.35">
      <c r="A997" s="27" t="s">
        <v>267</v>
      </c>
      <c r="B997" s="27" t="s">
        <v>269</v>
      </c>
      <c r="C997" s="27" t="s">
        <v>276</v>
      </c>
      <c r="D997" s="28" t="s">
        <v>189</v>
      </c>
      <c r="E997" s="29" t="s">
        <v>1019</v>
      </c>
      <c r="F997" s="30" t="s">
        <v>190</v>
      </c>
      <c r="G997" s="29"/>
      <c r="H997" s="31">
        <v>125</v>
      </c>
      <c r="I997" s="31">
        <f t="shared" si="18"/>
        <v>-125</v>
      </c>
      <c r="J997" s="31">
        <v>0</v>
      </c>
      <c r="K997" s="31">
        <f t="shared" si="19"/>
        <v>0</v>
      </c>
    </row>
    <row r="998" spans="1:11" hidden="1" outlineLevel="2" x14ac:dyDescent="0.35">
      <c r="A998" s="27" t="s">
        <v>267</v>
      </c>
      <c r="B998" s="27" t="s">
        <v>269</v>
      </c>
      <c r="C998" s="27" t="s">
        <v>276</v>
      </c>
      <c r="D998" s="28" t="s">
        <v>249</v>
      </c>
      <c r="E998" s="29" t="s">
        <v>1324</v>
      </c>
      <c r="F998" s="30" t="s">
        <v>250</v>
      </c>
      <c r="G998" s="29"/>
      <c r="H998" s="31">
        <v>2059.62</v>
      </c>
      <c r="I998" s="31">
        <f t="shared" si="18"/>
        <v>-2059.62</v>
      </c>
      <c r="J998" s="31">
        <v>0</v>
      </c>
      <c r="K998" s="31">
        <f t="shared" si="19"/>
        <v>0</v>
      </c>
    </row>
    <row r="999" spans="1:11" hidden="1" outlineLevel="2" x14ac:dyDescent="0.35">
      <c r="A999" s="27" t="s">
        <v>267</v>
      </c>
      <c r="B999" s="27" t="s">
        <v>269</v>
      </c>
      <c r="C999" s="27" t="s">
        <v>276</v>
      </c>
      <c r="D999" s="28" t="s">
        <v>191</v>
      </c>
      <c r="E999" s="29" t="s">
        <v>1020</v>
      </c>
      <c r="F999" s="30" t="s">
        <v>192</v>
      </c>
      <c r="G999" s="29"/>
      <c r="H999" s="31">
        <v>888.55</v>
      </c>
      <c r="I999" s="31">
        <f t="shared" si="18"/>
        <v>-888.55</v>
      </c>
      <c r="J999" s="31">
        <v>0</v>
      </c>
      <c r="K999" s="31">
        <f t="shared" si="19"/>
        <v>0</v>
      </c>
    </row>
    <row r="1000" spans="1:11" hidden="1" outlineLevel="2" x14ac:dyDescent="0.35">
      <c r="A1000" s="27" t="s">
        <v>267</v>
      </c>
      <c r="B1000" s="27" t="s">
        <v>269</v>
      </c>
      <c r="C1000" s="27" t="s">
        <v>276</v>
      </c>
      <c r="D1000" s="28" t="s">
        <v>251</v>
      </c>
      <c r="E1000" s="29" t="s">
        <v>1376</v>
      </c>
      <c r="F1000" s="30" t="s">
        <v>1135</v>
      </c>
      <c r="G1000" s="29"/>
      <c r="H1000" s="31">
        <v>0</v>
      </c>
      <c r="I1000" s="31">
        <f t="shared" si="18"/>
        <v>0</v>
      </c>
      <c r="J1000" s="31">
        <v>0</v>
      </c>
      <c r="K1000" s="31">
        <f t="shared" si="19"/>
        <v>0</v>
      </c>
    </row>
    <row r="1001" spans="1:11" hidden="1" outlineLevel="2" x14ac:dyDescent="0.35">
      <c r="A1001" s="27" t="s">
        <v>267</v>
      </c>
      <c r="B1001" s="27" t="s">
        <v>269</v>
      </c>
      <c r="C1001" s="27" t="s">
        <v>276</v>
      </c>
      <c r="D1001" s="28" t="s">
        <v>193</v>
      </c>
      <c r="E1001" s="29" t="s">
        <v>1377</v>
      </c>
      <c r="F1001" s="30" t="s">
        <v>194</v>
      </c>
      <c r="G1001" s="29"/>
      <c r="H1001" s="31">
        <v>0</v>
      </c>
      <c r="I1001" s="31">
        <f t="shared" si="18"/>
        <v>0</v>
      </c>
      <c r="J1001" s="31">
        <v>0</v>
      </c>
      <c r="K1001" s="31">
        <f t="shared" si="19"/>
        <v>0</v>
      </c>
    </row>
    <row r="1002" spans="1:11" hidden="1" outlineLevel="2" x14ac:dyDescent="0.35">
      <c r="A1002" s="27" t="s">
        <v>267</v>
      </c>
      <c r="B1002" s="27" t="s">
        <v>269</v>
      </c>
      <c r="C1002" s="27" t="s">
        <v>276</v>
      </c>
      <c r="D1002" s="28" t="s">
        <v>195</v>
      </c>
      <c r="E1002" s="29" t="s">
        <v>1021</v>
      </c>
      <c r="F1002" s="30" t="s">
        <v>196</v>
      </c>
      <c r="G1002" s="29"/>
      <c r="H1002" s="31">
        <v>31748.63</v>
      </c>
      <c r="I1002" s="31">
        <f t="shared" si="18"/>
        <v>-31748.63</v>
      </c>
      <c r="J1002" s="31">
        <v>0</v>
      </c>
      <c r="K1002" s="31">
        <f t="shared" si="19"/>
        <v>0</v>
      </c>
    </row>
    <row r="1003" spans="1:11" hidden="1" outlineLevel="2" x14ac:dyDescent="0.35">
      <c r="A1003" s="27" t="s">
        <v>267</v>
      </c>
      <c r="B1003" s="27" t="s">
        <v>269</v>
      </c>
      <c r="C1003" s="27" t="s">
        <v>276</v>
      </c>
      <c r="D1003" s="28" t="s">
        <v>197</v>
      </c>
      <c r="E1003" s="29" t="s">
        <v>1022</v>
      </c>
      <c r="F1003" s="30" t="s">
        <v>198</v>
      </c>
      <c r="G1003" s="29"/>
      <c r="H1003" s="31">
        <v>0</v>
      </c>
      <c r="I1003" s="31">
        <f t="shared" si="18"/>
        <v>0</v>
      </c>
      <c r="J1003" s="31">
        <v>0</v>
      </c>
      <c r="K1003" s="31">
        <f t="shared" si="19"/>
        <v>0</v>
      </c>
    </row>
    <row r="1004" spans="1:11" hidden="1" outlineLevel="2" x14ac:dyDescent="0.35">
      <c r="A1004" s="27" t="s">
        <v>267</v>
      </c>
      <c r="B1004" s="27" t="s">
        <v>269</v>
      </c>
      <c r="C1004" s="27" t="s">
        <v>276</v>
      </c>
      <c r="D1004" s="28" t="s">
        <v>199</v>
      </c>
      <c r="E1004" s="29" t="s">
        <v>1023</v>
      </c>
      <c r="F1004" s="30" t="s">
        <v>200</v>
      </c>
      <c r="G1004" s="29"/>
      <c r="H1004" s="31">
        <v>8312</v>
      </c>
      <c r="I1004" s="31">
        <f t="shared" si="18"/>
        <v>-8312</v>
      </c>
      <c r="J1004" s="31">
        <v>0</v>
      </c>
      <c r="K1004" s="31">
        <f t="shared" si="19"/>
        <v>0</v>
      </c>
    </row>
    <row r="1005" spans="1:11" hidden="1" outlineLevel="2" x14ac:dyDescent="0.35">
      <c r="A1005" s="27" t="s">
        <v>267</v>
      </c>
      <c r="B1005" s="27" t="s">
        <v>269</v>
      </c>
      <c r="C1005" s="27" t="s">
        <v>276</v>
      </c>
      <c r="D1005" s="28" t="s">
        <v>201</v>
      </c>
      <c r="E1005" s="29" t="s">
        <v>1024</v>
      </c>
      <c r="F1005" s="30" t="s">
        <v>202</v>
      </c>
      <c r="G1005" s="29"/>
      <c r="H1005" s="31">
        <v>8546.07</v>
      </c>
      <c r="I1005" s="31">
        <f t="shared" si="18"/>
        <v>-8546.07</v>
      </c>
      <c r="J1005" s="31">
        <v>0</v>
      </c>
      <c r="K1005" s="31">
        <f t="shared" si="19"/>
        <v>0</v>
      </c>
    </row>
    <row r="1006" spans="1:11" hidden="1" outlineLevel="2" x14ac:dyDescent="0.35">
      <c r="A1006" s="27" t="s">
        <v>267</v>
      </c>
      <c r="B1006" s="27" t="s">
        <v>269</v>
      </c>
      <c r="C1006" s="27" t="s">
        <v>276</v>
      </c>
      <c r="D1006" s="28" t="s">
        <v>203</v>
      </c>
      <c r="E1006" s="29" t="s">
        <v>1025</v>
      </c>
      <c r="F1006" s="30" t="s">
        <v>204</v>
      </c>
      <c r="G1006" s="29"/>
      <c r="H1006" s="31">
        <v>1592.14</v>
      </c>
      <c r="I1006" s="31">
        <f t="shared" si="18"/>
        <v>-1592.14</v>
      </c>
      <c r="J1006" s="31">
        <v>0</v>
      </c>
      <c r="K1006" s="31">
        <f t="shared" si="19"/>
        <v>0</v>
      </c>
    </row>
    <row r="1007" spans="1:11" hidden="1" outlineLevel="2" x14ac:dyDescent="0.35">
      <c r="A1007" s="27" t="s">
        <v>267</v>
      </c>
      <c r="B1007" s="27" t="s">
        <v>269</v>
      </c>
      <c r="C1007" s="27" t="s">
        <v>276</v>
      </c>
      <c r="D1007" s="28" t="s">
        <v>205</v>
      </c>
      <c r="E1007" s="29" t="s">
        <v>1026</v>
      </c>
      <c r="F1007" s="30" t="s">
        <v>206</v>
      </c>
      <c r="G1007" s="29"/>
      <c r="H1007" s="31">
        <v>5893.84</v>
      </c>
      <c r="I1007" s="31">
        <f t="shared" si="18"/>
        <v>-5893.84</v>
      </c>
      <c r="J1007" s="31">
        <v>0</v>
      </c>
      <c r="K1007" s="31">
        <f t="shared" si="19"/>
        <v>0</v>
      </c>
    </row>
    <row r="1008" spans="1:11" hidden="1" outlineLevel="2" x14ac:dyDescent="0.35">
      <c r="A1008" s="27" t="s">
        <v>267</v>
      </c>
      <c r="B1008" s="27" t="s">
        <v>269</v>
      </c>
      <c r="C1008" s="27" t="s">
        <v>276</v>
      </c>
      <c r="D1008" s="28" t="s">
        <v>207</v>
      </c>
      <c r="E1008" s="29" t="s">
        <v>1027</v>
      </c>
      <c r="F1008" s="30" t="s">
        <v>208</v>
      </c>
      <c r="G1008" s="29"/>
      <c r="H1008" s="31">
        <v>230.73</v>
      </c>
      <c r="I1008" s="31">
        <f t="shared" si="18"/>
        <v>-230.73</v>
      </c>
      <c r="J1008" s="31">
        <v>0</v>
      </c>
      <c r="K1008" s="31">
        <f t="shared" si="19"/>
        <v>0</v>
      </c>
    </row>
    <row r="1009" spans="1:11" hidden="1" outlineLevel="2" x14ac:dyDescent="0.35">
      <c r="A1009" s="27" t="s">
        <v>267</v>
      </c>
      <c r="B1009" s="27" t="s">
        <v>269</v>
      </c>
      <c r="C1009" s="27" t="s">
        <v>276</v>
      </c>
      <c r="D1009" s="28" t="s">
        <v>259</v>
      </c>
      <c r="E1009" s="29" t="s">
        <v>1378</v>
      </c>
      <c r="F1009" s="30" t="s">
        <v>260</v>
      </c>
      <c r="G1009" s="29"/>
      <c r="H1009" s="31">
        <v>0</v>
      </c>
      <c r="I1009" s="31">
        <f t="shared" si="18"/>
        <v>0</v>
      </c>
      <c r="J1009" s="31">
        <v>0</v>
      </c>
      <c r="K1009" s="31">
        <f t="shared" si="19"/>
        <v>0</v>
      </c>
    </row>
    <row r="1010" spans="1:11" hidden="1" outlineLevel="2" x14ac:dyDescent="0.35">
      <c r="A1010" s="27" t="s">
        <v>267</v>
      </c>
      <c r="B1010" s="27" t="s">
        <v>269</v>
      </c>
      <c r="C1010" s="27" t="s">
        <v>276</v>
      </c>
      <c r="D1010" s="28" t="s">
        <v>209</v>
      </c>
      <c r="E1010" s="29" t="s">
        <v>1379</v>
      </c>
      <c r="F1010" s="30" t="s">
        <v>210</v>
      </c>
      <c r="G1010" s="29"/>
      <c r="H1010" s="31">
        <v>0</v>
      </c>
      <c r="I1010" s="31">
        <f t="shared" si="18"/>
        <v>0</v>
      </c>
      <c r="J1010" s="31">
        <v>0</v>
      </c>
      <c r="K1010" s="31">
        <f t="shared" si="19"/>
        <v>0</v>
      </c>
    </row>
    <row r="1011" spans="1:11" hidden="1" outlineLevel="2" x14ac:dyDescent="0.35">
      <c r="A1011" s="27" t="s">
        <v>267</v>
      </c>
      <c r="B1011" s="27" t="s">
        <v>269</v>
      </c>
      <c r="C1011" s="27" t="s">
        <v>276</v>
      </c>
      <c r="D1011" s="28" t="s">
        <v>211</v>
      </c>
      <c r="E1011" s="29" t="s">
        <v>1028</v>
      </c>
      <c r="F1011" s="30" t="s">
        <v>212</v>
      </c>
      <c r="G1011" s="29"/>
      <c r="H1011" s="31">
        <v>1031.5899999999999</v>
      </c>
      <c r="I1011" s="31">
        <f t="shared" si="18"/>
        <v>-1031.5899999999999</v>
      </c>
      <c r="J1011" s="31">
        <v>0</v>
      </c>
      <c r="K1011" s="31">
        <f t="shared" si="19"/>
        <v>0</v>
      </c>
    </row>
    <row r="1012" spans="1:11" hidden="1" outlineLevel="2" x14ac:dyDescent="0.35">
      <c r="A1012" s="27" t="s">
        <v>267</v>
      </c>
      <c r="B1012" s="27" t="s">
        <v>269</v>
      </c>
      <c r="C1012" s="27" t="s">
        <v>276</v>
      </c>
      <c r="D1012" s="28" t="s">
        <v>213</v>
      </c>
      <c r="E1012" s="29" t="s">
        <v>1029</v>
      </c>
      <c r="F1012" s="30" t="s">
        <v>214</v>
      </c>
      <c r="G1012" s="29"/>
      <c r="H1012" s="31">
        <v>5490</v>
      </c>
      <c r="I1012" s="31">
        <f t="shared" si="18"/>
        <v>-5490</v>
      </c>
      <c r="J1012" s="31">
        <v>0</v>
      </c>
      <c r="K1012" s="31">
        <f t="shared" si="19"/>
        <v>0</v>
      </c>
    </row>
    <row r="1013" spans="1:11" hidden="1" outlineLevel="2" x14ac:dyDescent="0.35">
      <c r="A1013" s="27" t="s">
        <v>267</v>
      </c>
      <c r="B1013" s="27" t="s">
        <v>269</v>
      </c>
      <c r="C1013" s="27" t="s">
        <v>276</v>
      </c>
      <c r="D1013" s="28" t="s">
        <v>215</v>
      </c>
      <c r="E1013" s="29" t="s">
        <v>1380</v>
      </c>
      <c r="F1013" s="30" t="s">
        <v>216</v>
      </c>
      <c r="G1013" s="29"/>
      <c r="H1013" s="31">
        <v>0</v>
      </c>
      <c r="I1013" s="31">
        <f t="shared" si="18"/>
        <v>0</v>
      </c>
      <c r="J1013" s="31">
        <v>0</v>
      </c>
      <c r="K1013" s="31">
        <f t="shared" si="19"/>
        <v>0</v>
      </c>
    </row>
    <row r="1014" spans="1:11" hidden="1" outlineLevel="2" x14ac:dyDescent="0.35">
      <c r="A1014" s="27" t="s">
        <v>267</v>
      </c>
      <c r="B1014" s="27" t="s">
        <v>269</v>
      </c>
      <c r="C1014" s="27" t="s">
        <v>276</v>
      </c>
      <c r="D1014" s="28" t="s">
        <v>217</v>
      </c>
      <c r="E1014" s="29" t="s">
        <v>1030</v>
      </c>
      <c r="F1014" s="30" t="s">
        <v>218</v>
      </c>
      <c r="G1014" s="29"/>
      <c r="H1014" s="31">
        <v>14977.79</v>
      </c>
      <c r="I1014" s="31">
        <f t="shared" si="18"/>
        <v>-14977.79</v>
      </c>
      <c r="J1014" s="31">
        <v>0</v>
      </c>
      <c r="K1014" s="31">
        <f t="shared" si="19"/>
        <v>0</v>
      </c>
    </row>
    <row r="1015" spans="1:11" hidden="1" outlineLevel="2" x14ac:dyDescent="0.35">
      <c r="A1015" s="27" t="s">
        <v>267</v>
      </c>
      <c r="B1015" s="27" t="s">
        <v>269</v>
      </c>
      <c r="C1015" s="27" t="s">
        <v>276</v>
      </c>
      <c r="D1015" s="28" t="s">
        <v>219</v>
      </c>
      <c r="E1015" s="29" t="s">
        <v>1031</v>
      </c>
      <c r="F1015" s="30" t="s">
        <v>220</v>
      </c>
      <c r="G1015" s="29"/>
      <c r="H1015" s="31">
        <v>16872.419999999998</v>
      </c>
      <c r="I1015" s="31">
        <f t="shared" si="18"/>
        <v>-16872.419999999998</v>
      </c>
      <c r="J1015" s="31">
        <v>0</v>
      </c>
      <c r="K1015" s="31">
        <f t="shared" si="19"/>
        <v>0</v>
      </c>
    </row>
    <row r="1016" spans="1:11" hidden="1" outlineLevel="2" x14ac:dyDescent="0.35">
      <c r="A1016" s="27" t="s">
        <v>267</v>
      </c>
      <c r="B1016" s="27" t="s">
        <v>269</v>
      </c>
      <c r="C1016" s="27" t="s">
        <v>276</v>
      </c>
      <c r="D1016" s="28" t="s">
        <v>221</v>
      </c>
      <c r="E1016" s="29" t="s">
        <v>1381</v>
      </c>
      <c r="F1016" s="30" t="s">
        <v>222</v>
      </c>
      <c r="G1016" s="29"/>
      <c r="H1016" s="31">
        <v>0</v>
      </c>
      <c r="I1016" s="31">
        <f t="shared" si="18"/>
        <v>0</v>
      </c>
      <c r="J1016" s="31">
        <v>0</v>
      </c>
      <c r="K1016" s="31">
        <f t="shared" si="19"/>
        <v>0</v>
      </c>
    </row>
    <row r="1017" spans="1:11" hidden="1" outlineLevel="2" x14ac:dyDescent="0.35">
      <c r="A1017" s="27" t="s">
        <v>267</v>
      </c>
      <c r="B1017" s="27" t="s">
        <v>269</v>
      </c>
      <c r="C1017" s="27" t="s">
        <v>276</v>
      </c>
      <c r="D1017" s="28" t="s">
        <v>223</v>
      </c>
      <c r="E1017" s="29" t="s">
        <v>1382</v>
      </c>
      <c r="F1017" s="30" t="s">
        <v>224</v>
      </c>
      <c r="G1017" s="29"/>
      <c r="H1017" s="31">
        <v>0</v>
      </c>
      <c r="I1017" s="31">
        <f t="shared" si="18"/>
        <v>0</v>
      </c>
      <c r="J1017" s="31">
        <v>0</v>
      </c>
      <c r="K1017" s="31">
        <f t="shared" si="19"/>
        <v>0</v>
      </c>
    </row>
    <row r="1018" spans="1:11" hidden="1" outlineLevel="2" x14ac:dyDescent="0.35">
      <c r="A1018" s="27" t="s">
        <v>267</v>
      </c>
      <c r="B1018" s="27" t="s">
        <v>269</v>
      </c>
      <c r="C1018" s="27" t="s">
        <v>276</v>
      </c>
      <c r="D1018" s="28" t="s">
        <v>225</v>
      </c>
      <c r="E1018" s="29" t="s">
        <v>1032</v>
      </c>
      <c r="F1018" s="30" t="s">
        <v>226</v>
      </c>
      <c r="G1018" s="29"/>
      <c r="H1018" s="31">
        <v>0</v>
      </c>
      <c r="I1018" s="31">
        <f t="shared" si="18"/>
        <v>0</v>
      </c>
      <c r="J1018" s="31">
        <v>0</v>
      </c>
      <c r="K1018" s="31">
        <f t="shared" si="19"/>
        <v>0</v>
      </c>
    </row>
    <row r="1019" spans="1:11" hidden="1" outlineLevel="2" x14ac:dyDescent="0.35">
      <c r="A1019" s="27" t="s">
        <v>267</v>
      </c>
      <c r="B1019" s="27" t="s">
        <v>269</v>
      </c>
      <c r="C1019" s="27" t="s">
        <v>276</v>
      </c>
      <c r="D1019" s="28" t="s">
        <v>227</v>
      </c>
      <c r="E1019" s="29" t="s">
        <v>1033</v>
      </c>
      <c r="F1019" s="30" t="s">
        <v>228</v>
      </c>
      <c r="G1019" s="29"/>
      <c r="H1019" s="31">
        <v>650000</v>
      </c>
      <c r="I1019" s="31">
        <f t="shared" si="18"/>
        <v>-650000</v>
      </c>
      <c r="J1019" s="31">
        <v>0</v>
      </c>
      <c r="K1019" s="31">
        <f t="shared" si="19"/>
        <v>0</v>
      </c>
    </row>
    <row r="1020" spans="1:11" hidden="1" outlineLevel="2" x14ac:dyDescent="0.35">
      <c r="A1020" s="27" t="s">
        <v>267</v>
      </c>
      <c r="B1020" s="27" t="s">
        <v>269</v>
      </c>
      <c r="C1020" s="27" t="s">
        <v>276</v>
      </c>
      <c r="D1020" s="28" t="s">
        <v>229</v>
      </c>
      <c r="E1020" s="29" t="s">
        <v>1034</v>
      </c>
      <c r="F1020" s="30" t="s">
        <v>230</v>
      </c>
      <c r="G1020" s="29"/>
      <c r="H1020" s="31">
        <v>25000</v>
      </c>
      <c r="I1020" s="31">
        <f t="shared" si="18"/>
        <v>-25000</v>
      </c>
      <c r="J1020" s="31">
        <v>0</v>
      </c>
      <c r="K1020" s="31">
        <f t="shared" si="19"/>
        <v>0</v>
      </c>
    </row>
    <row r="1021" spans="1:11" hidden="1" outlineLevel="2" x14ac:dyDescent="0.35">
      <c r="A1021" s="27" t="s">
        <v>267</v>
      </c>
      <c r="B1021" s="27" t="s">
        <v>269</v>
      </c>
      <c r="C1021" s="27" t="s">
        <v>276</v>
      </c>
      <c r="D1021" s="28" t="s">
        <v>231</v>
      </c>
      <c r="E1021" s="29" t="s">
        <v>1035</v>
      </c>
      <c r="F1021" s="30" t="s">
        <v>232</v>
      </c>
      <c r="G1021" s="29"/>
      <c r="H1021" s="31">
        <v>311972.93</v>
      </c>
      <c r="I1021" s="31">
        <f t="shared" si="18"/>
        <v>-311972.93</v>
      </c>
      <c r="J1021" s="31">
        <v>0</v>
      </c>
      <c r="K1021" s="31">
        <f t="shared" si="19"/>
        <v>0</v>
      </c>
    </row>
    <row r="1022" spans="1:11" hidden="1" outlineLevel="2" x14ac:dyDescent="0.35">
      <c r="A1022" s="27" t="s">
        <v>267</v>
      </c>
      <c r="B1022" s="27" t="s">
        <v>269</v>
      </c>
      <c r="C1022" s="27" t="s">
        <v>276</v>
      </c>
      <c r="D1022" s="28" t="s">
        <v>253</v>
      </c>
      <c r="E1022" s="29" t="s">
        <v>1383</v>
      </c>
      <c r="F1022" s="30" t="s">
        <v>254</v>
      </c>
      <c r="G1022" s="29"/>
      <c r="H1022" s="31">
        <v>0</v>
      </c>
      <c r="I1022" s="31">
        <f t="shared" si="18"/>
        <v>0</v>
      </c>
      <c r="J1022" s="31">
        <v>0</v>
      </c>
      <c r="K1022" s="31">
        <f t="shared" si="19"/>
        <v>0</v>
      </c>
    </row>
    <row r="1023" spans="1:11" hidden="1" outlineLevel="2" x14ac:dyDescent="0.35">
      <c r="A1023" s="27" t="s">
        <v>267</v>
      </c>
      <c r="B1023" s="27" t="s">
        <v>269</v>
      </c>
      <c r="C1023" s="27" t="s">
        <v>276</v>
      </c>
      <c r="D1023" s="28" t="s">
        <v>233</v>
      </c>
      <c r="E1023" s="29" t="s">
        <v>1384</v>
      </c>
      <c r="F1023" s="30" t="s">
        <v>234</v>
      </c>
      <c r="G1023" s="29"/>
      <c r="H1023" s="31">
        <v>85907.71</v>
      </c>
      <c r="I1023" s="31">
        <f t="shared" si="18"/>
        <v>-85907.71</v>
      </c>
      <c r="J1023" s="31">
        <v>0</v>
      </c>
      <c r="K1023" s="31">
        <f t="shared" si="19"/>
        <v>0</v>
      </c>
    </row>
    <row r="1024" spans="1:11" hidden="1" outlineLevel="2" x14ac:dyDescent="0.35">
      <c r="A1024" s="27" t="s">
        <v>267</v>
      </c>
      <c r="B1024" s="27" t="s">
        <v>269</v>
      </c>
      <c r="C1024" s="27" t="s">
        <v>276</v>
      </c>
      <c r="D1024" s="28" t="s">
        <v>235</v>
      </c>
      <c r="E1024" s="29" t="s">
        <v>1036</v>
      </c>
      <c r="F1024" s="30" t="s">
        <v>236</v>
      </c>
      <c r="G1024" s="29"/>
      <c r="H1024" s="31">
        <v>23280</v>
      </c>
      <c r="I1024" s="31">
        <f t="shared" si="18"/>
        <v>-23280</v>
      </c>
      <c r="J1024" s="31">
        <v>0</v>
      </c>
      <c r="K1024" s="31">
        <f t="shared" si="19"/>
        <v>0</v>
      </c>
    </row>
    <row r="1025" spans="1:11" hidden="1" outlineLevel="2" x14ac:dyDescent="0.35">
      <c r="A1025" s="27" t="s">
        <v>267</v>
      </c>
      <c r="B1025" s="27" t="s">
        <v>269</v>
      </c>
      <c r="C1025" s="27" t="s">
        <v>276</v>
      </c>
      <c r="D1025" s="28" t="s">
        <v>261</v>
      </c>
      <c r="E1025" s="29" t="s">
        <v>1037</v>
      </c>
      <c r="F1025" s="30" t="s">
        <v>262</v>
      </c>
      <c r="G1025" s="29"/>
      <c r="H1025" s="31">
        <v>39816.339999999997</v>
      </c>
      <c r="I1025" s="31">
        <f t="shared" si="18"/>
        <v>-39816.339999999997</v>
      </c>
      <c r="J1025" s="31">
        <v>0</v>
      </c>
      <c r="K1025" s="31">
        <f t="shared" si="19"/>
        <v>0</v>
      </c>
    </row>
    <row r="1026" spans="1:11" hidden="1" outlineLevel="2" x14ac:dyDescent="0.35">
      <c r="A1026" s="27" t="s">
        <v>267</v>
      </c>
      <c r="B1026" s="27" t="s">
        <v>269</v>
      </c>
      <c r="C1026" s="27" t="s">
        <v>276</v>
      </c>
      <c r="D1026" s="28" t="s">
        <v>237</v>
      </c>
      <c r="E1026" s="29" t="s">
        <v>1038</v>
      </c>
      <c r="F1026" s="30" t="s">
        <v>238</v>
      </c>
      <c r="G1026" s="29"/>
      <c r="H1026" s="31">
        <v>44292.94</v>
      </c>
      <c r="I1026" s="31">
        <f t="shared" si="18"/>
        <v>-44292.94</v>
      </c>
      <c r="J1026" s="31">
        <v>0</v>
      </c>
      <c r="K1026" s="31">
        <f t="shared" si="19"/>
        <v>0</v>
      </c>
    </row>
    <row r="1027" spans="1:11" hidden="1" outlineLevel="2" x14ac:dyDescent="0.35">
      <c r="A1027" s="27" t="s">
        <v>267</v>
      </c>
      <c r="B1027" s="27" t="s">
        <v>269</v>
      </c>
      <c r="C1027" s="27" t="s">
        <v>276</v>
      </c>
      <c r="D1027" s="28" t="s">
        <v>255</v>
      </c>
      <c r="E1027" s="29" t="s">
        <v>1385</v>
      </c>
      <c r="F1027" s="30" t="s">
        <v>256</v>
      </c>
      <c r="G1027" s="29"/>
      <c r="H1027" s="31">
        <v>0</v>
      </c>
      <c r="I1027" s="31">
        <f t="shared" si="18"/>
        <v>0</v>
      </c>
      <c r="J1027" s="31">
        <v>0</v>
      </c>
      <c r="K1027" s="31">
        <f t="shared" si="19"/>
        <v>0</v>
      </c>
    </row>
    <row r="1028" spans="1:11" hidden="1" outlineLevel="2" x14ac:dyDescent="0.35">
      <c r="A1028" s="27" t="s">
        <v>267</v>
      </c>
      <c r="B1028" s="27" t="s">
        <v>269</v>
      </c>
      <c r="C1028" s="27" t="s">
        <v>276</v>
      </c>
      <c r="D1028" s="28" t="s">
        <v>239</v>
      </c>
      <c r="E1028" s="29" t="s">
        <v>1039</v>
      </c>
      <c r="F1028" s="30" t="s">
        <v>240</v>
      </c>
      <c r="G1028" s="29"/>
      <c r="H1028" s="31">
        <v>44788.63</v>
      </c>
      <c r="I1028" s="31">
        <f t="shared" si="18"/>
        <v>-44788.63</v>
      </c>
      <c r="J1028" s="31">
        <v>0</v>
      </c>
      <c r="K1028" s="31">
        <f t="shared" si="19"/>
        <v>0</v>
      </c>
    </row>
    <row r="1029" spans="1:11" outlineLevel="1" collapsed="1" x14ac:dyDescent="0.35">
      <c r="A1029" s="27"/>
      <c r="B1029" s="49" t="s">
        <v>269</v>
      </c>
      <c r="C1029" s="49" t="s">
        <v>1271</v>
      </c>
      <c r="D1029" s="28"/>
      <c r="E1029" s="29"/>
      <c r="F1029" s="30"/>
      <c r="G1029" s="29"/>
      <c r="H1029" s="56">
        <f>SUBTOTAL(9,H970:H1028)</f>
        <v>2167745.4299999997</v>
      </c>
      <c r="I1029" s="56">
        <f>SUBTOTAL(9,I970:I1028)</f>
        <v>-2167745.4299999997</v>
      </c>
      <c r="J1029" s="56">
        <f>SUBTOTAL(9,J970:J1028)</f>
        <v>0</v>
      </c>
      <c r="K1029" s="56">
        <f>SUBTOTAL(9,K970:K1028)</f>
        <v>0</v>
      </c>
    </row>
    <row r="1030" spans="1:11" hidden="1" outlineLevel="2" x14ac:dyDescent="0.35">
      <c r="A1030" s="32" t="s">
        <v>267</v>
      </c>
      <c r="B1030" s="32" t="s">
        <v>270</v>
      </c>
      <c r="C1030" s="32" t="s">
        <v>277</v>
      </c>
      <c r="D1030" s="33" t="s">
        <v>147</v>
      </c>
      <c r="E1030" s="34" t="s">
        <v>1040</v>
      </c>
      <c r="F1030" s="35" t="s">
        <v>148</v>
      </c>
      <c r="G1030" s="34"/>
      <c r="H1030" s="36">
        <v>345411.82</v>
      </c>
      <c r="I1030" s="36">
        <v>0</v>
      </c>
      <c r="J1030" s="36">
        <f t="shared" ref="J1030:J1087" si="20">-H1030</f>
        <v>-345411.82</v>
      </c>
      <c r="K1030" s="36">
        <f t="shared" si="19"/>
        <v>0</v>
      </c>
    </row>
    <row r="1031" spans="1:11" hidden="1" outlineLevel="2" x14ac:dyDescent="0.35">
      <c r="A1031" s="32" t="s">
        <v>267</v>
      </c>
      <c r="B1031" s="32" t="s">
        <v>270</v>
      </c>
      <c r="C1031" s="32" t="s">
        <v>277</v>
      </c>
      <c r="D1031" s="33" t="s">
        <v>149</v>
      </c>
      <c r="E1031" s="34" t="s">
        <v>1041</v>
      </c>
      <c r="F1031" s="35" t="s">
        <v>150</v>
      </c>
      <c r="G1031" s="34"/>
      <c r="H1031" s="36">
        <v>180294.07</v>
      </c>
      <c r="I1031" s="36">
        <v>0</v>
      </c>
      <c r="J1031" s="36">
        <f t="shared" si="20"/>
        <v>-180294.07</v>
      </c>
      <c r="K1031" s="36">
        <f t="shared" si="19"/>
        <v>0</v>
      </c>
    </row>
    <row r="1032" spans="1:11" hidden="1" outlineLevel="2" x14ac:dyDescent="0.35">
      <c r="A1032" s="32" t="s">
        <v>267</v>
      </c>
      <c r="B1032" s="32" t="s">
        <v>270</v>
      </c>
      <c r="C1032" s="32" t="s">
        <v>277</v>
      </c>
      <c r="D1032" s="33" t="s">
        <v>151</v>
      </c>
      <c r="E1032" s="34" t="s">
        <v>1042</v>
      </c>
      <c r="F1032" s="35" t="s">
        <v>152</v>
      </c>
      <c r="G1032" s="34"/>
      <c r="H1032" s="36">
        <v>1843958.18</v>
      </c>
      <c r="I1032" s="36">
        <v>0</v>
      </c>
      <c r="J1032" s="36">
        <f t="shared" si="20"/>
        <v>-1843958.18</v>
      </c>
      <c r="K1032" s="36">
        <f t="shared" si="19"/>
        <v>0</v>
      </c>
    </row>
    <row r="1033" spans="1:11" hidden="1" outlineLevel="2" x14ac:dyDescent="0.35">
      <c r="A1033" s="32" t="s">
        <v>267</v>
      </c>
      <c r="B1033" s="32" t="s">
        <v>270</v>
      </c>
      <c r="C1033" s="32" t="s">
        <v>277</v>
      </c>
      <c r="D1033" s="33" t="s">
        <v>153</v>
      </c>
      <c r="E1033" s="34" t="s">
        <v>1043</v>
      </c>
      <c r="F1033" s="35" t="s">
        <v>154</v>
      </c>
      <c r="G1033" s="34"/>
      <c r="H1033" s="36">
        <v>117661.22</v>
      </c>
      <c r="I1033" s="36">
        <v>0</v>
      </c>
      <c r="J1033" s="36">
        <f t="shared" si="20"/>
        <v>-117661.22</v>
      </c>
      <c r="K1033" s="36">
        <f t="shared" si="19"/>
        <v>0</v>
      </c>
    </row>
    <row r="1034" spans="1:11" hidden="1" outlineLevel="2" x14ac:dyDescent="0.35">
      <c r="A1034" s="32" t="s">
        <v>267</v>
      </c>
      <c r="B1034" s="32" t="s">
        <v>270</v>
      </c>
      <c r="C1034" s="32" t="s">
        <v>277</v>
      </c>
      <c r="D1034" s="33" t="s">
        <v>155</v>
      </c>
      <c r="E1034" s="34" t="s">
        <v>1044</v>
      </c>
      <c r="F1034" s="35" t="s">
        <v>156</v>
      </c>
      <c r="G1034" s="34"/>
      <c r="H1034" s="36">
        <v>8981.4</v>
      </c>
      <c r="I1034" s="36">
        <v>0</v>
      </c>
      <c r="J1034" s="36">
        <f t="shared" si="20"/>
        <v>-8981.4</v>
      </c>
      <c r="K1034" s="36">
        <f t="shared" si="19"/>
        <v>0</v>
      </c>
    </row>
    <row r="1035" spans="1:11" hidden="1" outlineLevel="2" x14ac:dyDescent="0.35">
      <c r="A1035" s="32" t="s">
        <v>267</v>
      </c>
      <c r="B1035" s="32" t="s">
        <v>270</v>
      </c>
      <c r="C1035" s="32" t="s">
        <v>277</v>
      </c>
      <c r="D1035" s="33" t="s">
        <v>157</v>
      </c>
      <c r="E1035" s="34" t="s">
        <v>1045</v>
      </c>
      <c r="F1035" s="35" t="s">
        <v>158</v>
      </c>
      <c r="G1035" s="34"/>
      <c r="H1035" s="36">
        <v>152145.51999999999</v>
      </c>
      <c r="I1035" s="36">
        <v>0</v>
      </c>
      <c r="J1035" s="36">
        <f t="shared" si="20"/>
        <v>-152145.51999999999</v>
      </c>
      <c r="K1035" s="36">
        <f t="shared" si="19"/>
        <v>0</v>
      </c>
    </row>
    <row r="1036" spans="1:11" hidden="1" outlineLevel="2" x14ac:dyDescent="0.35">
      <c r="A1036" s="32" t="s">
        <v>267</v>
      </c>
      <c r="B1036" s="32" t="s">
        <v>270</v>
      </c>
      <c r="C1036" s="32" t="s">
        <v>277</v>
      </c>
      <c r="D1036" s="33" t="s">
        <v>159</v>
      </c>
      <c r="E1036" s="34" t="s">
        <v>1046</v>
      </c>
      <c r="F1036" s="35" t="s">
        <v>160</v>
      </c>
      <c r="G1036" s="34"/>
      <c r="H1036" s="36">
        <v>35582.39</v>
      </c>
      <c r="I1036" s="36">
        <v>0</v>
      </c>
      <c r="J1036" s="36">
        <f t="shared" si="20"/>
        <v>-35582.39</v>
      </c>
      <c r="K1036" s="36">
        <f t="shared" si="19"/>
        <v>0</v>
      </c>
    </row>
    <row r="1037" spans="1:11" hidden="1" outlineLevel="2" x14ac:dyDescent="0.35">
      <c r="A1037" s="32" t="s">
        <v>267</v>
      </c>
      <c r="B1037" s="32" t="s">
        <v>270</v>
      </c>
      <c r="C1037" s="32" t="s">
        <v>277</v>
      </c>
      <c r="D1037" s="33" t="s">
        <v>161</v>
      </c>
      <c r="E1037" s="34" t="s">
        <v>1047</v>
      </c>
      <c r="F1037" s="35" t="s">
        <v>162</v>
      </c>
      <c r="G1037" s="34"/>
      <c r="H1037" s="36">
        <v>2340.3200000000002</v>
      </c>
      <c r="I1037" s="36">
        <v>0</v>
      </c>
      <c r="J1037" s="36">
        <f t="shared" si="20"/>
        <v>-2340.3200000000002</v>
      </c>
      <c r="K1037" s="36">
        <f t="shared" si="19"/>
        <v>0</v>
      </c>
    </row>
    <row r="1038" spans="1:11" hidden="1" outlineLevel="2" x14ac:dyDescent="0.35">
      <c r="A1038" s="32" t="s">
        <v>267</v>
      </c>
      <c r="B1038" s="32" t="s">
        <v>270</v>
      </c>
      <c r="C1038" s="32" t="s">
        <v>277</v>
      </c>
      <c r="D1038" s="33" t="s">
        <v>163</v>
      </c>
      <c r="E1038" s="34" t="s">
        <v>1048</v>
      </c>
      <c r="F1038" s="35" t="s">
        <v>164</v>
      </c>
      <c r="G1038" s="34"/>
      <c r="H1038" s="36">
        <v>867274.79</v>
      </c>
      <c r="I1038" s="36">
        <v>0</v>
      </c>
      <c r="J1038" s="36">
        <f t="shared" si="20"/>
        <v>-867274.79</v>
      </c>
      <c r="K1038" s="36">
        <f t="shared" si="19"/>
        <v>0</v>
      </c>
    </row>
    <row r="1039" spans="1:11" hidden="1" outlineLevel="2" x14ac:dyDescent="0.35">
      <c r="A1039" s="32" t="s">
        <v>267</v>
      </c>
      <c r="B1039" s="32" t="s">
        <v>270</v>
      </c>
      <c r="C1039" s="32" t="s">
        <v>277</v>
      </c>
      <c r="D1039" s="33" t="s">
        <v>165</v>
      </c>
      <c r="E1039" s="34" t="s">
        <v>1049</v>
      </c>
      <c r="F1039" s="35" t="s">
        <v>166</v>
      </c>
      <c r="G1039" s="34"/>
      <c r="H1039" s="36">
        <v>5860.75</v>
      </c>
      <c r="I1039" s="36">
        <v>0</v>
      </c>
      <c r="J1039" s="36">
        <f t="shared" si="20"/>
        <v>-5860.75</v>
      </c>
      <c r="K1039" s="36">
        <f t="shared" si="19"/>
        <v>0</v>
      </c>
    </row>
    <row r="1040" spans="1:11" hidden="1" outlineLevel="2" x14ac:dyDescent="0.35">
      <c r="A1040" s="32" t="s">
        <v>267</v>
      </c>
      <c r="B1040" s="32" t="s">
        <v>270</v>
      </c>
      <c r="C1040" s="32" t="s">
        <v>277</v>
      </c>
      <c r="D1040" s="33" t="s">
        <v>167</v>
      </c>
      <c r="E1040" s="34" t="s">
        <v>1050</v>
      </c>
      <c r="F1040" s="35" t="s">
        <v>168</v>
      </c>
      <c r="G1040" s="34"/>
      <c r="H1040" s="36">
        <v>44858.239999999998</v>
      </c>
      <c r="I1040" s="36">
        <v>0</v>
      </c>
      <c r="J1040" s="36">
        <f t="shared" si="20"/>
        <v>-44858.239999999998</v>
      </c>
      <c r="K1040" s="36">
        <f t="shared" si="19"/>
        <v>0</v>
      </c>
    </row>
    <row r="1041" spans="1:11" hidden="1" outlineLevel="2" x14ac:dyDescent="0.35">
      <c r="A1041" s="32" t="s">
        <v>267</v>
      </c>
      <c r="B1041" s="32" t="s">
        <v>270</v>
      </c>
      <c r="C1041" s="32" t="s">
        <v>277</v>
      </c>
      <c r="D1041" s="33" t="s">
        <v>169</v>
      </c>
      <c r="E1041" s="34" t="s">
        <v>1051</v>
      </c>
      <c r="F1041" s="35" t="s">
        <v>170</v>
      </c>
      <c r="G1041" s="34"/>
      <c r="H1041" s="36">
        <v>874.28</v>
      </c>
      <c r="I1041" s="36">
        <v>0</v>
      </c>
      <c r="J1041" s="36">
        <f t="shared" si="20"/>
        <v>-874.28</v>
      </c>
      <c r="K1041" s="36">
        <f t="shared" si="19"/>
        <v>0</v>
      </c>
    </row>
    <row r="1042" spans="1:11" hidden="1" outlineLevel="2" x14ac:dyDescent="0.35">
      <c r="A1042" s="32" t="s">
        <v>267</v>
      </c>
      <c r="B1042" s="32" t="s">
        <v>270</v>
      </c>
      <c r="C1042" s="32" t="s">
        <v>277</v>
      </c>
      <c r="D1042" s="33" t="s">
        <v>171</v>
      </c>
      <c r="E1042" s="34" t="s">
        <v>1052</v>
      </c>
      <c r="F1042" s="35" t="s">
        <v>172</v>
      </c>
      <c r="G1042" s="34"/>
      <c r="H1042" s="36">
        <v>708.24</v>
      </c>
      <c r="I1042" s="36">
        <v>0</v>
      </c>
      <c r="J1042" s="36">
        <f t="shared" si="20"/>
        <v>-708.24</v>
      </c>
      <c r="K1042" s="36">
        <f t="shared" si="19"/>
        <v>0</v>
      </c>
    </row>
    <row r="1043" spans="1:11" hidden="1" outlineLevel="2" x14ac:dyDescent="0.35">
      <c r="A1043" s="32" t="s">
        <v>267</v>
      </c>
      <c r="B1043" s="32" t="s">
        <v>270</v>
      </c>
      <c r="C1043" s="32" t="s">
        <v>277</v>
      </c>
      <c r="D1043" s="33" t="s">
        <v>173</v>
      </c>
      <c r="E1043" s="34" t="s">
        <v>1053</v>
      </c>
      <c r="F1043" s="35" t="s">
        <v>174</v>
      </c>
      <c r="G1043" s="34"/>
      <c r="H1043" s="36">
        <v>1182715.79</v>
      </c>
      <c r="I1043" s="36">
        <v>0</v>
      </c>
      <c r="J1043" s="36">
        <f t="shared" si="20"/>
        <v>-1182715.79</v>
      </c>
      <c r="K1043" s="36">
        <f t="shared" si="19"/>
        <v>0</v>
      </c>
    </row>
    <row r="1044" spans="1:11" hidden="1" outlineLevel="2" x14ac:dyDescent="0.35">
      <c r="A1044" s="32" t="s">
        <v>267</v>
      </c>
      <c r="B1044" s="32" t="s">
        <v>270</v>
      </c>
      <c r="C1044" s="32" t="s">
        <v>277</v>
      </c>
      <c r="D1044" s="33" t="s">
        <v>1303</v>
      </c>
      <c r="E1044" s="34" t="s">
        <v>1322</v>
      </c>
      <c r="F1044" s="35" t="s">
        <v>1308</v>
      </c>
      <c r="G1044" s="34"/>
      <c r="H1044" s="36">
        <v>5016.53</v>
      </c>
      <c r="I1044" s="36">
        <v>0</v>
      </c>
      <c r="J1044" s="36">
        <f t="shared" si="20"/>
        <v>-5016.53</v>
      </c>
      <c r="K1044" s="36">
        <f t="shared" si="19"/>
        <v>0</v>
      </c>
    </row>
    <row r="1045" spans="1:11" hidden="1" outlineLevel="2" x14ac:dyDescent="0.35">
      <c r="A1045" s="32" t="s">
        <v>267</v>
      </c>
      <c r="B1045" s="32" t="s">
        <v>270</v>
      </c>
      <c r="C1045" s="32" t="s">
        <v>277</v>
      </c>
      <c r="D1045" s="33" t="s">
        <v>175</v>
      </c>
      <c r="E1045" s="34" t="s">
        <v>1054</v>
      </c>
      <c r="F1045" s="35" t="s">
        <v>176</v>
      </c>
      <c r="G1045" s="34"/>
      <c r="H1045" s="36">
        <v>0</v>
      </c>
      <c r="I1045" s="36">
        <v>0</v>
      </c>
      <c r="J1045" s="36">
        <f t="shared" si="20"/>
        <v>0</v>
      </c>
      <c r="K1045" s="36">
        <f t="shared" si="19"/>
        <v>0</v>
      </c>
    </row>
    <row r="1046" spans="1:11" hidden="1" outlineLevel="2" x14ac:dyDescent="0.35">
      <c r="A1046" s="32" t="s">
        <v>267</v>
      </c>
      <c r="B1046" s="32" t="s">
        <v>270</v>
      </c>
      <c r="C1046" s="32" t="s">
        <v>277</v>
      </c>
      <c r="D1046" s="33" t="s">
        <v>177</v>
      </c>
      <c r="E1046" s="34" t="s">
        <v>1055</v>
      </c>
      <c r="F1046" s="35" t="s">
        <v>178</v>
      </c>
      <c r="G1046" s="34"/>
      <c r="H1046" s="36">
        <v>72053.47</v>
      </c>
      <c r="I1046" s="36">
        <v>0</v>
      </c>
      <c r="J1046" s="36">
        <f t="shared" si="20"/>
        <v>-72053.47</v>
      </c>
      <c r="K1046" s="36">
        <f t="shared" si="19"/>
        <v>0</v>
      </c>
    </row>
    <row r="1047" spans="1:11" hidden="1" outlineLevel="2" x14ac:dyDescent="0.35">
      <c r="A1047" s="32" t="s">
        <v>267</v>
      </c>
      <c r="B1047" s="32" t="s">
        <v>270</v>
      </c>
      <c r="C1047" s="32" t="s">
        <v>277</v>
      </c>
      <c r="D1047" s="33" t="s">
        <v>179</v>
      </c>
      <c r="E1047" s="34" t="s">
        <v>1056</v>
      </c>
      <c r="F1047" s="35" t="s">
        <v>180</v>
      </c>
      <c r="G1047" s="34"/>
      <c r="H1047" s="36">
        <v>48849.13</v>
      </c>
      <c r="I1047" s="36">
        <v>0</v>
      </c>
      <c r="J1047" s="36">
        <f t="shared" si="20"/>
        <v>-48849.13</v>
      </c>
      <c r="K1047" s="36">
        <f t="shared" si="19"/>
        <v>0</v>
      </c>
    </row>
    <row r="1048" spans="1:11" hidden="1" outlineLevel="2" x14ac:dyDescent="0.35">
      <c r="A1048" s="32" t="s">
        <v>267</v>
      </c>
      <c r="B1048" s="32" t="s">
        <v>270</v>
      </c>
      <c r="C1048" s="32" t="s">
        <v>277</v>
      </c>
      <c r="D1048" s="33" t="s">
        <v>181</v>
      </c>
      <c r="E1048" s="34" t="s">
        <v>1057</v>
      </c>
      <c r="F1048" s="35" t="s">
        <v>182</v>
      </c>
      <c r="G1048" s="34"/>
      <c r="H1048" s="36">
        <v>42560.22</v>
      </c>
      <c r="I1048" s="36">
        <v>0</v>
      </c>
      <c r="J1048" s="36">
        <f t="shared" si="20"/>
        <v>-42560.22</v>
      </c>
      <c r="K1048" s="36">
        <f t="shared" si="19"/>
        <v>0</v>
      </c>
    </row>
    <row r="1049" spans="1:11" hidden="1" outlineLevel="2" x14ac:dyDescent="0.35">
      <c r="A1049" s="32" t="s">
        <v>267</v>
      </c>
      <c r="B1049" s="32" t="s">
        <v>270</v>
      </c>
      <c r="C1049" s="32" t="s">
        <v>277</v>
      </c>
      <c r="D1049" s="33" t="s">
        <v>241</v>
      </c>
      <c r="E1049" s="34" t="s">
        <v>1058</v>
      </c>
      <c r="F1049" s="35" t="s">
        <v>242</v>
      </c>
      <c r="G1049" s="34"/>
      <c r="H1049" s="36">
        <v>15014.92</v>
      </c>
      <c r="I1049" s="36">
        <v>0</v>
      </c>
      <c r="J1049" s="36">
        <f t="shared" si="20"/>
        <v>-15014.92</v>
      </c>
      <c r="K1049" s="36">
        <f t="shared" si="19"/>
        <v>0</v>
      </c>
    </row>
    <row r="1050" spans="1:11" hidden="1" outlineLevel="2" x14ac:dyDescent="0.35">
      <c r="A1050" s="32" t="s">
        <v>267</v>
      </c>
      <c r="B1050" s="32" t="s">
        <v>270</v>
      </c>
      <c r="C1050" s="32" t="s">
        <v>277</v>
      </c>
      <c r="D1050" s="33" t="s">
        <v>243</v>
      </c>
      <c r="E1050" s="34" t="s">
        <v>1386</v>
      </c>
      <c r="F1050" s="35" t="s">
        <v>244</v>
      </c>
      <c r="G1050" s="34"/>
      <c r="H1050" s="36">
        <v>0</v>
      </c>
      <c r="I1050" s="36">
        <v>0</v>
      </c>
      <c r="J1050" s="36">
        <f t="shared" si="20"/>
        <v>0</v>
      </c>
      <c r="K1050" s="36">
        <f t="shared" si="19"/>
        <v>0</v>
      </c>
    </row>
    <row r="1051" spans="1:11" hidden="1" outlineLevel="2" x14ac:dyDescent="0.35">
      <c r="A1051" s="32" t="s">
        <v>267</v>
      </c>
      <c r="B1051" s="32" t="s">
        <v>270</v>
      </c>
      <c r="C1051" s="32" t="s">
        <v>277</v>
      </c>
      <c r="D1051" s="33" t="s">
        <v>257</v>
      </c>
      <c r="E1051" s="34" t="s">
        <v>1059</v>
      </c>
      <c r="F1051" s="35" t="s">
        <v>1262</v>
      </c>
      <c r="G1051" s="34"/>
      <c r="H1051" s="36">
        <v>32577.06</v>
      </c>
      <c r="I1051" s="36">
        <v>0</v>
      </c>
      <c r="J1051" s="36">
        <f t="shared" si="20"/>
        <v>-32577.06</v>
      </c>
      <c r="K1051" s="36">
        <f t="shared" si="19"/>
        <v>0</v>
      </c>
    </row>
    <row r="1052" spans="1:11" hidden="1" outlineLevel="2" x14ac:dyDescent="0.35">
      <c r="A1052" s="32" t="s">
        <v>267</v>
      </c>
      <c r="B1052" s="32" t="s">
        <v>270</v>
      </c>
      <c r="C1052" s="32" t="s">
        <v>277</v>
      </c>
      <c r="D1052" s="33" t="s">
        <v>183</v>
      </c>
      <c r="E1052" s="34" t="s">
        <v>1060</v>
      </c>
      <c r="F1052" s="35" t="s">
        <v>184</v>
      </c>
      <c r="G1052" s="34"/>
      <c r="H1052" s="36">
        <v>429271.86</v>
      </c>
      <c r="I1052" s="36">
        <v>0</v>
      </c>
      <c r="J1052" s="36">
        <f t="shared" si="20"/>
        <v>-429271.86</v>
      </c>
      <c r="K1052" s="36">
        <f t="shared" si="19"/>
        <v>0</v>
      </c>
    </row>
    <row r="1053" spans="1:11" hidden="1" outlineLevel="2" x14ac:dyDescent="0.35">
      <c r="A1053" s="32" t="s">
        <v>267</v>
      </c>
      <c r="B1053" s="32" t="s">
        <v>270</v>
      </c>
      <c r="C1053" s="32" t="s">
        <v>277</v>
      </c>
      <c r="D1053" s="33" t="s">
        <v>185</v>
      </c>
      <c r="E1053" s="34" t="s">
        <v>1061</v>
      </c>
      <c r="F1053" s="35" t="s">
        <v>186</v>
      </c>
      <c r="G1053" s="34"/>
      <c r="H1053" s="36">
        <v>33914.6</v>
      </c>
      <c r="I1053" s="36">
        <v>0</v>
      </c>
      <c r="J1053" s="36">
        <f t="shared" si="20"/>
        <v>-33914.6</v>
      </c>
      <c r="K1053" s="36">
        <f t="shared" si="19"/>
        <v>0</v>
      </c>
    </row>
    <row r="1054" spans="1:11" hidden="1" outlineLevel="2" x14ac:dyDescent="0.35">
      <c r="A1054" s="32" t="s">
        <v>267</v>
      </c>
      <c r="B1054" s="32" t="s">
        <v>270</v>
      </c>
      <c r="C1054" s="32" t="s">
        <v>277</v>
      </c>
      <c r="D1054" s="33" t="s">
        <v>245</v>
      </c>
      <c r="E1054" s="34" t="s">
        <v>1387</v>
      </c>
      <c r="F1054" s="35" t="s">
        <v>246</v>
      </c>
      <c r="G1054" s="34"/>
      <c r="H1054" s="36">
        <v>0</v>
      </c>
      <c r="I1054" s="36">
        <v>0</v>
      </c>
      <c r="J1054" s="36">
        <f t="shared" si="20"/>
        <v>0</v>
      </c>
      <c r="K1054" s="36">
        <f t="shared" si="19"/>
        <v>0</v>
      </c>
    </row>
    <row r="1055" spans="1:11" hidden="1" outlineLevel="2" x14ac:dyDescent="0.35">
      <c r="A1055" s="32" t="s">
        <v>267</v>
      </c>
      <c r="B1055" s="32" t="s">
        <v>270</v>
      </c>
      <c r="C1055" s="32" t="s">
        <v>277</v>
      </c>
      <c r="D1055" s="33" t="s">
        <v>247</v>
      </c>
      <c r="E1055" s="34" t="s">
        <v>1388</v>
      </c>
      <c r="F1055" s="35" t="s">
        <v>248</v>
      </c>
      <c r="G1055" s="34"/>
      <c r="H1055" s="36">
        <v>0</v>
      </c>
      <c r="I1055" s="36">
        <v>0</v>
      </c>
      <c r="J1055" s="36">
        <f t="shared" si="20"/>
        <v>0</v>
      </c>
      <c r="K1055" s="36">
        <f t="shared" si="19"/>
        <v>0</v>
      </c>
    </row>
    <row r="1056" spans="1:11" hidden="1" outlineLevel="2" x14ac:dyDescent="0.35">
      <c r="A1056" s="32" t="s">
        <v>267</v>
      </c>
      <c r="B1056" s="32" t="s">
        <v>270</v>
      </c>
      <c r="C1056" s="32" t="s">
        <v>277</v>
      </c>
      <c r="D1056" s="33" t="s">
        <v>187</v>
      </c>
      <c r="E1056" s="34" t="s">
        <v>1062</v>
      </c>
      <c r="F1056" s="35" t="s">
        <v>188</v>
      </c>
      <c r="G1056" s="34"/>
      <c r="H1056" s="36">
        <v>83613.42</v>
      </c>
      <c r="I1056" s="36">
        <v>0</v>
      </c>
      <c r="J1056" s="36">
        <f t="shared" si="20"/>
        <v>-83613.42</v>
      </c>
      <c r="K1056" s="36">
        <f t="shared" ref="K1056:K1087" si="21">H1056+I1056+J1056</f>
        <v>0</v>
      </c>
    </row>
    <row r="1057" spans="1:11" hidden="1" outlineLevel="2" x14ac:dyDescent="0.35">
      <c r="A1057" s="32" t="s">
        <v>267</v>
      </c>
      <c r="B1057" s="32" t="s">
        <v>270</v>
      </c>
      <c r="C1057" s="32" t="s">
        <v>277</v>
      </c>
      <c r="D1057" s="33" t="s">
        <v>189</v>
      </c>
      <c r="E1057" s="34" t="s">
        <v>1063</v>
      </c>
      <c r="F1057" s="35" t="s">
        <v>190</v>
      </c>
      <c r="G1057" s="34"/>
      <c r="H1057" s="36">
        <v>60070.71</v>
      </c>
      <c r="I1057" s="36">
        <v>0</v>
      </c>
      <c r="J1057" s="36">
        <f t="shared" si="20"/>
        <v>-60070.71</v>
      </c>
      <c r="K1057" s="36">
        <f t="shared" si="21"/>
        <v>0</v>
      </c>
    </row>
    <row r="1058" spans="1:11" hidden="1" outlineLevel="2" x14ac:dyDescent="0.35">
      <c r="A1058" s="32" t="s">
        <v>267</v>
      </c>
      <c r="B1058" s="32" t="s">
        <v>270</v>
      </c>
      <c r="C1058" s="32" t="s">
        <v>277</v>
      </c>
      <c r="D1058" s="33" t="s">
        <v>249</v>
      </c>
      <c r="E1058" s="34" t="s">
        <v>1064</v>
      </c>
      <c r="F1058" s="35" t="s">
        <v>250</v>
      </c>
      <c r="G1058" s="34"/>
      <c r="H1058" s="36">
        <v>13888.68</v>
      </c>
      <c r="I1058" s="36">
        <v>0</v>
      </c>
      <c r="J1058" s="36">
        <f t="shared" si="20"/>
        <v>-13888.68</v>
      </c>
      <c r="K1058" s="36">
        <f t="shared" si="21"/>
        <v>0</v>
      </c>
    </row>
    <row r="1059" spans="1:11" hidden="1" outlineLevel="2" x14ac:dyDescent="0.35">
      <c r="A1059" s="32" t="s">
        <v>267</v>
      </c>
      <c r="B1059" s="32" t="s">
        <v>270</v>
      </c>
      <c r="C1059" s="32" t="s">
        <v>277</v>
      </c>
      <c r="D1059" s="33" t="s">
        <v>191</v>
      </c>
      <c r="E1059" s="34" t="s">
        <v>1065</v>
      </c>
      <c r="F1059" s="35" t="s">
        <v>192</v>
      </c>
      <c r="G1059" s="34"/>
      <c r="H1059" s="36">
        <v>7459.61</v>
      </c>
      <c r="I1059" s="36">
        <v>0</v>
      </c>
      <c r="J1059" s="36">
        <f t="shared" si="20"/>
        <v>-7459.61</v>
      </c>
      <c r="K1059" s="36">
        <f t="shared" si="21"/>
        <v>0</v>
      </c>
    </row>
    <row r="1060" spans="1:11" hidden="1" outlineLevel="2" x14ac:dyDescent="0.35">
      <c r="A1060" s="32" t="s">
        <v>267</v>
      </c>
      <c r="B1060" s="32" t="s">
        <v>270</v>
      </c>
      <c r="C1060" s="32" t="s">
        <v>277</v>
      </c>
      <c r="D1060" s="33" t="s">
        <v>251</v>
      </c>
      <c r="E1060" s="34" t="s">
        <v>1066</v>
      </c>
      <c r="F1060" s="35" t="s">
        <v>1135</v>
      </c>
      <c r="G1060" s="34"/>
      <c r="H1060" s="36">
        <v>981.78</v>
      </c>
      <c r="I1060" s="36">
        <v>0</v>
      </c>
      <c r="J1060" s="36">
        <f t="shared" si="20"/>
        <v>-981.78</v>
      </c>
      <c r="K1060" s="36">
        <f t="shared" si="21"/>
        <v>0</v>
      </c>
    </row>
    <row r="1061" spans="1:11" hidden="1" outlineLevel="2" x14ac:dyDescent="0.35">
      <c r="A1061" s="32" t="s">
        <v>267</v>
      </c>
      <c r="B1061" s="32" t="s">
        <v>270</v>
      </c>
      <c r="C1061" s="32" t="s">
        <v>277</v>
      </c>
      <c r="D1061" s="33" t="s">
        <v>193</v>
      </c>
      <c r="E1061" s="34" t="s">
        <v>1067</v>
      </c>
      <c r="F1061" s="35" t="s">
        <v>194</v>
      </c>
      <c r="G1061" s="34"/>
      <c r="H1061" s="36">
        <v>1410.06</v>
      </c>
      <c r="I1061" s="36">
        <v>0</v>
      </c>
      <c r="J1061" s="36">
        <f t="shared" si="20"/>
        <v>-1410.06</v>
      </c>
      <c r="K1061" s="36">
        <f t="shared" si="21"/>
        <v>0</v>
      </c>
    </row>
    <row r="1062" spans="1:11" hidden="1" outlineLevel="2" x14ac:dyDescent="0.35">
      <c r="A1062" s="32" t="s">
        <v>267</v>
      </c>
      <c r="B1062" s="32" t="s">
        <v>270</v>
      </c>
      <c r="C1062" s="32" t="s">
        <v>277</v>
      </c>
      <c r="D1062" s="33" t="s">
        <v>195</v>
      </c>
      <c r="E1062" s="34" t="s">
        <v>1068</v>
      </c>
      <c r="F1062" s="35" t="s">
        <v>196</v>
      </c>
      <c r="G1062" s="34"/>
      <c r="H1062" s="36">
        <v>18037.61</v>
      </c>
      <c r="I1062" s="36">
        <v>0</v>
      </c>
      <c r="J1062" s="36">
        <f t="shared" si="20"/>
        <v>-18037.61</v>
      </c>
      <c r="K1062" s="36">
        <f t="shared" si="21"/>
        <v>0</v>
      </c>
    </row>
    <row r="1063" spans="1:11" hidden="1" outlineLevel="2" x14ac:dyDescent="0.35">
      <c r="A1063" s="32" t="s">
        <v>267</v>
      </c>
      <c r="B1063" s="32" t="s">
        <v>270</v>
      </c>
      <c r="C1063" s="32" t="s">
        <v>277</v>
      </c>
      <c r="D1063" s="33" t="s">
        <v>197</v>
      </c>
      <c r="E1063" s="34" t="s">
        <v>1069</v>
      </c>
      <c r="F1063" s="35" t="s">
        <v>198</v>
      </c>
      <c r="G1063" s="34"/>
      <c r="H1063" s="36">
        <v>4623.8999999999996</v>
      </c>
      <c r="I1063" s="36">
        <v>0</v>
      </c>
      <c r="J1063" s="36">
        <f t="shared" si="20"/>
        <v>-4623.8999999999996</v>
      </c>
      <c r="K1063" s="36">
        <f t="shared" si="21"/>
        <v>0</v>
      </c>
    </row>
    <row r="1064" spans="1:11" hidden="1" outlineLevel="2" x14ac:dyDescent="0.35">
      <c r="A1064" s="32" t="s">
        <v>267</v>
      </c>
      <c r="B1064" s="32" t="s">
        <v>270</v>
      </c>
      <c r="C1064" s="32" t="s">
        <v>277</v>
      </c>
      <c r="D1064" s="33" t="s">
        <v>199</v>
      </c>
      <c r="E1064" s="34" t="s">
        <v>1070</v>
      </c>
      <c r="F1064" s="35" t="s">
        <v>200</v>
      </c>
      <c r="G1064" s="34"/>
      <c r="H1064" s="36">
        <v>6940.1</v>
      </c>
      <c r="I1064" s="36">
        <v>0</v>
      </c>
      <c r="J1064" s="36">
        <f t="shared" si="20"/>
        <v>-6940.1</v>
      </c>
      <c r="K1064" s="36">
        <f t="shared" si="21"/>
        <v>0</v>
      </c>
    </row>
    <row r="1065" spans="1:11" hidden="1" outlineLevel="2" x14ac:dyDescent="0.35">
      <c r="A1065" s="32" t="s">
        <v>267</v>
      </c>
      <c r="B1065" s="32" t="s">
        <v>270</v>
      </c>
      <c r="C1065" s="32" t="s">
        <v>277</v>
      </c>
      <c r="D1065" s="33" t="s">
        <v>201</v>
      </c>
      <c r="E1065" s="34" t="s">
        <v>1071</v>
      </c>
      <c r="F1065" s="35" t="s">
        <v>202</v>
      </c>
      <c r="G1065" s="34"/>
      <c r="H1065" s="36">
        <v>29755.360000000001</v>
      </c>
      <c r="I1065" s="36">
        <v>0</v>
      </c>
      <c r="J1065" s="36">
        <f t="shared" si="20"/>
        <v>-29755.360000000001</v>
      </c>
      <c r="K1065" s="36">
        <f t="shared" si="21"/>
        <v>0</v>
      </c>
    </row>
    <row r="1066" spans="1:11" hidden="1" outlineLevel="2" x14ac:dyDescent="0.35">
      <c r="A1066" s="32" t="s">
        <v>267</v>
      </c>
      <c r="B1066" s="32" t="s">
        <v>270</v>
      </c>
      <c r="C1066" s="32" t="s">
        <v>277</v>
      </c>
      <c r="D1066" s="33" t="s">
        <v>203</v>
      </c>
      <c r="E1066" s="34" t="s">
        <v>1072</v>
      </c>
      <c r="F1066" s="35" t="s">
        <v>204</v>
      </c>
      <c r="G1066" s="34"/>
      <c r="H1066" s="36">
        <v>2348.39</v>
      </c>
      <c r="I1066" s="36">
        <v>0</v>
      </c>
      <c r="J1066" s="36">
        <f t="shared" si="20"/>
        <v>-2348.39</v>
      </c>
      <c r="K1066" s="36">
        <f t="shared" si="21"/>
        <v>0</v>
      </c>
    </row>
    <row r="1067" spans="1:11" hidden="1" outlineLevel="2" x14ac:dyDescent="0.35">
      <c r="A1067" s="32" t="s">
        <v>267</v>
      </c>
      <c r="B1067" s="32" t="s">
        <v>270</v>
      </c>
      <c r="C1067" s="32" t="s">
        <v>277</v>
      </c>
      <c r="D1067" s="33" t="s">
        <v>205</v>
      </c>
      <c r="E1067" s="34" t="s">
        <v>1073</v>
      </c>
      <c r="F1067" s="35" t="s">
        <v>206</v>
      </c>
      <c r="G1067" s="34"/>
      <c r="H1067" s="36">
        <v>14768.52</v>
      </c>
      <c r="I1067" s="36">
        <v>0</v>
      </c>
      <c r="J1067" s="36">
        <f t="shared" si="20"/>
        <v>-14768.52</v>
      </c>
      <c r="K1067" s="36">
        <f t="shared" si="21"/>
        <v>0</v>
      </c>
    </row>
    <row r="1068" spans="1:11" hidden="1" outlineLevel="2" x14ac:dyDescent="0.35">
      <c r="A1068" s="32" t="s">
        <v>267</v>
      </c>
      <c r="B1068" s="32" t="s">
        <v>270</v>
      </c>
      <c r="C1068" s="32" t="s">
        <v>277</v>
      </c>
      <c r="D1068" s="33" t="s">
        <v>207</v>
      </c>
      <c r="E1068" s="34" t="s">
        <v>1074</v>
      </c>
      <c r="F1068" s="35" t="s">
        <v>208</v>
      </c>
      <c r="G1068" s="34"/>
      <c r="H1068" s="36">
        <v>5298.05</v>
      </c>
      <c r="I1068" s="36">
        <v>0</v>
      </c>
      <c r="J1068" s="36">
        <f t="shared" si="20"/>
        <v>-5298.05</v>
      </c>
      <c r="K1068" s="36">
        <f t="shared" si="21"/>
        <v>0</v>
      </c>
    </row>
    <row r="1069" spans="1:11" hidden="1" outlineLevel="2" x14ac:dyDescent="0.35">
      <c r="A1069" s="32" t="s">
        <v>267</v>
      </c>
      <c r="B1069" s="32" t="s">
        <v>270</v>
      </c>
      <c r="C1069" s="32" t="s">
        <v>277</v>
      </c>
      <c r="D1069" s="33" t="s">
        <v>259</v>
      </c>
      <c r="E1069" s="34" t="s">
        <v>1389</v>
      </c>
      <c r="F1069" s="35" t="s">
        <v>260</v>
      </c>
      <c r="G1069" s="34"/>
      <c r="H1069" s="36">
        <v>0</v>
      </c>
      <c r="I1069" s="36">
        <v>0</v>
      </c>
      <c r="J1069" s="36">
        <f t="shared" si="20"/>
        <v>0</v>
      </c>
      <c r="K1069" s="36">
        <f t="shared" si="21"/>
        <v>0</v>
      </c>
    </row>
    <row r="1070" spans="1:11" hidden="1" outlineLevel="2" x14ac:dyDescent="0.35">
      <c r="A1070" s="32" t="s">
        <v>267</v>
      </c>
      <c r="B1070" s="32" t="s">
        <v>270</v>
      </c>
      <c r="C1070" s="32" t="s">
        <v>277</v>
      </c>
      <c r="D1070" s="33" t="s">
        <v>209</v>
      </c>
      <c r="E1070" s="34" t="s">
        <v>1075</v>
      </c>
      <c r="F1070" s="35" t="s">
        <v>210</v>
      </c>
      <c r="G1070" s="34"/>
      <c r="H1070" s="36">
        <v>17750</v>
      </c>
      <c r="I1070" s="36">
        <v>0</v>
      </c>
      <c r="J1070" s="36">
        <f t="shared" si="20"/>
        <v>-17750</v>
      </c>
      <c r="K1070" s="36">
        <f t="shared" si="21"/>
        <v>0</v>
      </c>
    </row>
    <row r="1071" spans="1:11" hidden="1" outlineLevel="2" x14ac:dyDescent="0.35">
      <c r="A1071" s="32" t="s">
        <v>267</v>
      </c>
      <c r="B1071" s="32" t="s">
        <v>270</v>
      </c>
      <c r="C1071" s="32" t="s">
        <v>277</v>
      </c>
      <c r="D1071" s="33" t="s">
        <v>211</v>
      </c>
      <c r="E1071" s="34" t="s">
        <v>1076</v>
      </c>
      <c r="F1071" s="35" t="s">
        <v>212</v>
      </c>
      <c r="G1071" s="34"/>
      <c r="H1071" s="36">
        <v>2430.12</v>
      </c>
      <c r="I1071" s="36">
        <v>0</v>
      </c>
      <c r="J1071" s="36">
        <f t="shared" si="20"/>
        <v>-2430.12</v>
      </c>
      <c r="K1071" s="36">
        <f t="shared" si="21"/>
        <v>0</v>
      </c>
    </row>
    <row r="1072" spans="1:11" hidden="1" outlineLevel="2" x14ac:dyDescent="0.35">
      <c r="A1072" s="32" t="s">
        <v>267</v>
      </c>
      <c r="B1072" s="32" t="s">
        <v>270</v>
      </c>
      <c r="C1072" s="32" t="s">
        <v>277</v>
      </c>
      <c r="D1072" s="33" t="s">
        <v>213</v>
      </c>
      <c r="E1072" s="34" t="s">
        <v>1077</v>
      </c>
      <c r="F1072" s="35" t="s">
        <v>214</v>
      </c>
      <c r="G1072" s="34"/>
      <c r="H1072" s="36">
        <v>5490</v>
      </c>
      <c r="I1072" s="36">
        <v>0</v>
      </c>
      <c r="J1072" s="36">
        <f t="shared" si="20"/>
        <v>-5490</v>
      </c>
      <c r="K1072" s="36">
        <f t="shared" si="21"/>
        <v>0</v>
      </c>
    </row>
    <row r="1073" spans="1:11" hidden="1" outlineLevel="2" x14ac:dyDescent="0.35">
      <c r="A1073" s="32" t="s">
        <v>267</v>
      </c>
      <c r="B1073" s="32" t="s">
        <v>270</v>
      </c>
      <c r="C1073" s="32" t="s">
        <v>277</v>
      </c>
      <c r="D1073" s="33" t="s">
        <v>215</v>
      </c>
      <c r="E1073" s="34" t="s">
        <v>1078</v>
      </c>
      <c r="F1073" s="35" t="s">
        <v>216</v>
      </c>
      <c r="G1073" s="34"/>
      <c r="H1073" s="36">
        <v>2032.45</v>
      </c>
      <c r="I1073" s="36">
        <v>0</v>
      </c>
      <c r="J1073" s="36">
        <f t="shared" si="20"/>
        <v>-2032.45</v>
      </c>
      <c r="K1073" s="36">
        <f t="shared" si="21"/>
        <v>0</v>
      </c>
    </row>
    <row r="1074" spans="1:11" hidden="1" outlineLevel="2" x14ac:dyDescent="0.35">
      <c r="A1074" s="32" t="s">
        <v>267</v>
      </c>
      <c r="B1074" s="32" t="s">
        <v>270</v>
      </c>
      <c r="C1074" s="32" t="s">
        <v>277</v>
      </c>
      <c r="D1074" s="33" t="s">
        <v>217</v>
      </c>
      <c r="E1074" s="34" t="s">
        <v>1079</v>
      </c>
      <c r="F1074" s="35" t="s">
        <v>218</v>
      </c>
      <c r="G1074" s="34"/>
      <c r="H1074" s="36">
        <v>30088.89</v>
      </c>
      <c r="I1074" s="36">
        <v>0</v>
      </c>
      <c r="J1074" s="36">
        <f t="shared" si="20"/>
        <v>-30088.89</v>
      </c>
      <c r="K1074" s="36">
        <f t="shared" si="21"/>
        <v>0</v>
      </c>
    </row>
    <row r="1075" spans="1:11" hidden="1" outlineLevel="2" x14ac:dyDescent="0.35">
      <c r="A1075" s="32" t="s">
        <v>267</v>
      </c>
      <c r="B1075" s="32" t="s">
        <v>270</v>
      </c>
      <c r="C1075" s="32" t="s">
        <v>277</v>
      </c>
      <c r="D1075" s="33" t="s">
        <v>219</v>
      </c>
      <c r="E1075" s="34" t="s">
        <v>1390</v>
      </c>
      <c r="F1075" s="35" t="s">
        <v>220</v>
      </c>
      <c r="G1075" s="34"/>
      <c r="H1075" s="36">
        <v>15</v>
      </c>
      <c r="I1075" s="36">
        <v>0</v>
      </c>
      <c r="J1075" s="36">
        <f t="shared" si="20"/>
        <v>-15</v>
      </c>
      <c r="K1075" s="36">
        <f t="shared" si="21"/>
        <v>0</v>
      </c>
    </row>
    <row r="1076" spans="1:11" hidden="1" outlineLevel="2" x14ac:dyDescent="0.35">
      <c r="A1076" s="32" t="s">
        <v>267</v>
      </c>
      <c r="B1076" s="32" t="s">
        <v>270</v>
      </c>
      <c r="C1076" s="32" t="s">
        <v>277</v>
      </c>
      <c r="D1076" s="33" t="s">
        <v>221</v>
      </c>
      <c r="E1076" s="34" t="s">
        <v>1080</v>
      </c>
      <c r="F1076" s="35" t="s">
        <v>222</v>
      </c>
      <c r="G1076" s="34"/>
      <c r="H1076" s="36">
        <v>54241.29</v>
      </c>
      <c r="I1076" s="36">
        <v>0</v>
      </c>
      <c r="J1076" s="36">
        <f t="shared" si="20"/>
        <v>-54241.29</v>
      </c>
      <c r="K1076" s="36">
        <f t="shared" si="21"/>
        <v>0</v>
      </c>
    </row>
    <row r="1077" spans="1:11" hidden="1" outlineLevel="2" x14ac:dyDescent="0.35">
      <c r="A1077" s="32" t="s">
        <v>267</v>
      </c>
      <c r="B1077" s="32" t="s">
        <v>270</v>
      </c>
      <c r="C1077" s="32" t="s">
        <v>277</v>
      </c>
      <c r="D1077" s="33" t="s">
        <v>223</v>
      </c>
      <c r="E1077" s="34" t="s">
        <v>1081</v>
      </c>
      <c r="F1077" s="35" t="s">
        <v>224</v>
      </c>
      <c r="G1077" s="34"/>
      <c r="H1077" s="36">
        <v>32462.720000000001</v>
      </c>
      <c r="I1077" s="36">
        <v>0</v>
      </c>
      <c r="J1077" s="36">
        <f t="shared" si="20"/>
        <v>-32462.720000000001</v>
      </c>
      <c r="K1077" s="36">
        <f t="shared" si="21"/>
        <v>0</v>
      </c>
    </row>
    <row r="1078" spans="1:11" hidden="1" outlineLevel="2" x14ac:dyDescent="0.35">
      <c r="A1078" s="32" t="s">
        <v>267</v>
      </c>
      <c r="B1078" s="32" t="s">
        <v>270</v>
      </c>
      <c r="C1078" s="32" t="s">
        <v>277</v>
      </c>
      <c r="D1078" s="33" t="s">
        <v>225</v>
      </c>
      <c r="E1078" s="34" t="s">
        <v>1391</v>
      </c>
      <c r="F1078" s="35" t="s">
        <v>226</v>
      </c>
      <c r="G1078" s="34"/>
      <c r="H1078" s="36">
        <v>0</v>
      </c>
      <c r="I1078" s="36">
        <v>0</v>
      </c>
      <c r="J1078" s="36">
        <f t="shared" si="20"/>
        <v>0</v>
      </c>
      <c r="K1078" s="36">
        <f t="shared" si="21"/>
        <v>0</v>
      </c>
    </row>
    <row r="1079" spans="1:11" hidden="1" outlineLevel="2" x14ac:dyDescent="0.35">
      <c r="A1079" s="32" t="s">
        <v>267</v>
      </c>
      <c r="B1079" s="32" t="s">
        <v>270</v>
      </c>
      <c r="C1079" s="32" t="s">
        <v>277</v>
      </c>
      <c r="D1079" s="33" t="s">
        <v>227</v>
      </c>
      <c r="E1079" s="34" t="s">
        <v>1392</v>
      </c>
      <c r="F1079" s="35" t="s">
        <v>228</v>
      </c>
      <c r="G1079" s="34"/>
      <c r="H1079" s="36">
        <v>0</v>
      </c>
      <c r="I1079" s="36">
        <v>0</v>
      </c>
      <c r="J1079" s="36">
        <f t="shared" si="20"/>
        <v>0</v>
      </c>
      <c r="K1079" s="36">
        <f t="shared" si="21"/>
        <v>0</v>
      </c>
    </row>
    <row r="1080" spans="1:11" hidden="1" outlineLevel="2" x14ac:dyDescent="0.35">
      <c r="A1080" s="32" t="s">
        <v>267</v>
      </c>
      <c r="B1080" s="32" t="s">
        <v>270</v>
      </c>
      <c r="C1080" s="32" t="s">
        <v>277</v>
      </c>
      <c r="D1080" s="33" t="s">
        <v>229</v>
      </c>
      <c r="E1080" s="34" t="s">
        <v>1393</v>
      </c>
      <c r="F1080" s="35" t="s">
        <v>230</v>
      </c>
      <c r="G1080" s="34"/>
      <c r="H1080" s="36">
        <v>0</v>
      </c>
      <c r="I1080" s="36">
        <v>0</v>
      </c>
      <c r="J1080" s="36">
        <f t="shared" si="20"/>
        <v>0</v>
      </c>
      <c r="K1080" s="36">
        <f t="shared" si="21"/>
        <v>0</v>
      </c>
    </row>
    <row r="1081" spans="1:11" hidden="1" outlineLevel="2" x14ac:dyDescent="0.35">
      <c r="A1081" s="32" t="s">
        <v>267</v>
      </c>
      <c r="B1081" s="32" t="s">
        <v>270</v>
      </c>
      <c r="C1081" s="32" t="s">
        <v>277</v>
      </c>
      <c r="D1081" s="33" t="s">
        <v>231</v>
      </c>
      <c r="E1081" s="34" t="s">
        <v>1394</v>
      </c>
      <c r="F1081" s="35" t="s">
        <v>232</v>
      </c>
      <c r="G1081" s="34"/>
      <c r="H1081" s="36">
        <v>0</v>
      </c>
      <c r="I1081" s="36">
        <v>0</v>
      </c>
      <c r="J1081" s="36">
        <f t="shared" si="20"/>
        <v>0</v>
      </c>
      <c r="K1081" s="36">
        <f t="shared" si="21"/>
        <v>0</v>
      </c>
    </row>
    <row r="1082" spans="1:11" hidden="1" outlineLevel="2" x14ac:dyDescent="0.35">
      <c r="A1082" s="32" t="s">
        <v>267</v>
      </c>
      <c r="B1082" s="32" t="s">
        <v>270</v>
      </c>
      <c r="C1082" s="32" t="s">
        <v>277</v>
      </c>
      <c r="D1082" s="33" t="s">
        <v>253</v>
      </c>
      <c r="E1082" s="34" t="s">
        <v>1395</v>
      </c>
      <c r="F1082" s="35" t="s">
        <v>254</v>
      </c>
      <c r="G1082" s="34"/>
      <c r="H1082" s="36">
        <v>9458.93</v>
      </c>
      <c r="I1082" s="36">
        <v>0</v>
      </c>
      <c r="J1082" s="36">
        <f t="shared" si="20"/>
        <v>-9458.93</v>
      </c>
      <c r="K1082" s="36">
        <f t="shared" si="21"/>
        <v>0</v>
      </c>
    </row>
    <row r="1083" spans="1:11" hidden="1" outlineLevel="2" x14ac:dyDescent="0.35">
      <c r="A1083" s="32" t="s">
        <v>267</v>
      </c>
      <c r="B1083" s="32" t="s">
        <v>270</v>
      </c>
      <c r="C1083" s="32" t="s">
        <v>277</v>
      </c>
      <c r="D1083" s="33" t="s">
        <v>233</v>
      </c>
      <c r="E1083" s="34" t="s">
        <v>1396</v>
      </c>
      <c r="F1083" s="35" t="s">
        <v>234</v>
      </c>
      <c r="G1083" s="34"/>
      <c r="H1083" s="36">
        <v>0</v>
      </c>
      <c r="I1083" s="36">
        <v>0</v>
      </c>
      <c r="J1083" s="36">
        <f t="shared" si="20"/>
        <v>0</v>
      </c>
      <c r="K1083" s="36">
        <f t="shared" si="21"/>
        <v>0</v>
      </c>
    </row>
    <row r="1084" spans="1:11" hidden="1" outlineLevel="2" x14ac:dyDescent="0.35">
      <c r="A1084" s="32" t="s">
        <v>267</v>
      </c>
      <c r="B1084" s="32" t="s">
        <v>270</v>
      </c>
      <c r="C1084" s="32" t="s">
        <v>277</v>
      </c>
      <c r="D1084" s="33" t="s">
        <v>235</v>
      </c>
      <c r="E1084" s="34" t="s">
        <v>1397</v>
      </c>
      <c r="F1084" s="35" t="s">
        <v>236</v>
      </c>
      <c r="G1084" s="34"/>
      <c r="H1084" s="36">
        <v>0</v>
      </c>
      <c r="I1084" s="36">
        <v>0</v>
      </c>
      <c r="J1084" s="36">
        <f t="shared" si="20"/>
        <v>0</v>
      </c>
      <c r="K1084" s="36">
        <f t="shared" si="21"/>
        <v>0</v>
      </c>
    </row>
    <row r="1085" spans="1:11" hidden="1" outlineLevel="2" x14ac:dyDescent="0.35">
      <c r="A1085" s="32" t="s">
        <v>267</v>
      </c>
      <c r="B1085" s="32" t="s">
        <v>270</v>
      </c>
      <c r="C1085" s="32" t="s">
        <v>277</v>
      </c>
      <c r="D1085" s="33" t="s">
        <v>261</v>
      </c>
      <c r="E1085" s="34" t="s">
        <v>1323</v>
      </c>
      <c r="F1085" s="35" t="s">
        <v>262</v>
      </c>
      <c r="G1085" s="34"/>
      <c r="H1085" s="36">
        <v>72219.83</v>
      </c>
      <c r="I1085" s="36">
        <v>0</v>
      </c>
      <c r="J1085" s="36">
        <f t="shared" si="20"/>
        <v>-72219.83</v>
      </c>
      <c r="K1085" s="36">
        <f t="shared" si="21"/>
        <v>0</v>
      </c>
    </row>
    <row r="1086" spans="1:11" hidden="1" outlineLevel="2" x14ac:dyDescent="0.35">
      <c r="A1086" s="32" t="s">
        <v>267</v>
      </c>
      <c r="B1086" s="32" t="s">
        <v>270</v>
      </c>
      <c r="C1086" s="32" t="s">
        <v>277</v>
      </c>
      <c r="D1086" s="33" t="s">
        <v>237</v>
      </c>
      <c r="E1086" s="34" t="s">
        <v>1082</v>
      </c>
      <c r="F1086" s="35" t="s">
        <v>238</v>
      </c>
      <c r="G1086" s="34"/>
      <c r="H1086" s="36">
        <v>0</v>
      </c>
      <c r="I1086" s="36">
        <v>0</v>
      </c>
      <c r="J1086" s="36">
        <f t="shared" si="20"/>
        <v>0</v>
      </c>
      <c r="K1086" s="36">
        <f t="shared" si="21"/>
        <v>0</v>
      </c>
    </row>
    <row r="1087" spans="1:11" hidden="1" outlineLevel="2" x14ac:dyDescent="0.35">
      <c r="A1087" s="32" t="s">
        <v>267</v>
      </c>
      <c r="B1087" s="32" t="s">
        <v>270</v>
      </c>
      <c r="C1087" s="32" t="s">
        <v>277</v>
      </c>
      <c r="D1087" s="33" t="s">
        <v>255</v>
      </c>
      <c r="E1087" s="34" t="s">
        <v>1398</v>
      </c>
      <c r="F1087" s="35" t="s">
        <v>256</v>
      </c>
      <c r="G1087" s="34"/>
      <c r="H1087" s="36">
        <v>0</v>
      </c>
      <c r="I1087" s="36">
        <v>0</v>
      </c>
      <c r="J1087" s="36">
        <f t="shared" si="20"/>
        <v>0</v>
      </c>
      <c r="K1087" s="36">
        <f t="shared" si="21"/>
        <v>0</v>
      </c>
    </row>
    <row r="1088" spans="1:11" hidden="1" outlineLevel="2" x14ac:dyDescent="0.35">
      <c r="A1088" s="32" t="s">
        <v>267</v>
      </c>
      <c r="B1088" s="32" t="s">
        <v>270</v>
      </c>
      <c r="C1088" s="32" t="s">
        <v>277</v>
      </c>
      <c r="D1088" s="33" t="s">
        <v>239</v>
      </c>
      <c r="E1088" s="34" t="s">
        <v>1083</v>
      </c>
      <c r="F1088" s="35" t="s">
        <v>240</v>
      </c>
      <c r="G1088" s="34"/>
      <c r="H1088" s="36">
        <v>319422.84999999998</v>
      </c>
      <c r="I1088" s="36">
        <v>0</v>
      </c>
      <c r="J1088" s="36">
        <f>-H1088</f>
        <v>-319422.84999999998</v>
      </c>
      <c r="K1088" s="36">
        <f>H1088+I1088+J1088</f>
        <v>0</v>
      </c>
    </row>
    <row r="1089" spans="1:11" outlineLevel="1" collapsed="1" x14ac:dyDescent="0.35">
      <c r="A1089" s="32"/>
      <c r="B1089" s="50" t="s">
        <v>270</v>
      </c>
      <c r="C1089" s="50" t="s">
        <v>1272</v>
      </c>
      <c r="D1089" s="33"/>
      <c r="E1089" s="34"/>
      <c r="F1089" s="35"/>
      <c r="G1089" s="34"/>
      <c r="H1089" s="57">
        <f>SUBTOTAL(9,H1030:H1088)</f>
        <v>6262733.0699999975</v>
      </c>
      <c r="I1089" s="57">
        <f>SUBTOTAL(9,I1030:I1088)</f>
        <v>0</v>
      </c>
      <c r="J1089" s="57">
        <f>SUBTOTAL(9,J1030:J1088)</f>
        <v>-6262733.0699999975</v>
      </c>
      <c r="K1089" s="57">
        <f>SUBTOTAL(9,K1030:K1088)</f>
        <v>0</v>
      </c>
    </row>
    <row r="1090" spans="1:11" x14ac:dyDescent="0.35">
      <c r="A1090" s="32"/>
      <c r="B1090" s="32"/>
      <c r="C1090" s="50" t="s">
        <v>1273</v>
      </c>
      <c r="D1090" s="33"/>
      <c r="E1090" s="34"/>
      <c r="F1090" s="35"/>
      <c r="G1090" s="34"/>
      <c r="H1090" s="57">
        <f>SUBTOTAL(9,H100:H1088)</f>
        <v>-3236472.6300000083</v>
      </c>
      <c r="I1090" s="57">
        <f>SUBTOTAL(9,I100:I1088)</f>
        <v>9.6770236268639565E-10</v>
      </c>
      <c r="J1090" s="57">
        <f>SUBTOTAL(9,J100:J1088)</f>
        <v>5.8207660913467407E-10</v>
      </c>
      <c r="K1090" s="57">
        <f>SUBTOTAL(9,K100:K1088)</f>
        <v>-3236472.6300000222</v>
      </c>
    </row>
    <row r="1091" spans="1:11" x14ac:dyDescent="0.35">
      <c r="D1091" s="8"/>
      <c r="F1091" s="5"/>
      <c r="H1091" s="12"/>
      <c r="I1091" s="12"/>
      <c r="J1091" s="12"/>
      <c r="K1091" s="12"/>
    </row>
    <row r="1092" spans="1:11" x14ac:dyDescent="0.35">
      <c r="D1092" s="8"/>
      <c r="F1092" s="5"/>
      <c r="H1092" s="12">
        <f>+H97+H1090</f>
        <v>3.166496753692627E-8</v>
      </c>
      <c r="I1092" s="12">
        <f>+I97+I1090</f>
        <v>9.6770236268639565E-10</v>
      </c>
      <c r="J1092" s="12">
        <f>+J97+J1090</f>
        <v>5.8207660913467407E-10</v>
      </c>
      <c r="K1092" s="12">
        <f>+K97+K1090</f>
        <v>1.7695128917694092E-8</v>
      </c>
    </row>
    <row r="1093" spans="1:11" x14ac:dyDescent="0.35">
      <c r="F1093" s="5"/>
      <c r="H1093" s="10"/>
      <c r="I1093" s="12"/>
      <c r="J1093" s="10"/>
      <c r="K1093" s="10"/>
    </row>
    <row r="1094" spans="1:11" x14ac:dyDescent="0.35">
      <c r="I1094" s="11"/>
    </row>
    <row r="1095" spans="1:11" x14ac:dyDescent="0.35">
      <c r="I1095" s="11"/>
    </row>
  </sheetData>
  <pageMargins left="0.25" right="0.25" top="0.25" bottom="0.6" header="0.25" footer="0.25"/>
  <pageSetup scale="71" fitToHeight="0" orientation="landscape" horizontalDpi="300" verticalDpi="300" r:id="rId1"/>
  <headerFooter alignWithMargins="0">
    <oddFooter>&amp;L&amp;"Tahoma,Regular"&amp;8 Run by Todd S. Bowley on 09/22/2017 12:09:34 PM &amp;R&amp;"Tahoma,Regular"&amp;8Page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A0EB-A72C-4C1B-BF91-7AC0F2969A2D}">
  <sheetPr>
    <pageSetUpPr fitToPage="1"/>
  </sheetPr>
  <dimension ref="A2:N1152"/>
  <sheetViews>
    <sheetView showGridLines="0" workbookViewId="0">
      <pane xSplit="4" ySplit="3" topLeftCell="E727" activePane="bottomRight" state="frozen"/>
      <selection pane="topRight" activeCell="E1" sqref="E1"/>
      <selection pane="bottomLeft" activeCell="A4" sqref="A4"/>
      <selection pane="bottomRight" activeCell="K1153" sqref="K1153"/>
    </sheetView>
  </sheetViews>
  <sheetFormatPr defaultColWidth="9.1796875" defaultRowHeight="14.5" outlineLevelRow="2" x14ac:dyDescent="0.35"/>
  <cols>
    <col min="1" max="3" width="6.7265625" style="6" customWidth="1"/>
    <col min="4" max="4" width="10" style="6" customWidth="1"/>
    <col min="5" max="5" width="14.26953125" style="1" bestFit="1" customWidth="1"/>
    <col min="6" max="6" width="37.26953125" style="1" bestFit="1" customWidth="1"/>
    <col min="7" max="7" width="1.7265625" style="1" customWidth="1"/>
    <col min="8" max="11" width="20.54296875" style="1" customWidth="1"/>
    <col min="12" max="12" width="9.1796875" style="1"/>
    <col min="13" max="13" width="10.26953125" style="1" customWidth="1"/>
    <col min="14" max="16384" width="9.1796875" style="1"/>
  </cols>
  <sheetData>
    <row r="2" spans="1:11" x14ac:dyDescent="0.35">
      <c r="D2" s="8" t="s">
        <v>0</v>
      </c>
      <c r="E2" s="3" t="s">
        <v>0</v>
      </c>
      <c r="F2" s="3" t="s">
        <v>0</v>
      </c>
      <c r="G2" s="3" t="s">
        <v>0</v>
      </c>
      <c r="H2" s="13" t="s">
        <v>265</v>
      </c>
      <c r="I2" s="13" t="s">
        <v>1118</v>
      </c>
      <c r="J2" s="13" t="s">
        <v>1120</v>
      </c>
      <c r="K2" s="14">
        <v>44012</v>
      </c>
    </row>
    <row r="3" spans="1:11" ht="16.5" customHeight="1" x14ac:dyDescent="0.35">
      <c r="A3" s="9" t="s">
        <v>1114</v>
      </c>
      <c r="B3" s="9" t="s">
        <v>1115</v>
      </c>
      <c r="C3" s="9" t="s">
        <v>1116</v>
      </c>
      <c r="D3" s="9" t="s">
        <v>1117</v>
      </c>
      <c r="E3" s="9" t="s">
        <v>1</v>
      </c>
      <c r="F3" s="4" t="s">
        <v>2</v>
      </c>
      <c r="G3" s="2"/>
      <c r="H3" s="15" t="s">
        <v>1468</v>
      </c>
      <c r="I3" s="15" t="s">
        <v>1119</v>
      </c>
      <c r="J3" s="15" t="s">
        <v>1119</v>
      </c>
      <c r="K3" s="15" t="s">
        <v>1121</v>
      </c>
    </row>
    <row r="4" spans="1:11" hidden="1" outlineLevel="2" x14ac:dyDescent="0.35">
      <c r="A4" s="6">
        <v>22</v>
      </c>
      <c r="D4" s="8" t="s">
        <v>1472</v>
      </c>
      <c r="E4" s="1" t="s">
        <v>1469</v>
      </c>
      <c r="F4" s="3" t="s">
        <v>1470</v>
      </c>
      <c r="H4" s="12">
        <v>760119.13</v>
      </c>
      <c r="I4" s="12">
        <v>0</v>
      </c>
      <c r="J4" s="12">
        <v>0</v>
      </c>
      <c r="K4" s="12">
        <f>H4+I4+J4</f>
        <v>760119.13</v>
      </c>
    </row>
    <row r="5" spans="1:11" hidden="1" outlineLevel="2" x14ac:dyDescent="0.35">
      <c r="A5" s="6">
        <v>22</v>
      </c>
      <c r="D5" s="8" t="s">
        <v>3</v>
      </c>
      <c r="E5" s="1" t="s">
        <v>278</v>
      </c>
      <c r="F5" s="3" t="s">
        <v>4</v>
      </c>
      <c r="H5" s="12">
        <v>8427340.0999999996</v>
      </c>
      <c r="I5" s="12">
        <v>0</v>
      </c>
      <c r="J5" s="12">
        <v>0</v>
      </c>
      <c r="K5" s="12">
        <f>H5+I5+J5</f>
        <v>8427340.0999999996</v>
      </c>
    </row>
    <row r="6" spans="1:11" hidden="1" outlineLevel="2" x14ac:dyDescent="0.35">
      <c r="A6" s="6">
        <v>22</v>
      </c>
      <c r="D6" s="8" t="s">
        <v>5</v>
      </c>
      <c r="E6" s="1" t="s">
        <v>279</v>
      </c>
      <c r="F6" s="3" t="s">
        <v>6</v>
      </c>
      <c r="H6" s="12">
        <v>764652.58</v>
      </c>
      <c r="I6" s="12">
        <v>0</v>
      </c>
      <c r="J6" s="12">
        <v>0</v>
      </c>
      <c r="K6" s="12">
        <f>H6+I6+J6</f>
        <v>764652.58</v>
      </c>
    </row>
    <row r="7" spans="1:11" hidden="1" outlineLevel="2" x14ac:dyDescent="0.35">
      <c r="A7" s="6">
        <v>22</v>
      </c>
      <c r="D7" s="8" t="s">
        <v>7</v>
      </c>
      <c r="E7" s="1" t="s">
        <v>280</v>
      </c>
      <c r="F7" s="3" t="s">
        <v>8</v>
      </c>
      <c r="H7" s="12">
        <v>445</v>
      </c>
      <c r="I7" s="12">
        <v>0</v>
      </c>
      <c r="J7" s="12">
        <v>0</v>
      </c>
      <c r="K7" s="12">
        <f t="shared" ref="K7:K72" si="0">H7+I7+J7</f>
        <v>445</v>
      </c>
    </row>
    <row r="8" spans="1:11" hidden="1" outlineLevel="2" x14ac:dyDescent="0.35">
      <c r="A8" s="6">
        <v>22</v>
      </c>
      <c r="D8" s="8" t="s">
        <v>9</v>
      </c>
      <c r="E8" s="1" t="s">
        <v>281</v>
      </c>
      <c r="F8" s="3" t="s">
        <v>10</v>
      </c>
      <c r="H8" s="12">
        <v>36139.800000000003</v>
      </c>
      <c r="I8" s="12">
        <v>0</v>
      </c>
      <c r="J8" s="12">
        <v>0</v>
      </c>
      <c r="K8" s="12">
        <f t="shared" si="0"/>
        <v>36139.800000000003</v>
      </c>
    </row>
    <row r="9" spans="1:11" hidden="1" outlineLevel="2" x14ac:dyDescent="0.35">
      <c r="A9" s="6">
        <v>22</v>
      </c>
      <c r="D9" s="8" t="s">
        <v>11</v>
      </c>
      <c r="E9" s="1" t="s">
        <v>282</v>
      </c>
      <c r="F9" s="3" t="s">
        <v>12</v>
      </c>
      <c r="H9" s="12">
        <v>169299.49</v>
      </c>
      <c r="I9" s="12">
        <v>0</v>
      </c>
      <c r="J9" s="12">
        <v>0</v>
      </c>
      <c r="K9" s="12">
        <f t="shared" si="0"/>
        <v>169299.49</v>
      </c>
    </row>
    <row r="10" spans="1:11" hidden="1" outlineLevel="2" x14ac:dyDescent="0.35">
      <c r="A10" s="6" t="s">
        <v>267</v>
      </c>
      <c r="D10" s="8" t="s">
        <v>1325</v>
      </c>
      <c r="E10" s="1" t="s">
        <v>1326</v>
      </c>
      <c r="F10" s="3" t="s">
        <v>1327</v>
      </c>
      <c r="H10" s="12">
        <v>1581922.24</v>
      </c>
      <c r="I10" s="12">
        <v>0</v>
      </c>
      <c r="J10" s="12">
        <v>0</v>
      </c>
      <c r="K10" s="12">
        <f t="shared" si="0"/>
        <v>1581922.24</v>
      </c>
    </row>
    <row r="11" spans="1:11" hidden="1" outlineLevel="2" x14ac:dyDescent="0.35">
      <c r="A11" s="6">
        <v>22</v>
      </c>
      <c r="D11" s="8" t="s">
        <v>1473</v>
      </c>
      <c r="E11" s="1" t="s">
        <v>1471</v>
      </c>
      <c r="F11" s="3" t="s">
        <v>1474</v>
      </c>
      <c r="H11" s="12">
        <v>791177.76</v>
      </c>
      <c r="I11" s="12">
        <v>0</v>
      </c>
      <c r="J11" s="12">
        <v>0</v>
      </c>
      <c r="K11" s="12">
        <f t="shared" si="0"/>
        <v>791177.76</v>
      </c>
    </row>
    <row r="12" spans="1:11" hidden="1" outlineLevel="2" x14ac:dyDescent="0.35">
      <c r="A12" s="6">
        <v>22</v>
      </c>
      <c r="D12" s="8" t="s">
        <v>13</v>
      </c>
      <c r="E12" s="1" t="s">
        <v>283</v>
      </c>
      <c r="F12" s="3" t="s">
        <v>14</v>
      </c>
      <c r="H12" s="12">
        <v>1064790.71</v>
      </c>
      <c r="I12" s="12">
        <v>0</v>
      </c>
      <c r="J12" s="12">
        <v>0</v>
      </c>
      <c r="K12" s="12">
        <f t="shared" si="0"/>
        <v>1064790.71</v>
      </c>
    </row>
    <row r="13" spans="1:11" hidden="1" outlineLevel="2" x14ac:dyDescent="0.35">
      <c r="A13" s="6">
        <v>22</v>
      </c>
      <c r="D13" s="8" t="s">
        <v>15</v>
      </c>
      <c r="E13" s="1" t="s">
        <v>284</v>
      </c>
      <c r="F13" s="3" t="s">
        <v>16</v>
      </c>
      <c r="H13" s="12">
        <v>-166805.12</v>
      </c>
      <c r="I13" s="12">
        <v>0</v>
      </c>
      <c r="J13" s="12">
        <v>0</v>
      </c>
      <c r="K13" s="12">
        <f t="shared" si="0"/>
        <v>-166805.12</v>
      </c>
    </row>
    <row r="14" spans="1:11" hidden="1" outlineLevel="2" x14ac:dyDescent="0.35">
      <c r="A14" s="6">
        <v>22</v>
      </c>
      <c r="D14" s="8" t="s">
        <v>17</v>
      </c>
      <c r="E14" s="1" t="s">
        <v>285</v>
      </c>
      <c r="F14" s="3" t="s">
        <v>18</v>
      </c>
      <c r="H14" s="12">
        <v>487.2</v>
      </c>
      <c r="I14" s="12">
        <v>0</v>
      </c>
      <c r="J14" s="12">
        <v>0</v>
      </c>
      <c r="K14" s="12">
        <f t="shared" si="0"/>
        <v>487.2</v>
      </c>
    </row>
    <row r="15" spans="1:11" hidden="1" outlineLevel="2" x14ac:dyDescent="0.35">
      <c r="A15" s="6">
        <v>22</v>
      </c>
      <c r="D15" s="8" t="s">
        <v>19</v>
      </c>
      <c r="E15" s="1" t="s">
        <v>286</v>
      </c>
      <c r="F15" s="3" t="s">
        <v>20</v>
      </c>
      <c r="H15" s="12">
        <v>200774.47</v>
      </c>
      <c r="I15" s="12">
        <v>0</v>
      </c>
      <c r="J15" s="12">
        <v>0</v>
      </c>
      <c r="K15" s="12">
        <f t="shared" si="0"/>
        <v>200774.47</v>
      </c>
    </row>
    <row r="16" spans="1:11" hidden="1" outlineLevel="2" x14ac:dyDescent="0.35">
      <c r="A16" s="6">
        <v>22</v>
      </c>
      <c r="D16" s="8" t="s">
        <v>21</v>
      </c>
      <c r="E16" s="1" t="s">
        <v>287</v>
      </c>
      <c r="F16" s="3" t="s">
        <v>22</v>
      </c>
      <c r="H16" s="12">
        <v>607457.93999999994</v>
      </c>
      <c r="I16" s="12">
        <v>0</v>
      </c>
      <c r="J16" s="12">
        <v>0</v>
      </c>
      <c r="K16" s="12">
        <f t="shared" si="0"/>
        <v>607457.93999999994</v>
      </c>
    </row>
    <row r="17" spans="1:11" hidden="1" outlineLevel="2" x14ac:dyDescent="0.35">
      <c r="A17" s="6">
        <v>22</v>
      </c>
      <c r="D17" s="8" t="s">
        <v>1339</v>
      </c>
      <c r="E17" s="1" t="s">
        <v>1350</v>
      </c>
      <c r="F17" s="3" t="s">
        <v>1328</v>
      </c>
      <c r="H17" s="12">
        <v>127011</v>
      </c>
      <c r="I17" s="12">
        <v>0</v>
      </c>
      <c r="J17" s="12">
        <v>0</v>
      </c>
      <c r="K17" s="12">
        <f t="shared" si="0"/>
        <v>127011</v>
      </c>
    </row>
    <row r="18" spans="1:11" hidden="1" outlineLevel="2" x14ac:dyDescent="0.35">
      <c r="A18" s="6">
        <v>22</v>
      </c>
      <c r="D18" s="8" t="s">
        <v>23</v>
      </c>
      <c r="E18" s="1" t="s">
        <v>1084</v>
      </c>
      <c r="F18" s="3" t="s">
        <v>24</v>
      </c>
      <c r="H18" s="12">
        <v>857738.82</v>
      </c>
      <c r="I18" s="12">
        <v>0</v>
      </c>
      <c r="J18" s="12">
        <v>0</v>
      </c>
      <c r="K18" s="12">
        <f t="shared" si="0"/>
        <v>857738.82</v>
      </c>
    </row>
    <row r="19" spans="1:11" hidden="1" outlineLevel="2" x14ac:dyDescent="0.35">
      <c r="A19" s="6">
        <v>22</v>
      </c>
      <c r="D19" s="8" t="s">
        <v>25</v>
      </c>
      <c r="E19" s="1" t="s">
        <v>1085</v>
      </c>
      <c r="F19" s="3" t="s">
        <v>26</v>
      </c>
      <c r="H19" s="12">
        <v>50257.5</v>
      </c>
      <c r="I19" s="12">
        <v>0</v>
      </c>
      <c r="J19" s="12">
        <v>0</v>
      </c>
      <c r="K19" s="12">
        <f t="shared" si="0"/>
        <v>50257.5</v>
      </c>
    </row>
    <row r="20" spans="1:11" hidden="1" outlineLevel="2" x14ac:dyDescent="0.35">
      <c r="A20" s="6">
        <v>22</v>
      </c>
      <c r="D20" s="8" t="s">
        <v>27</v>
      </c>
      <c r="E20" s="1" t="s">
        <v>1086</v>
      </c>
      <c r="F20" s="3" t="s">
        <v>28</v>
      </c>
      <c r="H20" s="12">
        <v>11491.65</v>
      </c>
      <c r="I20" s="12">
        <v>0</v>
      </c>
      <c r="J20" s="12">
        <v>0</v>
      </c>
      <c r="K20" s="12">
        <f t="shared" si="0"/>
        <v>11491.65</v>
      </c>
    </row>
    <row r="21" spans="1:11" hidden="1" outlineLevel="2" x14ac:dyDescent="0.35">
      <c r="A21" s="6">
        <v>22</v>
      </c>
      <c r="D21" s="8" t="s">
        <v>1279</v>
      </c>
      <c r="E21" s="1" t="s">
        <v>1283</v>
      </c>
      <c r="F21" s="3" t="s">
        <v>1281</v>
      </c>
      <c r="H21" s="12">
        <v>73308.45</v>
      </c>
      <c r="I21" s="12">
        <v>0</v>
      </c>
      <c r="J21" s="12">
        <v>0</v>
      </c>
      <c r="K21" s="12">
        <f t="shared" si="0"/>
        <v>73308.45</v>
      </c>
    </row>
    <row r="22" spans="1:11" hidden="1" outlineLevel="2" x14ac:dyDescent="0.35">
      <c r="A22" s="6">
        <v>22</v>
      </c>
      <c r="D22" s="8" t="s">
        <v>1280</v>
      </c>
      <c r="E22" s="1" t="s">
        <v>1284</v>
      </c>
      <c r="F22" s="3" t="s">
        <v>1282</v>
      </c>
      <c r="H22" s="12">
        <v>23529.59</v>
      </c>
      <c r="I22" s="12">
        <v>0</v>
      </c>
      <c r="J22" s="12">
        <v>0</v>
      </c>
      <c r="K22" s="12">
        <f t="shared" si="0"/>
        <v>23529.59</v>
      </c>
    </row>
    <row r="23" spans="1:11" hidden="1" outlineLevel="2" x14ac:dyDescent="0.35">
      <c r="A23" s="6">
        <v>22</v>
      </c>
      <c r="D23" s="8" t="s">
        <v>1340</v>
      </c>
      <c r="E23" s="1" t="s">
        <v>1351</v>
      </c>
      <c r="F23" s="3" t="s">
        <v>1329</v>
      </c>
      <c r="H23" s="12">
        <v>79137</v>
      </c>
      <c r="I23" s="12">
        <v>0</v>
      </c>
      <c r="J23" s="12">
        <v>0</v>
      </c>
      <c r="K23" s="12">
        <f t="shared" si="0"/>
        <v>79137</v>
      </c>
    </row>
    <row r="24" spans="1:11" hidden="1" outlineLevel="2" x14ac:dyDescent="0.35">
      <c r="A24" s="6">
        <v>22</v>
      </c>
      <c r="D24" s="8" t="s">
        <v>1341</v>
      </c>
      <c r="E24" s="1" t="s">
        <v>1352</v>
      </c>
      <c r="F24" s="3" t="s">
        <v>1330</v>
      </c>
      <c r="H24" s="12">
        <v>20714.75</v>
      </c>
      <c r="I24" s="12">
        <v>0</v>
      </c>
      <c r="J24" s="12">
        <v>0</v>
      </c>
      <c r="K24" s="12">
        <f t="shared" si="0"/>
        <v>20714.75</v>
      </c>
    </row>
    <row r="25" spans="1:11" hidden="1" outlineLevel="2" x14ac:dyDescent="0.35">
      <c r="A25" s="6">
        <v>22</v>
      </c>
      <c r="D25" s="8" t="s">
        <v>1342</v>
      </c>
      <c r="E25" s="1" t="s">
        <v>1353</v>
      </c>
      <c r="F25" s="3" t="s">
        <v>1331</v>
      </c>
      <c r="H25" s="12">
        <v>22425.5</v>
      </c>
      <c r="I25" s="12">
        <v>0</v>
      </c>
      <c r="J25" s="12">
        <v>0</v>
      </c>
      <c r="K25" s="12">
        <f t="shared" si="0"/>
        <v>22425.5</v>
      </c>
    </row>
    <row r="26" spans="1:11" hidden="1" outlineLevel="2" x14ac:dyDescent="0.35">
      <c r="A26" s="6">
        <v>22</v>
      </c>
      <c r="D26" s="8" t="s">
        <v>1343</v>
      </c>
      <c r="E26" s="1" t="s">
        <v>1354</v>
      </c>
      <c r="F26" s="3" t="s">
        <v>1332</v>
      </c>
      <c r="H26" s="12">
        <v>25385.5</v>
      </c>
      <c r="I26" s="12">
        <v>0</v>
      </c>
      <c r="J26" s="12">
        <v>0</v>
      </c>
      <c r="K26" s="12">
        <f t="shared" si="0"/>
        <v>25385.5</v>
      </c>
    </row>
    <row r="27" spans="1:11" hidden="1" outlineLevel="2" x14ac:dyDescent="0.35">
      <c r="A27" s="6" t="s">
        <v>267</v>
      </c>
      <c r="D27" s="8" t="s">
        <v>1344</v>
      </c>
      <c r="E27" s="1" t="s">
        <v>1355</v>
      </c>
      <c r="F27" s="3" t="s">
        <v>1333</v>
      </c>
      <c r="H27" s="12">
        <v>115737</v>
      </c>
      <c r="I27" s="12">
        <v>0</v>
      </c>
      <c r="J27" s="12">
        <v>0</v>
      </c>
      <c r="K27" s="12">
        <f t="shared" si="0"/>
        <v>115737</v>
      </c>
    </row>
    <row r="28" spans="1:11" hidden="1" outlineLevel="2" x14ac:dyDescent="0.35">
      <c r="A28" s="6" t="s">
        <v>267</v>
      </c>
      <c r="D28" s="8" t="s">
        <v>1345</v>
      </c>
      <c r="E28" s="1" t="s">
        <v>1356</v>
      </c>
      <c r="F28" s="3" t="s">
        <v>1334</v>
      </c>
      <c r="H28" s="12">
        <v>7640.41</v>
      </c>
      <c r="I28" s="12">
        <v>0</v>
      </c>
      <c r="J28" s="12">
        <v>0</v>
      </c>
      <c r="K28" s="12">
        <f t="shared" si="0"/>
        <v>7640.41</v>
      </c>
    </row>
    <row r="29" spans="1:11" hidden="1" outlineLevel="2" x14ac:dyDescent="0.35">
      <c r="A29" s="6" t="s">
        <v>267</v>
      </c>
      <c r="D29" s="8" t="s">
        <v>1346</v>
      </c>
      <c r="E29" s="1" t="s">
        <v>1357</v>
      </c>
      <c r="F29" s="3" t="s">
        <v>1335</v>
      </c>
      <c r="H29" s="12">
        <v>89758.54</v>
      </c>
      <c r="I29" s="12">
        <v>0</v>
      </c>
      <c r="J29" s="12">
        <v>0</v>
      </c>
      <c r="K29" s="12">
        <f t="shared" si="0"/>
        <v>89758.54</v>
      </c>
    </row>
    <row r="30" spans="1:11" hidden="1" outlineLevel="2" x14ac:dyDescent="0.35">
      <c r="A30" s="6" t="s">
        <v>267</v>
      </c>
      <c r="D30" s="8" t="s">
        <v>1347</v>
      </c>
      <c r="E30" s="1" t="s">
        <v>1358</v>
      </c>
      <c r="F30" s="3" t="s">
        <v>1336</v>
      </c>
      <c r="H30" s="12">
        <v>48798.15</v>
      </c>
      <c r="I30" s="12">
        <v>0</v>
      </c>
      <c r="J30" s="12">
        <v>0</v>
      </c>
      <c r="K30" s="12">
        <f t="shared" si="0"/>
        <v>48798.15</v>
      </c>
    </row>
    <row r="31" spans="1:11" hidden="1" outlineLevel="2" x14ac:dyDescent="0.35">
      <c r="A31" s="6" t="s">
        <v>267</v>
      </c>
      <c r="D31" s="8" t="s">
        <v>1348</v>
      </c>
      <c r="E31" s="1" t="s">
        <v>1359</v>
      </c>
      <c r="F31" s="3" t="s">
        <v>1337</v>
      </c>
      <c r="H31" s="12">
        <v>64099.99</v>
      </c>
      <c r="I31" s="12">
        <v>0</v>
      </c>
      <c r="J31" s="12">
        <v>0</v>
      </c>
      <c r="K31" s="12">
        <f t="shared" si="0"/>
        <v>64099.99</v>
      </c>
    </row>
    <row r="32" spans="1:11" hidden="1" outlineLevel="2" x14ac:dyDescent="0.35">
      <c r="A32" s="6" t="s">
        <v>267</v>
      </c>
      <c r="D32" s="8" t="s">
        <v>1349</v>
      </c>
      <c r="E32" s="1" t="s">
        <v>1360</v>
      </c>
      <c r="F32" s="3" t="s">
        <v>1338</v>
      </c>
      <c r="H32" s="12">
        <v>19500</v>
      </c>
      <c r="I32" s="12">
        <v>0</v>
      </c>
      <c r="J32" s="12">
        <v>0</v>
      </c>
      <c r="K32" s="12">
        <f t="shared" si="0"/>
        <v>19500</v>
      </c>
    </row>
    <row r="33" spans="1:11" hidden="1" outlineLevel="2" x14ac:dyDescent="0.35">
      <c r="A33" s="6" t="s">
        <v>267</v>
      </c>
      <c r="D33" s="8" t="s">
        <v>1475</v>
      </c>
      <c r="E33" s="1" t="s">
        <v>1481</v>
      </c>
      <c r="F33" s="3" t="s">
        <v>1478</v>
      </c>
      <c r="H33" s="12">
        <v>14250</v>
      </c>
      <c r="I33" s="12">
        <v>0</v>
      </c>
      <c r="J33" s="12">
        <v>0</v>
      </c>
      <c r="K33" s="12">
        <f t="shared" si="0"/>
        <v>14250</v>
      </c>
    </row>
    <row r="34" spans="1:11" hidden="1" outlineLevel="2" x14ac:dyDescent="0.35">
      <c r="A34" s="6" t="s">
        <v>267</v>
      </c>
      <c r="D34" s="8" t="s">
        <v>1476</v>
      </c>
      <c r="E34" s="1" t="s">
        <v>1482</v>
      </c>
      <c r="F34" s="3" t="s">
        <v>1479</v>
      </c>
      <c r="H34" s="12">
        <v>103662.12</v>
      </c>
      <c r="I34" s="12">
        <v>0</v>
      </c>
      <c r="J34" s="12">
        <v>0</v>
      </c>
      <c r="K34" s="12">
        <f t="shared" si="0"/>
        <v>103662.12</v>
      </c>
    </row>
    <row r="35" spans="1:11" hidden="1" outlineLevel="2" x14ac:dyDescent="0.35">
      <c r="A35" s="6" t="s">
        <v>267</v>
      </c>
      <c r="D35" s="8" t="s">
        <v>1477</v>
      </c>
      <c r="E35" s="1" t="s">
        <v>1483</v>
      </c>
      <c r="F35" s="3" t="s">
        <v>1480</v>
      </c>
      <c r="H35" s="12">
        <v>49253.05</v>
      </c>
      <c r="I35" s="12">
        <v>0</v>
      </c>
      <c r="J35" s="12">
        <v>0</v>
      </c>
      <c r="K35" s="12">
        <f t="shared" si="0"/>
        <v>49253.05</v>
      </c>
    </row>
    <row r="36" spans="1:11" hidden="1" outlineLevel="2" x14ac:dyDescent="0.35">
      <c r="A36" s="6" t="s">
        <v>267</v>
      </c>
      <c r="D36" s="8" t="s">
        <v>1495</v>
      </c>
      <c r="E36" s="1" t="s">
        <v>1506</v>
      </c>
      <c r="F36" s="3" t="s">
        <v>1484</v>
      </c>
      <c r="H36" s="12">
        <v>650</v>
      </c>
      <c r="I36" s="12">
        <v>0</v>
      </c>
      <c r="J36" s="12">
        <v>0</v>
      </c>
      <c r="K36" s="12">
        <f t="shared" si="0"/>
        <v>650</v>
      </c>
    </row>
    <row r="37" spans="1:11" hidden="1" outlineLevel="2" x14ac:dyDescent="0.35">
      <c r="A37" s="6" t="s">
        <v>267</v>
      </c>
      <c r="D37" s="8" t="s">
        <v>1496</v>
      </c>
      <c r="E37" s="1" t="s">
        <v>1507</v>
      </c>
      <c r="F37" s="3" t="s">
        <v>1485</v>
      </c>
      <c r="H37" s="12">
        <v>8156.4</v>
      </c>
      <c r="I37" s="12">
        <v>0</v>
      </c>
      <c r="J37" s="12">
        <v>0</v>
      </c>
      <c r="K37" s="12">
        <f t="shared" si="0"/>
        <v>8156.4</v>
      </c>
    </row>
    <row r="38" spans="1:11" hidden="1" outlineLevel="2" x14ac:dyDescent="0.35">
      <c r="A38" s="6" t="s">
        <v>267</v>
      </c>
      <c r="D38" s="8" t="s">
        <v>1497</v>
      </c>
      <c r="E38" s="1" t="s">
        <v>1508</v>
      </c>
      <c r="F38" s="3" t="s">
        <v>1486</v>
      </c>
      <c r="H38" s="12">
        <v>64870</v>
      </c>
      <c r="I38" s="12">
        <v>0</v>
      </c>
      <c r="J38" s="12">
        <v>0</v>
      </c>
      <c r="K38" s="12">
        <f t="shared" si="0"/>
        <v>64870</v>
      </c>
    </row>
    <row r="39" spans="1:11" hidden="1" outlineLevel="2" x14ac:dyDescent="0.35">
      <c r="A39" s="6" t="s">
        <v>267</v>
      </c>
      <c r="D39" s="8" t="s">
        <v>1498</v>
      </c>
      <c r="E39" s="1" t="s">
        <v>1509</v>
      </c>
      <c r="F39" s="3" t="s">
        <v>1487</v>
      </c>
      <c r="H39" s="12">
        <v>7364</v>
      </c>
      <c r="I39" s="12">
        <v>0</v>
      </c>
      <c r="J39" s="12">
        <v>0</v>
      </c>
      <c r="K39" s="12">
        <f t="shared" si="0"/>
        <v>7364</v>
      </c>
    </row>
    <row r="40" spans="1:11" hidden="1" outlineLevel="2" x14ac:dyDescent="0.35">
      <c r="A40" s="6" t="s">
        <v>267</v>
      </c>
      <c r="D40" s="8" t="s">
        <v>1499</v>
      </c>
      <c r="E40" s="1" t="s">
        <v>1510</v>
      </c>
      <c r="F40" s="3" t="s">
        <v>1488</v>
      </c>
      <c r="H40" s="12">
        <v>13832.88</v>
      </c>
      <c r="I40" s="12">
        <v>0</v>
      </c>
      <c r="J40" s="12">
        <v>0</v>
      </c>
      <c r="K40" s="12">
        <f t="shared" si="0"/>
        <v>13832.88</v>
      </c>
    </row>
    <row r="41" spans="1:11" hidden="1" outlineLevel="2" x14ac:dyDescent="0.35">
      <c r="A41" s="6" t="s">
        <v>267</v>
      </c>
      <c r="D41" s="8" t="s">
        <v>1500</v>
      </c>
      <c r="E41" s="1" t="s">
        <v>1511</v>
      </c>
      <c r="F41" s="3" t="s">
        <v>1489</v>
      </c>
      <c r="H41" s="12">
        <v>119932.34</v>
      </c>
      <c r="I41" s="12">
        <v>0</v>
      </c>
      <c r="J41" s="12">
        <v>0</v>
      </c>
      <c r="K41" s="12">
        <f t="shared" si="0"/>
        <v>119932.34</v>
      </c>
    </row>
    <row r="42" spans="1:11" hidden="1" outlineLevel="2" x14ac:dyDescent="0.35">
      <c r="A42" s="6" t="s">
        <v>267</v>
      </c>
      <c r="D42" s="8" t="s">
        <v>1501</v>
      </c>
      <c r="E42" s="1" t="s">
        <v>1512</v>
      </c>
      <c r="F42" s="3" t="s">
        <v>1490</v>
      </c>
      <c r="H42" s="12">
        <v>35573.21</v>
      </c>
      <c r="I42" s="12">
        <v>0</v>
      </c>
      <c r="J42" s="12">
        <v>0</v>
      </c>
      <c r="K42" s="12">
        <f t="shared" si="0"/>
        <v>35573.21</v>
      </c>
    </row>
    <row r="43" spans="1:11" hidden="1" outlineLevel="2" x14ac:dyDescent="0.35">
      <c r="A43" s="6" t="s">
        <v>267</v>
      </c>
      <c r="D43" s="8" t="s">
        <v>1502</v>
      </c>
      <c r="E43" s="1" t="s">
        <v>1513</v>
      </c>
      <c r="F43" s="3" t="s">
        <v>1491</v>
      </c>
      <c r="H43" s="12">
        <v>31898.02</v>
      </c>
      <c r="I43" s="12">
        <v>0</v>
      </c>
      <c r="J43" s="12">
        <v>0</v>
      </c>
      <c r="K43" s="12">
        <f t="shared" si="0"/>
        <v>31898.02</v>
      </c>
    </row>
    <row r="44" spans="1:11" hidden="1" outlineLevel="2" x14ac:dyDescent="0.35">
      <c r="A44" s="6" t="s">
        <v>267</v>
      </c>
      <c r="D44" s="8" t="s">
        <v>1503</v>
      </c>
      <c r="E44" s="1" t="s">
        <v>1514</v>
      </c>
      <c r="F44" s="3" t="s">
        <v>1492</v>
      </c>
      <c r="H44" s="12">
        <v>28201.19</v>
      </c>
      <c r="I44" s="12">
        <v>0</v>
      </c>
      <c r="J44" s="12">
        <v>0</v>
      </c>
      <c r="K44" s="12">
        <f t="shared" si="0"/>
        <v>28201.19</v>
      </c>
    </row>
    <row r="45" spans="1:11" hidden="1" outlineLevel="2" x14ac:dyDescent="0.35">
      <c r="A45" s="6" t="s">
        <v>267</v>
      </c>
      <c r="D45" s="8" t="s">
        <v>1504</v>
      </c>
      <c r="E45" s="1" t="s">
        <v>1515</v>
      </c>
      <c r="F45" s="3" t="s">
        <v>1493</v>
      </c>
      <c r="H45" s="12">
        <v>80112.5</v>
      </c>
      <c r="I45" s="12">
        <v>0</v>
      </c>
      <c r="J45" s="12">
        <v>0</v>
      </c>
      <c r="K45" s="12">
        <f t="shared" si="0"/>
        <v>80112.5</v>
      </c>
    </row>
    <row r="46" spans="1:11" hidden="1" outlineLevel="2" x14ac:dyDescent="0.35">
      <c r="A46" s="6" t="s">
        <v>267</v>
      </c>
      <c r="D46" s="8" t="s">
        <v>1505</v>
      </c>
      <c r="E46" s="1" t="s">
        <v>1516</v>
      </c>
      <c r="F46" s="3" t="s">
        <v>1494</v>
      </c>
      <c r="H46" s="12">
        <v>5770.65</v>
      </c>
      <c r="I46" s="12">
        <v>0</v>
      </c>
      <c r="J46" s="12">
        <v>0</v>
      </c>
      <c r="K46" s="12">
        <f t="shared" si="0"/>
        <v>5770.65</v>
      </c>
    </row>
    <row r="47" spans="1:11" hidden="1" outlineLevel="2" x14ac:dyDescent="0.35">
      <c r="A47" s="6">
        <v>22</v>
      </c>
      <c r="D47" s="8" t="s">
        <v>29</v>
      </c>
      <c r="E47" s="1" t="s">
        <v>288</v>
      </c>
      <c r="F47" s="3" t="s">
        <v>30</v>
      </c>
      <c r="H47" s="12">
        <v>117098739.02</v>
      </c>
      <c r="I47" s="12">
        <v>0</v>
      </c>
      <c r="J47" s="12">
        <v>0</v>
      </c>
      <c r="K47" s="12">
        <f t="shared" si="0"/>
        <v>117098739.02</v>
      </c>
    </row>
    <row r="48" spans="1:11" hidden="1" outlineLevel="2" x14ac:dyDescent="0.35">
      <c r="A48" s="6">
        <v>22</v>
      </c>
      <c r="D48" s="8" t="s">
        <v>31</v>
      </c>
      <c r="E48" s="1" t="s">
        <v>289</v>
      </c>
      <c r="F48" s="3" t="s">
        <v>32</v>
      </c>
      <c r="H48" s="12">
        <v>5325665.25</v>
      </c>
      <c r="I48" s="12">
        <v>0</v>
      </c>
      <c r="J48" s="12">
        <v>0</v>
      </c>
      <c r="K48" s="12">
        <f t="shared" si="0"/>
        <v>5325665.25</v>
      </c>
    </row>
    <row r="49" spans="1:11" hidden="1" outlineLevel="2" x14ac:dyDescent="0.35">
      <c r="A49" s="6">
        <v>22</v>
      </c>
      <c r="D49" s="8" t="s">
        <v>33</v>
      </c>
      <c r="E49" s="1" t="s">
        <v>290</v>
      </c>
      <c r="F49" s="3" t="s">
        <v>34</v>
      </c>
      <c r="H49" s="12">
        <v>1118158.24</v>
      </c>
      <c r="I49" s="12">
        <v>0</v>
      </c>
      <c r="J49" s="12">
        <v>0</v>
      </c>
      <c r="K49" s="12">
        <f t="shared" si="0"/>
        <v>1118158.24</v>
      </c>
    </row>
    <row r="50" spans="1:11" hidden="1" outlineLevel="2" x14ac:dyDescent="0.35">
      <c r="A50" s="6">
        <v>22</v>
      </c>
      <c r="D50" s="8" t="s">
        <v>35</v>
      </c>
      <c r="E50" s="1" t="s">
        <v>291</v>
      </c>
      <c r="F50" s="3" t="s">
        <v>36</v>
      </c>
      <c r="H50" s="12">
        <v>23846222.800000001</v>
      </c>
      <c r="I50" s="12">
        <v>0</v>
      </c>
      <c r="J50" s="12">
        <v>0</v>
      </c>
      <c r="K50" s="12">
        <f t="shared" si="0"/>
        <v>23846222.800000001</v>
      </c>
    </row>
    <row r="51" spans="1:11" hidden="1" outlineLevel="2" x14ac:dyDescent="0.35">
      <c r="A51" s="6">
        <v>22</v>
      </c>
      <c r="D51" s="8" t="s">
        <v>37</v>
      </c>
      <c r="E51" s="1" t="s">
        <v>292</v>
      </c>
      <c r="F51" s="3" t="s">
        <v>38</v>
      </c>
      <c r="H51" s="12">
        <v>-67052690.890000001</v>
      </c>
      <c r="I51" s="12">
        <v>0</v>
      </c>
      <c r="J51" s="12">
        <v>0</v>
      </c>
      <c r="K51" s="12">
        <f t="shared" si="0"/>
        <v>-67052690.890000001</v>
      </c>
    </row>
    <row r="52" spans="1:11" hidden="1" outlineLevel="2" x14ac:dyDescent="0.35">
      <c r="A52" s="6">
        <v>22</v>
      </c>
      <c r="D52" s="8" t="s">
        <v>39</v>
      </c>
      <c r="E52" s="1" t="s">
        <v>1087</v>
      </c>
      <c r="F52" s="3" t="s">
        <v>40</v>
      </c>
      <c r="H52" s="12">
        <v>513.08000000000004</v>
      </c>
      <c r="I52" s="12">
        <v>0</v>
      </c>
      <c r="J52" s="12">
        <v>0</v>
      </c>
      <c r="K52" s="12">
        <f t="shared" si="0"/>
        <v>513.08000000000004</v>
      </c>
    </row>
    <row r="53" spans="1:11" hidden="1" outlineLevel="2" x14ac:dyDescent="0.35">
      <c r="A53" s="6">
        <v>22</v>
      </c>
      <c r="D53" s="8" t="s">
        <v>41</v>
      </c>
      <c r="E53" s="1" t="s">
        <v>1088</v>
      </c>
      <c r="F53" s="3" t="s">
        <v>42</v>
      </c>
      <c r="H53" s="12">
        <v>2350.9299999999998</v>
      </c>
      <c r="I53" s="12">
        <v>0</v>
      </c>
      <c r="J53" s="12">
        <v>0</v>
      </c>
      <c r="K53" s="12">
        <f t="shared" si="0"/>
        <v>2350.9299999999998</v>
      </c>
    </row>
    <row r="54" spans="1:11" hidden="1" outlineLevel="2" x14ac:dyDescent="0.35">
      <c r="A54" s="6">
        <v>22</v>
      </c>
      <c r="D54" s="8" t="s">
        <v>43</v>
      </c>
      <c r="E54" s="1" t="s">
        <v>1089</v>
      </c>
      <c r="F54" s="3" t="s">
        <v>44</v>
      </c>
      <c r="H54" s="12">
        <v>12543.24</v>
      </c>
      <c r="I54" s="12">
        <v>0</v>
      </c>
      <c r="J54" s="12">
        <v>0</v>
      </c>
      <c r="K54" s="12">
        <f t="shared" si="0"/>
        <v>12543.24</v>
      </c>
    </row>
    <row r="55" spans="1:11" hidden="1" outlineLevel="2" x14ac:dyDescent="0.35">
      <c r="A55" s="6">
        <v>22</v>
      </c>
      <c r="D55" s="8" t="s">
        <v>45</v>
      </c>
      <c r="E55" s="1" t="s">
        <v>1090</v>
      </c>
      <c r="F55" s="3" t="s">
        <v>46</v>
      </c>
      <c r="H55" s="12">
        <v>35402.120000000003</v>
      </c>
      <c r="I55" s="12">
        <v>0</v>
      </c>
      <c r="J55" s="12">
        <v>0</v>
      </c>
      <c r="K55" s="12">
        <f t="shared" si="0"/>
        <v>35402.120000000003</v>
      </c>
    </row>
    <row r="56" spans="1:11" hidden="1" outlineLevel="2" x14ac:dyDescent="0.35">
      <c r="A56" s="6">
        <v>22</v>
      </c>
      <c r="D56" s="8" t="s">
        <v>47</v>
      </c>
      <c r="E56" s="1" t="s">
        <v>1091</v>
      </c>
      <c r="F56" s="3" t="s">
        <v>48</v>
      </c>
      <c r="H56" s="12">
        <v>27507.06</v>
      </c>
      <c r="I56" s="12">
        <v>0</v>
      </c>
      <c r="J56" s="12">
        <v>0</v>
      </c>
      <c r="K56" s="12">
        <f t="shared" si="0"/>
        <v>27507.06</v>
      </c>
    </row>
    <row r="57" spans="1:11" hidden="1" outlineLevel="2" x14ac:dyDescent="0.35">
      <c r="A57" s="6">
        <v>22</v>
      </c>
      <c r="D57" s="8" t="s">
        <v>49</v>
      </c>
      <c r="E57" s="1" t="s">
        <v>1092</v>
      </c>
      <c r="F57" s="3" t="s">
        <v>50</v>
      </c>
      <c r="H57" s="12">
        <v>-87426.06</v>
      </c>
      <c r="I57" s="12">
        <v>0</v>
      </c>
      <c r="J57" s="12">
        <v>0</v>
      </c>
      <c r="K57" s="12">
        <f t="shared" si="0"/>
        <v>-87426.06</v>
      </c>
    </row>
    <row r="58" spans="1:11" hidden="1" outlineLevel="2" x14ac:dyDescent="0.35">
      <c r="A58" s="6">
        <v>22</v>
      </c>
      <c r="D58" s="8" t="s">
        <v>51</v>
      </c>
      <c r="E58" s="1" t="s">
        <v>1093</v>
      </c>
      <c r="F58" s="3" t="s">
        <v>52</v>
      </c>
      <c r="H58" s="12">
        <v>33676.980000000003</v>
      </c>
      <c r="I58" s="12">
        <v>0</v>
      </c>
      <c r="J58" s="12">
        <v>0</v>
      </c>
      <c r="K58" s="12">
        <f t="shared" si="0"/>
        <v>33676.980000000003</v>
      </c>
    </row>
    <row r="59" spans="1:11" hidden="1" outlineLevel="2" x14ac:dyDescent="0.35">
      <c r="A59" s="6">
        <v>22</v>
      </c>
      <c r="D59" s="8" t="s">
        <v>53</v>
      </c>
      <c r="E59" s="1" t="s">
        <v>1094</v>
      </c>
      <c r="F59" s="3" t="s">
        <v>54</v>
      </c>
      <c r="H59" s="12">
        <v>-59351.86</v>
      </c>
      <c r="I59" s="12">
        <v>0</v>
      </c>
      <c r="J59" s="12">
        <v>0</v>
      </c>
      <c r="K59" s="12">
        <f t="shared" si="0"/>
        <v>-59351.86</v>
      </c>
    </row>
    <row r="60" spans="1:11" hidden="1" outlineLevel="2" x14ac:dyDescent="0.35">
      <c r="A60" s="6">
        <v>22</v>
      </c>
      <c r="D60" s="8" t="s">
        <v>55</v>
      </c>
      <c r="E60" s="1" t="s">
        <v>1095</v>
      </c>
      <c r="F60" s="3" t="s">
        <v>56</v>
      </c>
      <c r="H60" s="12">
        <v>34468.97</v>
      </c>
      <c r="I60" s="12">
        <v>0</v>
      </c>
      <c r="J60" s="12">
        <v>0</v>
      </c>
      <c r="K60" s="12">
        <f t="shared" si="0"/>
        <v>34468.97</v>
      </c>
    </row>
    <row r="61" spans="1:11" hidden="1" outlineLevel="2" x14ac:dyDescent="0.35">
      <c r="A61" s="6">
        <v>22</v>
      </c>
      <c r="D61" s="8" t="s">
        <v>57</v>
      </c>
      <c r="E61" s="1" t="s">
        <v>1096</v>
      </c>
      <c r="F61" s="3" t="s">
        <v>58</v>
      </c>
      <c r="H61" s="12">
        <v>-283.98</v>
      </c>
      <c r="I61" s="12">
        <v>0</v>
      </c>
      <c r="J61" s="12">
        <v>0</v>
      </c>
      <c r="K61" s="12">
        <f t="shared" si="0"/>
        <v>-283.98</v>
      </c>
    </row>
    <row r="62" spans="1:11" hidden="1" outlineLevel="2" x14ac:dyDescent="0.35">
      <c r="A62" s="6">
        <v>22</v>
      </c>
      <c r="D62" s="8" t="s">
        <v>59</v>
      </c>
      <c r="E62" s="1" t="s">
        <v>1097</v>
      </c>
      <c r="F62" s="3" t="s">
        <v>60</v>
      </c>
      <c r="H62" s="12">
        <v>7532</v>
      </c>
      <c r="I62" s="12">
        <v>0</v>
      </c>
      <c r="J62" s="12">
        <v>0</v>
      </c>
      <c r="K62" s="12">
        <f t="shared" si="0"/>
        <v>7532</v>
      </c>
    </row>
    <row r="63" spans="1:11" hidden="1" outlineLevel="2" x14ac:dyDescent="0.35">
      <c r="A63" s="6">
        <v>22</v>
      </c>
      <c r="D63" s="8" t="s">
        <v>61</v>
      </c>
      <c r="E63" s="1" t="s">
        <v>1098</v>
      </c>
      <c r="F63" s="3" t="s">
        <v>62</v>
      </c>
      <c r="H63" s="12">
        <v>2087.9899999999998</v>
      </c>
      <c r="I63" s="12">
        <v>0</v>
      </c>
      <c r="J63" s="12">
        <v>0</v>
      </c>
      <c r="K63" s="12">
        <f t="shared" si="0"/>
        <v>2087.9899999999998</v>
      </c>
    </row>
    <row r="64" spans="1:11" hidden="1" outlineLevel="2" x14ac:dyDescent="0.35">
      <c r="A64" s="6">
        <v>22</v>
      </c>
      <c r="D64" s="8" t="s">
        <v>63</v>
      </c>
      <c r="E64" s="1" t="s">
        <v>1099</v>
      </c>
      <c r="F64" s="3" t="s">
        <v>64</v>
      </c>
      <c r="H64" s="12">
        <v>15202.04</v>
      </c>
      <c r="I64" s="12">
        <v>0</v>
      </c>
      <c r="J64" s="12">
        <v>0</v>
      </c>
      <c r="K64" s="12">
        <f t="shared" si="0"/>
        <v>15202.04</v>
      </c>
    </row>
    <row r="65" spans="1:11" hidden="1" outlineLevel="2" x14ac:dyDescent="0.35">
      <c r="A65" s="6">
        <v>22</v>
      </c>
      <c r="D65" s="8" t="s">
        <v>65</v>
      </c>
      <c r="E65" s="1" t="s">
        <v>1100</v>
      </c>
      <c r="F65" s="3" t="s">
        <v>66</v>
      </c>
      <c r="H65" s="12">
        <v>-89581.02</v>
      </c>
      <c r="I65" s="12">
        <v>0</v>
      </c>
      <c r="J65" s="12">
        <v>0</v>
      </c>
      <c r="K65" s="12">
        <f t="shared" si="0"/>
        <v>-89581.02</v>
      </c>
    </row>
    <row r="66" spans="1:11" hidden="1" outlineLevel="2" x14ac:dyDescent="0.35">
      <c r="A66" s="6">
        <v>22</v>
      </c>
      <c r="D66" s="8" t="s">
        <v>67</v>
      </c>
      <c r="E66" s="1" t="s">
        <v>1101</v>
      </c>
      <c r="F66" s="3" t="s">
        <v>68</v>
      </c>
      <c r="H66" s="12">
        <v>33841.160000000003</v>
      </c>
      <c r="I66" s="12">
        <v>0</v>
      </c>
      <c r="J66" s="12">
        <v>0</v>
      </c>
      <c r="K66" s="12">
        <f t="shared" si="0"/>
        <v>33841.160000000003</v>
      </c>
    </row>
    <row r="67" spans="1:11" hidden="1" outlineLevel="2" x14ac:dyDescent="0.35">
      <c r="A67" s="6">
        <v>22</v>
      </c>
      <c r="D67" s="8" t="s">
        <v>69</v>
      </c>
      <c r="E67" s="1" t="s">
        <v>1102</v>
      </c>
      <c r="F67" s="3" t="s">
        <v>70</v>
      </c>
      <c r="H67" s="12">
        <v>36686.03</v>
      </c>
      <c r="I67" s="12">
        <v>0</v>
      </c>
      <c r="J67" s="12">
        <v>0</v>
      </c>
      <c r="K67" s="12">
        <f t="shared" si="0"/>
        <v>36686.03</v>
      </c>
    </row>
    <row r="68" spans="1:11" hidden="1" outlineLevel="2" x14ac:dyDescent="0.35">
      <c r="A68" s="6">
        <v>22</v>
      </c>
      <c r="D68" s="8" t="s">
        <v>71</v>
      </c>
      <c r="E68" s="1" t="s">
        <v>1103</v>
      </c>
      <c r="F68" s="3" t="s">
        <v>72</v>
      </c>
      <c r="H68" s="12">
        <v>-52181.34</v>
      </c>
      <c r="I68" s="12">
        <v>0</v>
      </c>
      <c r="J68" s="12">
        <v>0</v>
      </c>
      <c r="K68" s="12">
        <f t="shared" si="0"/>
        <v>-52181.34</v>
      </c>
    </row>
    <row r="69" spans="1:11" hidden="1" outlineLevel="2" x14ac:dyDescent="0.35">
      <c r="A69" s="6">
        <v>22</v>
      </c>
      <c r="D69" s="8" t="s">
        <v>73</v>
      </c>
      <c r="E69" s="1" t="s">
        <v>1104</v>
      </c>
      <c r="F69" s="3" t="s">
        <v>74</v>
      </c>
      <c r="H69" s="12">
        <v>14966.9</v>
      </c>
      <c r="I69" s="12">
        <v>0</v>
      </c>
      <c r="J69" s="12">
        <v>0</v>
      </c>
      <c r="K69" s="12">
        <f t="shared" si="0"/>
        <v>14966.9</v>
      </c>
    </row>
    <row r="70" spans="1:11" hidden="1" outlineLevel="2" x14ac:dyDescent="0.35">
      <c r="A70" s="6">
        <v>22</v>
      </c>
      <c r="D70" s="8" t="s">
        <v>75</v>
      </c>
      <c r="E70" s="1" t="s">
        <v>1105</v>
      </c>
      <c r="F70" s="3" t="s">
        <v>76</v>
      </c>
      <c r="H70" s="12">
        <v>32814.129999999997</v>
      </c>
      <c r="I70" s="12">
        <v>0</v>
      </c>
      <c r="J70" s="12">
        <v>0</v>
      </c>
      <c r="K70" s="12">
        <f t="shared" si="0"/>
        <v>32814.129999999997</v>
      </c>
    </row>
    <row r="71" spans="1:11" hidden="1" outlineLevel="2" x14ac:dyDescent="0.35">
      <c r="A71" s="6">
        <v>22</v>
      </c>
      <c r="D71" s="8" t="s">
        <v>77</v>
      </c>
      <c r="E71" s="1" t="s">
        <v>293</v>
      </c>
      <c r="F71" s="3" t="s">
        <v>78</v>
      </c>
      <c r="H71" s="12">
        <v>3397346.45</v>
      </c>
      <c r="I71" s="12">
        <v>0</v>
      </c>
      <c r="J71" s="12">
        <v>0</v>
      </c>
      <c r="K71" s="12">
        <f t="shared" si="0"/>
        <v>3397346.45</v>
      </c>
    </row>
    <row r="72" spans="1:11" hidden="1" outlineLevel="2" x14ac:dyDescent="0.35">
      <c r="A72" s="6">
        <v>22</v>
      </c>
      <c r="D72" s="8" t="s">
        <v>79</v>
      </c>
      <c r="E72" s="1" t="s">
        <v>294</v>
      </c>
      <c r="F72" s="3" t="s">
        <v>80</v>
      </c>
      <c r="H72" s="12">
        <v>-719841.25</v>
      </c>
      <c r="I72" s="12">
        <v>0</v>
      </c>
      <c r="J72" s="12">
        <v>0</v>
      </c>
      <c r="K72" s="12">
        <f t="shared" si="0"/>
        <v>-719841.25</v>
      </c>
    </row>
    <row r="73" spans="1:11" hidden="1" outlineLevel="2" x14ac:dyDescent="0.35">
      <c r="A73" s="6">
        <v>22</v>
      </c>
      <c r="D73" s="8" t="s">
        <v>81</v>
      </c>
      <c r="E73" s="1" t="s">
        <v>295</v>
      </c>
      <c r="F73" s="3" t="s">
        <v>82</v>
      </c>
      <c r="H73" s="12">
        <v>-172818.88</v>
      </c>
      <c r="I73" s="12">
        <v>0</v>
      </c>
      <c r="J73" s="12">
        <v>0</v>
      </c>
      <c r="K73" s="12">
        <f t="shared" ref="K73:K127" si="1">H73+I73+J73</f>
        <v>-172818.88</v>
      </c>
    </row>
    <row r="74" spans="1:11" hidden="1" outlineLevel="2" x14ac:dyDescent="0.35">
      <c r="A74" s="6">
        <v>22</v>
      </c>
      <c r="D74" s="8" t="s">
        <v>83</v>
      </c>
      <c r="E74" s="1" t="s">
        <v>296</v>
      </c>
      <c r="F74" s="3" t="s">
        <v>84</v>
      </c>
      <c r="H74" s="12">
        <v>-129214.13</v>
      </c>
      <c r="I74" s="12">
        <v>0</v>
      </c>
      <c r="J74" s="12">
        <v>0</v>
      </c>
      <c r="K74" s="12">
        <f t="shared" si="1"/>
        <v>-129214.13</v>
      </c>
    </row>
    <row r="75" spans="1:11" hidden="1" outlineLevel="2" x14ac:dyDescent="0.35">
      <c r="A75" s="6">
        <v>22</v>
      </c>
      <c r="D75" s="8" t="s">
        <v>85</v>
      </c>
      <c r="E75" s="1" t="s">
        <v>297</v>
      </c>
      <c r="F75" s="3" t="s">
        <v>86</v>
      </c>
      <c r="H75" s="12">
        <v>-43483.15</v>
      </c>
      <c r="I75" s="12">
        <v>0</v>
      </c>
      <c r="J75" s="12">
        <v>0</v>
      </c>
      <c r="K75" s="12">
        <f t="shared" si="1"/>
        <v>-43483.15</v>
      </c>
    </row>
    <row r="76" spans="1:11" hidden="1" outlineLevel="2" x14ac:dyDescent="0.35">
      <c r="A76" s="6">
        <v>22</v>
      </c>
      <c r="D76" s="8" t="s">
        <v>1517</v>
      </c>
      <c r="E76" s="1" t="s">
        <v>1518</v>
      </c>
      <c r="F76" s="3" t="s">
        <v>1519</v>
      </c>
      <c r="H76" s="12">
        <v>-68504.25</v>
      </c>
      <c r="I76" s="12">
        <v>0</v>
      </c>
      <c r="J76" s="12">
        <v>0</v>
      </c>
      <c r="K76" s="12">
        <f t="shared" si="1"/>
        <v>-68504.25</v>
      </c>
    </row>
    <row r="77" spans="1:11" hidden="1" outlineLevel="2" x14ac:dyDescent="0.35">
      <c r="A77" s="6">
        <v>22</v>
      </c>
      <c r="D77" s="8" t="s">
        <v>87</v>
      </c>
      <c r="E77" s="1" t="s">
        <v>298</v>
      </c>
      <c r="F77" s="3" t="s">
        <v>88</v>
      </c>
      <c r="H77" s="12">
        <v>-709738.7</v>
      </c>
      <c r="I77" s="12">
        <v>0</v>
      </c>
      <c r="J77" s="12">
        <v>0</v>
      </c>
      <c r="K77" s="12">
        <f t="shared" si="1"/>
        <v>-709738.7</v>
      </c>
    </row>
    <row r="78" spans="1:11" hidden="1" outlineLevel="2" x14ac:dyDescent="0.35">
      <c r="A78" s="6">
        <v>22</v>
      </c>
      <c r="D78" s="8" t="s">
        <v>89</v>
      </c>
      <c r="E78" s="1" t="s">
        <v>299</v>
      </c>
      <c r="F78" s="3" t="s">
        <v>90</v>
      </c>
      <c r="H78" s="12">
        <v>0</v>
      </c>
      <c r="I78" s="12">
        <v>0</v>
      </c>
      <c r="J78" s="12">
        <v>0</v>
      </c>
      <c r="K78" s="12">
        <f t="shared" si="1"/>
        <v>0</v>
      </c>
    </row>
    <row r="79" spans="1:11" hidden="1" outlineLevel="2" x14ac:dyDescent="0.35">
      <c r="A79" s="6">
        <v>22</v>
      </c>
      <c r="D79" s="8" t="s">
        <v>91</v>
      </c>
      <c r="E79" s="1" t="s">
        <v>300</v>
      </c>
      <c r="F79" s="3" t="s">
        <v>92</v>
      </c>
      <c r="H79" s="12">
        <v>-4686.99</v>
      </c>
      <c r="I79" s="12">
        <v>0</v>
      </c>
      <c r="J79" s="12">
        <v>0</v>
      </c>
      <c r="K79" s="12">
        <f t="shared" si="1"/>
        <v>-4686.99</v>
      </c>
    </row>
    <row r="80" spans="1:11" hidden="1" outlineLevel="2" x14ac:dyDescent="0.35">
      <c r="A80" s="6" t="s">
        <v>267</v>
      </c>
      <c r="D80" s="8" t="s">
        <v>1361</v>
      </c>
      <c r="E80" s="1" t="s">
        <v>1362</v>
      </c>
      <c r="F80" s="3" t="s">
        <v>1363</v>
      </c>
      <c r="H80" s="12">
        <v>-224334.21</v>
      </c>
      <c r="I80" s="12">
        <v>0</v>
      </c>
      <c r="J80" s="12">
        <v>0</v>
      </c>
      <c r="K80" s="12">
        <f t="shared" si="1"/>
        <v>-224334.21</v>
      </c>
    </row>
    <row r="81" spans="1:11" hidden="1" outlineLevel="2" x14ac:dyDescent="0.35">
      <c r="A81" s="6">
        <v>22</v>
      </c>
      <c r="D81" s="8" t="s">
        <v>93</v>
      </c>
      <c r="E81" s="1" t="s">
        <v>301</v>
      </c>
      <c r="F81" s="3" t="s">
        <v>94</v>
      </c>
      <c r="H81" s="12">
        <v>-10884480</v>
      </c>
      <c r="I81" s="12">
        <v>0</v>
      </c>
      <c r="J81" s="12">
        <v>0</v>
      </c>
      <c r="K81" s="12">
        <f t="shared" si="1"/>
        <v>-10884480</v>
      </c>
    </row>
    <row r="82" spans="1:11" hidden="1" outlineLevel="2" x14ac:dyDescent="0.35">
      <c r="A82" s="6" t="s">
        <v>267</v>
      </c>
      <c r="D82" s="8" t="s">
        <v>1285</v>
      </c>
      <c r="E82" s="1" t="s">
        <v>1286</v>
      </c>
      <c r="F82" s="3" t="s">
        <v>1287</v>
      </c>
      <c r="H82" s="12">
        <v>-2602354</v>
      </c>
      <c r="I82" s="12">
        <v>0</v>
      </c>
      <c r="J82" s="12">
        <v>0</v>
      </c>
      <c r="K82" s="12">
        <f t="shared" si="1"/>
        <v>-2602354</v>
      </c>
    </row>
    <row r="83" spans="1:11" hidden="1" outlineLevel="2" x14ac:dyDescent="0.35">
      <c r="A83" s="6">
        <v>22</v>
      </c>
      <c r="D83" s="8" t="s">
        <v>95</v>
      </c>
      <c r="E83" s="1" t="s">
        <v>302</v>
      </c>
      <c r="F83" s="3" t="s">
        <v>96</v>
      </c>
      <c r="H83" s="12">
        <v>-2411671</v>
      </c>
      <c r="I83" s="12">
        <v>0</v>
      </c>
      <c r="J83" s="12">
        <v>0</v>
      </c>
      <c r="K83" s="12">
        <f t="shared" si="1"/>
        <v>-2411671</v>
      </c>
    </row>
    <row r="84" spans="1:11" hidden="1" outlineLevel="2" x14ac:dyDescent="0.35">
      <c r="A84" s="6">
        <v>22</v>
      </c>
      <c r="D84" s="8" t="s">
        <v>97</v>
      </c>
      <c r="E84" s="1" t="s">
        <v>1106</v>
      </c>
      <c r="F84" s="3" t="s">
        <v>98</v>
      </c>
      <c r="H84" s="12">
        <v>-415422</v>
      </c>
      <c r="I84" s="12">
        <v>0</v>
      </c>
      <c r="J84" s="12">
        <v>0</v>
      </c>
      <c r="K84" s="12">
        <f t="shared" si="1"/>
        <v>-415422</v>
      </c>
    </row>
    <row r="85" spans="1:11" hidden="1" outlineLevel="2" x14ac:dyDescent="0.35">
      <c r="A85" s="6">
        <v>22</v>
      </c>
      <c r="D85" s="8" t="s">
        <v>99</v>
      </c>
      <c r="E85" s="1" t="s">
        <v>1107</v>
      </c>
      <c r="F85" s="3" t="s">
        <v>100</v>
      </c>
      <c r="H85" s="12">
        <v>-6065000</v>
      </c>
      <c r="I85" s="12">
        <v>0</v>
      </c>
      <c r="J85" s="12">
        <v>0</v>
      </c>
      <c r="K85" s="12">
        <f t="shared" si="1"/>
        <v>-6065000</v>
      </c>
    </row>
    <row r="86" spans="1:11" hidden="1" outlineLevel="2" x14ac:dyDescent="0.35">
      <c r="A86" s="6">
        <v>22</v>
      </c>
      <c r="D86" s="8" t="s">
        <v>101</v>
      </c>
      <c r="E86" s="1" t="s">
        <v>1108</v>
      </c>
      <c r="F86" s="3" t="s">
        <v>102</v>
      </c>
      <c r="H86" s="12">
        <v>-6315000</v>
      </c>
      <c r="I86" s="12">
        <v>0</v>
      </c>
      <c r="J86" s="12">
        <v>0</v>
      </c>
      <c r="K86" s="12">
        <f t="shared" si="1"/>
        <v>-6315000</v>
      </c>
    </row>
    <row r="87" spans="1:11" hidden="1" outlineLevel="2" x14ac:dyDescent="0.35">
      <c r="A87" s="6">
        <v>22</v>
      </c>
      <c r="D87" s="8" t="s">
        <v>103</v>
      </c>
      <c r="E87" s="1" t="s">
        <v>1109</v>
      </c>
      <c r="F87" s="3" t="s">
        <v>104</v>
      </c>
      <c r="H87" s="12">
        <v>-5990000</v>
      </c>
      <c r="I87" s="12">
        <v>0</v>
      </c>
      <c r="J87" s="12">
        <v>0</v>
      </c>
      <c r="K87" s="12">
        <f t="shared" si="1"/>
        <v>-5990000</v>
      </c>
    </row>
    <row r="88" spans="1:11" hidden="1" outlineLevel="2" x14ac:dyDescent="0.35">
      <c r="A88" s="6">
        <v>22</v>
      </c>
      <c r="D88" s="8" t="s">
        <v>105</v>
      </c>
      <c r="E88" s="1" t="s">
        <v>1110</v>
      </c>
      <c r="F88" s="3" t="s">
        <v>106</v>
      </c>
      <c r="H88" s="12">
        <v>-925000</v>
      </c>
      <c r="I88" s="12">
        <v>0</v>
      </c>
      <c r="J88" s="12">
        <v>0</v>
      </c>
      <c r="K88" s="12">
        <f t="shared" si="1"/>
        <v>-925000</v>
      </c>
    </row>
    <row r="89" spans="1:11" hidden="1" outlineLevel="2" x14ac:dyDescent="0.35">
      <c r="A89" s="6">
        <v>22</v>
      </c>
      <c r="D89" s="8" t="s">
        <v>107</v>
      </c>
      <c r="E89" s="1" t="s">
        <v>1111</v>
      </c>
      <c r="F89" s="3" t="s">
        <v>108</v>
      </c>
      <c r="H89" s="12">
        <v>-1150000</v>
      </c>
      <c r="I89" s="12">
        <v>0</v>
      </c>
      <c r="J89" s="12">
        <v>0</v>
      </c>
      <c r="K89" s="12">
        <f t="shared" si="1"/>
        <v>-1150000</v>
      </c>
    </row>
    <row r="90" spans="1:11" hidden="1" outlineLevel="2" x14ac:dyDescent="0.35">
      <c r="A90" s="6">
        <v>22</v>
      </c>
      <c r="D90" s="8" t="s">
        <v>109</v>
      </c>
      <c r="E90" s="1" t="s">
        <v>1112</v>
      </c>
      <c r="F90" s="3" t="s">
        <v>110</v>
      </c>
      <c r="H90" s="12">
        <v>-5565000</v>
      </c>
      <c r="I90" s="12">
        <v>0</v>
      </c>
      <c r="J90" s="12">
        <v>0</v>
      </c>
      <c r="K90" s="12">
        <f t="shared" si="1"/>
        <v>-5565000</v>
      </c>
    </row>
    <row r="91" spans="1:11" hidden="1" outlineLevel="2" x14ac:dyDescent="0.35">
      <c r="A91" s="6">
        <v>22</v>
      </c>
      <c r="D91" s="8" t="s">
        <v>111</v>
      </c>
      <c r="E91" s="1" t="s">
        <v>1113</v>
      </c>
      <c r="F91" s="3" t="s">
        <v>112</v>
      </c>
      <c r="H91" s="12">
        <v>-1535000</v>
      </c>
      <c r="I91" s="12">
        <v>0</v>
      </c>
      <c r="J91" s="12">
        <v>0</v>
      </c>
      <c r="K91" s="12">
        <f t="shared" si="1"/>
        <v>-1535000</v>
      </c>
    </row>
    <row r="92" spans="1:11" hidden="1" outlineLevel="2" x14ac:dyDescent="0.35">
      <c r="A92" s="6">
        <v>22</v>
      </c>
      <c r="D92" s="8" t="s">
        <v>113</v>
      </c>
      <c r="E92" s="1" t="s">
        <v>303</v>
      </c>
      <c r="F92" s="3" t="s">
        <v>114</v>
      </c>
      <c r="H92" s="12">
        <v>-115361.66</v>
      </c>
      <c r="I92" s="12">
        <v>0</v>
      </c>
      <c r="J92" s="12">
        <v>0</v>
      </c>
      <c r="K92" s="12">
        <f t="shared" si="1"/>
        <v>-115361.66</v>
      </c>
    </row>
    <row r="93" spans="1:11" hidden="1" outlineLevel="2" x14ac:dyDescent="0.35">
      <c r="A93" s="6">
        <v>22</v>
      </c>
      <c r="D93" s="8" t="s">
        <v>115</v>
      </c>
      <c r="E93" s="1" t="s">
        <v>304</v>
      </c>
      <c r="F93" s="3" t="s">
        <v>116</v>
      </c>
      <c r="H93" s="12">
        <v>-46193.06</v>
      </c>
      <c r="I93" s="12">
        <v>0</v>
      </c>
      <c r="J93" s="12">
        <v>0</v>
      </c>
      <c r="K93" s="12">
        <f t="shared" si="1"/>
        <v>-46193.06</v>
      </c>
    </row>
    <row r="94" spans="1:11" hidden="1" outlineLevel="2" x14ac:dyDescent="0.35">
      <c r="A94" s="6" t="s">
        <v>267</v>
      </c>
      <c r="D94" s="8" t="s">
        <v>1305</v>
      </c>
      <c r="E94" s="1" t="s">
        <v>1306</v>
      </c>
      <c r="F94" s="3" t="s">
        <v>1307</v>
      </c>
      <c r="H94" s="12">
        <v>-1856383</v>
      </c>
      <c r="I94" s="12">
        <v>0</v>
      </c>
      <c r="J94" s="12">
        <v>0</v>
      </c>
      <c r="K94" s="12">
        <f t="shared" si="1"/>
        <v>-1856383</v>
      </c>
    </row>
    <row r="95" spans="1:11" hidden="1" outlineLevel="2" x14ac:dyDescent="0.35">
      <c r="A95" s="6">
        <v>22</v>
      </c>
      <c r="D95" s="8" t="s">
        <v>133</v>
      </c>
      <c r="E95" s="1" t="s">
        <v>305</v>
      </c>
      <c r="F95" s="3" t="s">
        <v>134</v>
      </c>
      <c r="H95" s="12">
        <f>-48986111.84</f>
        <v>-48986111.840000004</v>
      </c>
      <c r="I95" s="12">
        <v>0</v>
      </c>
      <c r="J95" s="12">
        <v>0</v>
      </c>
      <c r="K95" s="12">
        <f t="shared" si="1"/>
        <v>-48986111.840000004</v>
      </c>
    </row>
    <row r="96" spans="1:11" outlineLevel="1" collapsed="1" x14ac:dyDescent="0.35">
      <c r="A96" s="16" t="s">
        <v>1274</v>
      </c>
      <c r="D96" s="8"/>
      <c r="F96" s="3"/>
      <c r="H96" s="12">
        <f>SUBTOTAL(9,H4:H95)</f>
        <v>3236472.6300000399</v>
      </c>
      <c r="I96" s="12">
        <f>SUBTOTAL(9,I4:I95)</f>
        <v>0</v>
      </c>
      <c r="J96" s="12">
        <f>SUBTOTAL(9,J4:J95)</f>
        <v>0</v>
      </c>
      <c r="K96" s="12">
        <f>SUBTOTAL(9,K4:K95)</f>
        <v>3236472.6300000399</v>
      </c>
    </row>
    <row r="97" spans="1:11" x14ac:dyDescent="0.35">
      <c r="A97" s="16" t="s">
        <v>1273</v>
      </c>
      <c r="D97" s="8"/>
      <c r="E97" s="61" t="s">
        <v>1275</v>
      </c>
      <c r="F97" s="3"/>
      <c r="H97" s="12">
        <f>SUBTOTAL(9,H4:H95)</f>
        <v>3236472.6300000399</v>
      </c>
      <c r="I97" s="12">
        <f>SUBTOTAL(9,I4:I95)</f>
        <v>0</v>
      </c>
      <c r="J97" s="12">
        <f>SUBTOTAL(9,J4:J95)</f>
        <v>0</v>
      </c>
      <c r="K97" s="12">
        <f>SUBTOTAL(9,K4:K95)</f>
        <v>3236472.6300000399</v>
      </c>
    </row>
    <row r="98" spans="1:11" x14ac:dyDescent="0.35">
      <c r="D98" s="8"/>
      <c r="F98" s="3"/>
      <c r="H98" s="12"/>
      <c r="I98" s="12"/>
      <c r="J98" s="12"/>
      <c r="K98" s="12"/>
    </row>
    <row r="99" spans="1:11" x14ac:dyDescent="0.35">
      <c r="D99" s="8"/>
      <c r="F99" s="3"/>
      <c r="H99" s="12"/>
      <c r="I99" s="12"/>
      <c r="J99" s="12"/>
      <c r="K99" s="12"/>
    </row>
    <row r="100" spans="1:11" x14ac:dyDescent="0.35">
      <c r="A100" s="9" t="s">
        <v>1114</v>
      </c>
      <c r="B100" s="9" t="s">
        <v>1115</v>
      </c>
      <c r="C100" s="9" t="s">
        <v>1116</v>
      </c>
      <c r="D100" s="9" t="s">
        <v>1117</v>
      </c>
      <c r="E100" s="9" t="s">
        <v>1</v>
      </c>
      <c r="F100" s="4" t="s">
        <v>2</v>
      </c>
      <c r="G100" s="2"/>
      <c r="H100" s="15" t="s">
        <v>1468</v>
      </c>
      <c r="I100" s="15" t="s">
        <v>1119</v>
      </c>
      <c r="J100" s="15" t="s">
        <v>1119</v>
      </c>
      <c r="K100" s="15" t="s">
        <v>1121</v>
      </c>
    </row>
    <row r="101" spans="1:11" hidden="1" outlineLevel="2" x14ac:dyDescent="0.35">
      <c r="A101" s="6">
        <v>22</v>
      </c>
      <c r="D101" s="8" t="s">
        <v>117</v>
      </c>
      <c r="E101" s="1" t="s">
        <v>306</v>
      </c>
      <c r="F101" s="3" t="s">
        <v>118</v>
      </c>
      <c r="H101" s="12">
        <v>-1000</v>
      </c>
      <c r="I101" s="12">
        <v>0</v>
      </c>
      <c r="J101" s="12">
        <v>0</v>
      </c>
      <c r="K101" s="12">
        <f t="shared" si="1"/>
        <v>-1000</v>
      </c>
    </row>
    <row r="102" spans="1:11" hidden="1" outlineLevel="2" x14ac:dyDescent="0.35">
      <c r="A102" s="6" t="s">
        <v>267</v>
      </c>
      <c r="D102" s="8" t="s">
        <v>1288</v>
      </c>
      <c r="E102" s="1" t="s">
        <v>1289</v>
      </c>
      <c r="F102" s="3" t="s">
        <v>1290</v>
      </c>
      <c r="H102" s="12">
        <v>-5610.07</v>
      </c>
      <c r="I102" s="12">
        <v>0</v>
      </c>
      <c r="J102" s="12">
        <v>0</v>
      </c>
      <c r="K102" s="12">
        <f t="shared" si="1"/>
        <v>-5610.07</v>
      </c>
    </row>
    <row r="103" spans="1:11" hidden="1" outlineLevel="2" x14ac:dyDescent="0.35">
      <c r="A103" s="6">
        <v>22</v>
      </c>
      <c r="D103" s="8" t="s">
        <v>119</v>
      </c>
      <c r="E103" s="1" t="s">
        <v>307</v>
      </c>
      <c r="F103" s="3" t="s">
        <v>120</v>
      </c>
      <c r="H103" s="12">
        <v>-5643.42</v>
      </c>
      <c r="I103" s="12">
        <v>0</v>
      </c>
      <c r="J103" s="12">
        <v>0</v>
      </c>
      <c r="K103" s="12">
        <f t="shared" si="1"/>
        <v>-5643.42</v>
      </c>
    </row>
    <row r="104" spans="1:11" hidden="1" outlineLevel="2" x14ac:dyDescent="0.35">
      <c r="A104" s="6">
        <v>22</v>
      </c>
      <c r="D104" s="8" t="s">
        <v>121</v>
      </c>
      <c r="E104" s="1" t="s">
        <v>308</v>
      </c>
      <c r="F104" s="3" t="s">
        <v>122</v>
      </c>
      <c r="H104" s="12">
        <v>-6070.1</v>
      </c>
      <c r="I104" s="12">
        <v>0</v>
      </c>
      <c r="J104" s="12">
        <v>0</v>
      </c>
      <c r="K104" s="12">
        <f t="shared" si="1"/>
        <v>-6070.1</v>
      </c>
    </row>
    <row r="105" spans="1:11" hidden="1" outlineLevel="2" x14ac:dyDescent="0.35">
      <c r="A105" s="6">
        <v>22</v>
      </c>
      <c r="D105" s="8" t="s">
        <v>123</v>
      </c>
      <c r="E105" s="1" t="s">
        <v>309</v>
      </c>
      <c r="F105" s="3" t="s">
        <v>124</v>
      </c>
      <c r="H105" s="12">
        <v>-138023.22</v>
      </c>
      <c r="I105" s="12">
        <v>0</v>
      </c>
      <c r="J105" s="12">
        <v>0</v>
      </c>
      <c r="K105" s="12">
        <f t="shared" si="1"/>
        <v>-138023.22</v>
      </c>
    </row>
    <row r="106" spans="1:11" hidden="1" outlineLevel="2" x14ac:dyDescent="0.35">
      <c r="A106" s="6">
        <v>22</v>
      </c>
      <c r="D106" s="8" t="s">
        <v>125</v>
      </c>
      <c r="E106" s="1" t="s">
        <v>310</v>
      </c>
      <c r="F106" s="3" t="s">
        <v>126</v>
      </c>
      <c r="H106" s="12">
        <v>14250.6</v>
      </c>
      <c r="I106" s="12">
        <v>0</v>
      </c>
      <c r="J106" s="12">
        <v>0</v>
      </c>
      <c r="K106" s="12">
        <f t="shared" si="1"/>
        <v>14250.6</v>
      </c>
    </row>
    <row r="107" spans="1:11" hidden="1" outlineLevel="2" x14ac:dyDescent="0.35">
      <c r="A107" s="6" t="s">
        <v>267</v>
      </c>
      <c r="D107" s="8" t="s">
        <v>1291</v>
      </c>
      <c r="E107" s="1" t="s">
        <v>1292</v>
      </c>
      <c r="F107" s="3" t="s">
        <v>1293</v>
      </c>
      <c r="H107" s="12">
        <v>-16277.68</v>
      </c>
      <c r="I107" s="12">
        <v>0</v>
      </c>
      <c r="J107" s="12">
        <v>0</v>
      </c>
      <c r="K107" s="12">
        <f t="shared" si="1"/>
        <v>-16277.68</v>
      </c>
    </row>
    <row r="108" spans="1:11" hidden="1" outlineLevel="2" x14ac:dyDescent="0.35">
      <c r="A108" s="6" t="s">
        <v>267</v>
      </c>
      <c r="D108" s="8" t="s">
        <v>1294</v>
      </c>
      <c r="E108" s="1" t="s">
        <v>1295</v>
      </c>
      <c r="F108" s="3" t="s">
        <v>1296</v>
      </c>
      <c r="H108" s="12">
        <v>0</v>
      </c>
      <c r="I108" s="12">
        <v>0</v>
      </c>
      <c r="J108" s="12">
        <v>0</v>
      </c>
      <c r="K108" s="12">
        <f t="shared" si="1"/>
        <v>0</v>
      </c>
    </row>
    <row r="109" spans="1:11" hidden="1" outlineLevel="2" x14ac:dyDescent="0.35">
      <c r="A109" s="6">
        <v>22</v>
      </c>
      <c r="D109" s="8" t="s">
        <v>127</v>
      </c>
      <c r="E109" s="1" t="s">
        <v>311</v>
      </c>
      <c r="F109" s="3" t="s">
        <v>128</v>
      </c>
      <c r="H109" s="12">
        <v>-31206.71</v>
      </c>
      <c r="I109" s="12">
        <v>0</v>
      </c>
      <c r="J109" s="12">
        <v>0</v>
      </c>
      <c r="K109" s="12">
        <f t="shared" si="1"/>
        <v>-31206.71</v>
      </c>
    </row>
    <row r="110" spans="1:11" hidden="1" outlineLevel="2" x14ac:dyDescent="0.35">
      <c r="A110" s="6">
        <v>22</v>
      </c>
      <c r="D110" s="8" t="s">
        <v>129</v>
      </c>
      <c r="E110" s="1" t="s">
        <v>312</v>
      </c>
      <c r="F110" s="3" t="s">
        <v>130</v>
      </c>
      <c r="H110" s="12">
        <v>0</v>
      </c>
      <c r="I110" s="12">
        <v>0</v>
      </c>
      <c r="J110" s="12">
        <v>0</v>
      </c>
      <c r="K110" s="12">
        <f t="shared" si="1"/>
        <v>0</v>
      </c>
    </row>
    <row r="111" spans="1:11" hidden="1" outlineLevel="2" x14ac:dyDescent="0.35">
      <c r="A111" s="6">
        <v>22</v>
      </c>
      <c r="D111" s="8" t="s">
        <v>131</v>
      </c>
      <c r="E111" s="1" t="s">
        <v>313</v>
      </c>
      <c r="F111" s="3" t="s">
        <v>132</v>
      </c>
      <c r="H111" s="12">
        <v>0</v>
      </c>
      <c r="I111" s="12">
        <v>0</v>
      </c>
      <c r="J111" s="12">
        <v>0</v>
      </c>
      <c r="K111" s="12">
        <f t="shared" si="1"/>
        <v>0</v>
      </c>
    </row>
    <row r="112" spans="1:11" hidden="1" outlineLevel="2" x14ac:dyDescent="0.35">
      <c r="A112" s="6">
        <v>22</v>
      </c>
      <c r="B112" s="7" t="s">
        <v>263</v>
      </c>
      <c r="D112" s="8" t="s">
        <v>135</v>
      </c>
      <c r="E112" s="1" t="s">
        <v>314</v>
      </c>
      <c r="F112" s="3" t="s">
        <v>136</v>
      </c>
      <c r="H112" s="12">
        <v>-7024908.4000000004</v>
      </c>
      <c r="I112" s="12">
        <v>0</v>
      </c>
      <c r="J112" s="12">
        <v>0</v>
      </c>
      <c r="K112" s="12">
        <f t="shared" si="1"/>
        <v>-7024908.4000000004</v>
      </c>
    </row>
    <row r="113" spans="1:11" hidden="1" outlineLevel="2" x14ac:dyDescent="0.35">
      <c r="A113" s="6">
        <v>22</v>
      </c>
      <c r="B113" s="7" t="s">
        <v>263</v>
      </c>
      <c r="D113" s="8" t="s">
        <v>137</v>
      </c>
      <c r="E113" s="1" t="s">
        <v>315</v>
      </c>
      <c r="F113" s="3" t="s">
        <v>138</v>
      </c>
      <c r="H113" s="12">
        <v>-36746.85</v>
      </c>
      <c r="I113" s="12">
        <v>0</v>
      </c>
      <c r="J113" s="12">
        <v>0</v>
      </c>
      <c r="K113" s="12">
        <f t="shared" si="1"/>
        <v>-36746.85</v>
      </c>
    </row>
    <row r="114" spans="1:11" hidden="1" outlineLevel="2" x14ac:dyDescent="0.35">
      <c r="A114" s="6">
        <v>22</v>
      </c>
      <c r="B114" s="6" t="s">
        <v>263</v>
      </c>
      <c r="D114" s="8" t="s">
        <v>139</v>
      </c>
      <c r="E114" s="1" t="s">
        <v>316</v>
      </c>
      <c r="F114" s="3" t="s">
        <v>140</v>
      </c>
      <c r="H114" s="12">
        <v>-73346.05</v>
      </c>
      <c r="I114" s="12">
        <v>0</v>
      </c>
      <c r="J114" s="12">
        <v>0</v>
      </c>
      <c r="K114" s="12">
        <f t="shared" si="1"/>
        <v>-73346.05</v>
      </c>
    </row>
    <row r="115" spans="1:11" hidden="1" outlineLevel="2" x14ac:dyDescent="0.35">
      <c r="A115" s="6">
        <v>22</v>
      </c>
      <c r="B115" s="6" t="s">
        <v>263</v>
      </c>
      <c r="D115" s="8" t="s">
        <v>141</v>
      </c>
      <c r="E115" s="1" t="s">
        <v>317</v>
      </c>
      <c r="F115" s="3" t="s">
        <v>142</v>
      </c>
      <c r="H115" s="12">
        <v>-9521469.3399999999</v>
      </c>
      <c r="I115" s="12">
        <v>0</v>
      </c>
      <c r="J115" s="12">
        <v>0</v>
      </c>
      <c r="K115" s="12">
        <f t="shared" si="1"/>
        <v>-9521469.3399999999</v>
      </c>
    </row>
    <row r="116" spans="1:11" hidden="1" outlineLevel="2" x14ac:dyDescent="0.35">
      <c r="A116" s="6">
        <v>22</v>
      </c>
      <c r="B116" s="6" t="s">
        <v>263</v>
      </c>
      <c r="D116" s="8" t="s">
        <v>143</v>
      </c>
      <c r="E116" s="1" t="s">
        <v>318</v>
      </c>
      <c r="F116" s="3" t="s">
        <v>144</v>
      </c>
      <c r="H116" s="12">
        <v>-74748.14</v>
      </c>
      <c r="I116" s="12">
        <v>0</v>
      </c>
      <c r="J116" s="12">
        <v>0</v>
      </c>
      <c r="K116" s="12">
        <f t="shared" si="1"/>
        <v>-74748.14</v>
      </c>
    </row>
    <row r="117" spans="1:11" hidden="1" outlineLevel="2" x14ac:dyDescent="0.35">
      <c r="A117" s="6">
        <v>22</v>
      </c>
      <c r="B117" s="6" t="s">
        <v>263</v>
      </c>
      <c r="D117" s="8" t="s">
        <v>145</v>
      </c>
      <c r="E117" s="1" t="s">
        <v>319</v>
      </c>
      <c r="F117" s="3" t="s">
        <v>146</v>
      </c>
      <c r="H117" s="12">
        <v>-306288.90000000002</v>
      </c>
      <c r="I117" s="12">
        <v>0</v>
      </c>
      <c r="J117" s="12">
        <v>0</v>
      </c>
      <c r="K117" s="12">
        <f t="shared" si="1"/>
        <v>-306288.90000000002</v>
      </c>
    </row>
    <row r="118" spans="1:11" hidden="1" outlineLevel="2" x14ac:dyDescent="0.35">
      <c r="A118" s="6" t="s">
        <v>267</v>
      </c>
      <c r="B118" s="6" t="s">
        <v>263</v>
      </c>
      <c r="D118" s="8" t="s">
        <v>1297</v>
      </c>
      <c r="E118" s="1" t="s">
        <v>1299</v>
      </c>
      <c r="F118" s="3" t="s">
        <v>1300</v>
      </c>
      <c r="H118" s="12">
        <v>-743164.62</v>
      </c>
      <c r="I118" s="12">
        <v>0</v>
      </c>
      <c r="J118" s="12">
        <v>0</v>
      </c>
      <c r="K118" s="12">
        <f t="shared" si="1"/>
        <v>-743164.62</v>
      </c>
    </row>
    <row r="119" spans="1:11" hidden="1" outlineLevel="2" x14ac:dyDescent="0.35">
      <c r="A119" s="6" t="s">
        <v>267</v>
      </c>
      <c r="B119" s="6" t="s">
        <v>263</v>
      </c>
      <c r="D119" s="8" t="s">
        <v>1298</v>
      </c>
      <c r="E119" s="1" t="s">
        <v>1301</v>
      </c>
      <c r="F119" s="3" t="s">
        <v>1302</v>
      </c>
      <c r="H119" s="12">
        <v>-1820.8</v>
      </c>
      <c r="I119" s="12">
        <v>0</v>
      </c>
      <c r="J119" s="12">
        <v>0</v>
      </c>
      <c r="K119" s="12">
        <f t="shared" si="1"/>
        <v>-1820.8</v>
      </c>
    </row>
    <row r="120" spans="1:11" hidden="1" outlineLevel="2" x14ac:dyDescent="0.35">
      <c r="A120" s="6" t="s">
        <v>267</v>
      </c>
      <c r="B120" s="6" t="s">
        <v>263</v>
      </c>
      <c r="D120" s="8" t="s">
        <v>1364</v>
      </c>
      <c r="E120" s="1" t="s">
        <v>1365</v>
      </c>
      <c r="F120" s="3" t="s">
        <v>1366</v>
      </c>
      <c r="H120" s="12">
        <v>-5440.25</v>
      </c>
      <c r="I120" s="12">
        <v>0</v>
      </c>
      <c r="J120" s="12">
        <v>0</v>
      </c>
      <c r="K120" s="12">
        <f t="shared" si="1"/>
        <v>-5440.25</v>
      </c>
    </row>
    <row r="121" spans="1:11" hidden="1" outlineLevel="2" x14ac:dyDescent="0.35">
      <c r="A121" s="6" t="s">
        <v>267</v>
      </c>
      <c r="B121" s="6" t="s">
        <v>269</v>
      </c>
      <c r="C121" s="6" t="s">
        <v>276</v>
      </c>
      <c r="D121" s="8" t="s">
        <v>1520</v>
      </c>
      <c r="E121" s="1" t="s">
        <v>1521</v>
      </c>
      <c r="F121" s="3" t="s">
        <v>1522</v>
      </c>
      <c r="H121" s="12">
        <v>-403.36</v>
      </c>
      <c r="I121" s="12">
        <v>0</v>
      </c>
      <c r="J121" s="12">
        <v>0</v>
      </c>
      <c r="K121" s="12">
        <f t="shared" si="1"/>
        <v>-403.36</v>
      </c>
    </row>
    <row r="122" spans="1:11" hidden="1" outlineLevel="2" x14ac:dyDescent="0.35">
      <c r="A122" s="6" t="s">
        <v>267</v>
      </c>
      <c r="B122" s="6" t="s">
        <v>268</v>
      </c>
      <c r="D122" s="8" t="s">
        <v>135</v>
      </c>
      <c r="E122" s="1" t="s">
        <v>697</v>
      </c>
      <c r="F122" s="3" t="s">
        <v>136</v>
      </c>
      <c r="H122" s="12">
        <v>-2928835.46</v>
      </c>
      <c r="I122" s="12">
        <v>0</v>
      </c>
      <c r="J122" s="12">
        <v>0</v>
      </c>
      <c r="K122" s="12">
        <f t="shared" si="1"/>
        <v>-2928835.46</v>
      </c>
    </row>
    <row r="123" spans="1:11" hidden="1" outlineLevel="2" x14ac:dyDescent="0.35">
      <c r="A123" s="6" t="s">
        <v>267</v>
      </c>
      <c r="B123" s="6" t="s">
        <v>268</v>
      </c>
      <c r="D123" s="8" t="s">
        <v>137</v>
      </c>
      <c r="E123" s="1" t="s">
        <v>698</v>
      </c>
      <c r="F123" s="3" t="s">
        <v>138</v>
      </c>
      <c r="H123" s="12">
        <v>-1.71</v>
      </c>
      <c r="I123" s="12">
        <v>0</v>
      </c>
      <c r="J123" s="12">
        <v>0</v>
      </c>
      <c r="K123" s="12">
        <f t="shared" si="1"/>
        <v>-1.71</v>
      </c>
    </row>
    <row r="124" spans="1:11" hidden="1" outlineLevel="2" x14ac:dyDescent="0.35">
      <c r="A124" s="6" t="s">
        <v>267</v>
      </c>
      <c r="B124" s="6" t="s">
        <v>268</v>
      </c>
      <c r="D124" s="8" t="s">
        <v>139</v>
      </c>
      <c r="E124" s="1" t="s">
        <v>1315</v>
      </c>
      <c r="F124" s="3" t="s">
        <v>140</v>
      </c>
      <c r="H124" s="12">
        <v>-14026.43</v>
      </c>
      <c r="I124" s="12">
        <v>0</v>
      </c>
      <c r="J124" s="12">
        <v>0</v>
      </c>
      <c r="K124" s="12">
        <f t="shared" si="1"/>
        <v>-14026.43</v>
      </c>
    </row>
    <row r="125" spans="1:11" hidden="1" outlineLevel="2" x14ac:dyDescent="0.35">
      <c r="A125" s="6" t="s">
        <v>267</v>
      </c>
      <c r="B125" s="6" t="s">
        <v>268</v>
      </c>
      <c r="D125" s="8" t="s">
        <v>141</v>
      </c>
      <c r="E125" s="1" t="s">
        <v>699</v>
      </c>
      <c r="F125" s="3" t="s">
        <v>142</v>
      </c>
      <c r="H125" s="12">
        <v>-3453049.19</v>
      </c>
      <c r="I125" s="12">
        <v>0</v>
      </c>
      <c r="J125" s="12">
        <v>0</v>
      </c>
      <c r="K125" s="12">
        <f t="shared" si="1"/>
        <v>-3453049.19</v>
      </c>
    </row>
    <row r="126" spans="1:11" hidden="1" outlineLevel="2" x14ac:dyDescent="0.35">
      <c r="A126" s="6" t="s">
        <v>267</v>
      </c>
      <c r="B126" s="6" t="s">
        <v>268</v>
      </c>
      <c r="D126" s="8" t="s">
        <v>143</v>
      </c>
      <c r="E126" s="1" t="s">
        <v>700</v>
      </c>
      <c r="F126" s="3" t="s">
        <v>144</v>
      </c>
      <c r="H126" s="12">
        <v>-56.86</v>
      </c>
      <c r="I126" s="12">
        <v>0</v>
      </c>
      <c r="J126" s="12">
        <v>0</v>
      </c>
      <c r="K126" s="12">
        <f t="shared" si="1"/>
        <v>-56.86</v>
      </c>
    </row>
    <row r="127" spans="1:11" hidden="1" outlineLevel="2" x14ac:dyDescent="0.35">
      <c r="A127" s="6" t="s">
        <v>267</v>
      </c>
      <c r="B127" s="6" t="s">
        <v>268</v>
      </c>
      <c r="D127" s="8" t="s">
        <v>145</v>
      </c>
      <c r="E127" s="1" t="s">
        <v>701</v>
      </c>
      <c r="F127" s="3" t="s">
        <v>146</v>
      </c>
      <c r="H127" s="12">
        <v>-162958.51999999999</v>
      </c>
      <c r="I127" s="12">
        <v>0</v>
      </c>
      <c r="J127" s="12">
        <v>0</v>
      </c>
      <c r="K127" s="12">
        <f t="shared" si="1"/>
        <v>-162958.51999999999</v>
      </c>
    </row>
    <row r="128" spans="1:11" outlineLevel="1" collapsed="1" x14ac:dyDescent="0.35">
      <c r="A128" s="16" t="s">
        <v>1274</v>
      </c>
      <c r="D128" s="8"/>
      <c r="F128" s="3"/>
      <c r="H128" s="12">
        <f>SUBTOTAL(9,H101:H127)</f>
        <v>-24536845.48</v>
      </c>
      <c r="I128" s="12">
        <f>SUBTOTAL(9,I101:I127)</f>
        <v>0</v>
      </c>
      <c r="J128" s="12">
        <f>SUBTOTAL(9,J101:J127)</f>
        <v>0</v>
      </c>
      <c r="K128" s="12">
        <f>SUBTOTAL(9,K101:K127)</f>
        <v>-24536845.48</v>
      </c>
    </row>
    <row r="129" spans="1:14" x14ac:dyDescent="0.35">
      <c r="A129" s="16" t="s">
        <v>1273</v>
      </c>
      <c r="D129" s="8"/>
      <c r="E129" s="61" t="s">
        <v>1523</v>
      </c>
      <c r="F129" s="3"/>
      <c r="H129" s="12">
        <f>SUBTOTAL(9,H101:H127)</f>
        <v>-24536845.48</v>
      </c>
      <c r="I129" s="12">
        <f>SUBTOTAL(9,I101:I127)</f>
        <v>0</v>
      </c>
      <c r="J129" s="12">
        <f>SUBTOTAL(9,J101:J127)</f>
        <v>0</v>
      </c>
      <c r="K129" s="12">
        <f>SUBTOTAL(9,K101:K127)</f>
        <v>-24536845.48</v>
      </c>
    </row>
    <row r="130" spans="1:14" x14ac:dyDescent="0.35">
      <c r="D130" s="8"/>
      <c r="F130" s="3"/>
      <c r="H130" s="12"/>
      <c r="I130" s="12"/>
      <c r="J130" s="12"/>
      <c r="K130" s="12"/>
    </row>
    <row r="131" spans="1:14" x14ac:dyDescent="0.35">
      <c r="D131" s="8"/>
      <c r="F131" s="3"/>
      <c r="H131" s="12"/>
      <c r="I131" s="12"/>
      <c r="J131" s="12"/>
      <c r="K131" s="12"/>
    </row>
    <row r="132" spans="1:14" x14ac:dyDescent="0.35">
      <c r="A132" s="9" t="s">
        <v>1114</v>
      </c>
      <c r="B132" s="9" t="s">
        <v>1115</v>
      </c>
      <c r="C132" s="9" t="s">
        <v>1116</v>
      </c>
      <c r="D132" s="9" t="s">
        <v>1117</v>
      </c>
      <c r="E132" s="9" t="s">
        <v>1</v>
      </c>
      <c r="F132" s="4" t="s">
        <v>2</v>
      </c>
      <c r="G132" s="2"/>
      <c r="H132" s="15" t="s">
        <v>1468</v>
      </c>
      <c r="I132" s="15" t="s">
        <v>1119</v>
      </c>
      <c r="J132" s="15" t="s">
        <v>1119</v>
      </c>
      <c r="K132" s="15" t="s">
        <v>1121</v>
      </c>
    </row>
    <row r="133" spans="1:14" hidden="1" outlineLevel="2" x14ac:dyDescent="0.35">
      <c r="A133" s="17">
        <v>22</v>
      </c>
      <c r="B133" s="17" t="s">
        <v>263</v>
      </c>
      <c r="C133" s="17" t="s">
        <v>264</v>
      </c>
      <c r="D133" s="18" t="s">
        <v>147</v>
      </c>
      <c r="E133" s="19" t="s">
        <v>320</v>
      </c>
      <c r="F133" s="20" t="s">
        <v>148</v>
      </c>
      <c r="G133" s="19"/>
      <c r="H133" s="21">
        <v>0</v>
      </c>
      <c r="I133" s="21">
        <v>15076.414584</v>
      </c>
      <c r="J133" s="21">
        <v>16130.731994</v>
      </c>
      <c r="K133" s="21">
        <f t="shared" ref="K133:K148" si="2">H133+I133+J133</f>
        <v>31207.146578</v>
      </c>
    </row>
    <row r="134" spans="1:14" hidden="1" outlineLevel="2" x14ac:dyDescent="0.35">
      <c r="A134" s="22" t="s">
        <v>267</v>
      </c>
      <c r="B134" s="22" t="s">
        <v>263</v>
      </c>
      <c r="C134" s="22" t="s">
        <v>266</v>
      </c>
      <c r="D134" s="23" t="s">
        <v>147</v>
      </c>
      <c r="E134" s="24" t="s">
        <v>367</v>
      </c>
      <c r="F134" s="25" t="s">
        <v>148</v>
      </c>
      <c r="G134" s="24"/>
      <c r="H134" s="26">
        <v>443.06</v>
      </c>
      <c r="I134" s="26">
        <v>5786.9066079999993</v>
      </c>
      <c r="J134" s="26">
        <v>6217.4127599999993</v>
      </c>
      <c r="K134" s="26">
        <f t="shared" si="2"/>
        <v>12447.379367999998</v>
      </c>
    </row>
    <row r="135" spans="1:14" hidden="1" outlineLevel="2" x14ac:dyDescent="0.35">
      <c r="A135" s="27" t="s">
        <v>267</v>
      </c>
      <c r="B135" s="27" t="s">
        <v>263</v>
      </c>
      <c r="C135" s="27" t="s">
        <v>271</v>
      </c>
      <c r="D135" s="28" t="s">
        <v>147</v>
      </c>
      <c r="E135" s="29" t="s">
        <v>422</v>
      </c>
      <c r="F135" s="30" t="s">
        <v>148</v>
      </c>
      <c r="G135" s="29"/>
      <c r="H135" s="31">
        <v>0</v>
      </c>
      <c r="I135" s="31">
        <v>112387.81780800001</v>
      </c>
      <c r="J135" s="31">
        <v>120168.772178</v>
      </c>
      <c r="K135" s="31">
        <f t="shared" si="2"/>
        <v>232556.58998600001</v>
      </c>
    </row>
    <row r="136" spans="1:14" hidden="1" outlineLevel="2" x14ac:dyDescent="0.35">
      <c r="A136" s="32" t="s">
        <v>267</v>
      </c>
      <c r="B136" s="32" t="s">
        <v>263</v>
      </c>
      <c r="C136" s="32" t="s">
        <v>272</v>
      </c>
      <c r="D136" s="33" t="s">
        <v>147</v>
      </c>
      <c r="E136" s="34" t="s">
        <v>471</v>
      </c>
      <c r="F136" s="35" t="s">
        <v>148</v>
      </c>
      <c r="G136" s="34"/>
      <c r="H136" s="36">
        <v>0</v>
      </c>
      <c r="I136" s="36">
        <v>81435.481805999996</v>
      </c>
      <c r="J136" s="36">
        <v>83969.613442000031</v>
      </c>
      <c r="K136" s="36">
        <f t="shared" si="2"/>
        <v>165405.09524800003</v>
      </c>
    </row>
    <row r="137" spans="1:14" hidden="1" outlineLevel="2" x14ac:dyDescent="0.35">
      <c r="A137" s="37" t="s">
        <v>267</v>
      </c>
      <c r="B137" s="37" t="s">
        <v>263</v>
      </c>
      <c r="C137" s="37" t="s">
        <v>273</v>
      </c>
      <c r="D137" s="38" t="s">
        <v>147</v>
      </c>
      <c r="E137" s="39" t="s">
        <v>518</v>
      </c>
      <c r="F137" s="40" t="s">
        <v>148</v>
      </c>
      <c r="G137" s="39"/>
      <c r="H137" s="41">
        <v>0</v>
      </c>
      <c r="I137" s="41">
        <v>29734.039873999998</v>
      </c>
      <c r="J137" s="41">
        <v>30672.569616000001</v>
      </c>
      <c r="K137" s="41">
        <f t="shared" si="2"/>
        <v>60406.609490000003</v>
      </c>
    </row>
    <row r="138" spans="1:14" hidden="1" outlineLevel="2" x14ac:dyDescent="0.35">
      <c r="A138" s="42" t="s">
        <v>267</v>
      </c>
      <c r="B138" s="42" t="s">
        <v>263</v>
      </c>
      <c r="C138" s="42" t="s">
        <v>274</v>
      </c>
      <c r="D138" s="43" t="s">
        <v>147</v>
      </c>
      <c r="E138" s="44" t="s">
        <v>567</v>
      </c>
      <c r="F138" s="45" t="s">
        <v>148</v>
      </c>
      <c r="G138" s="44"/>
      <c r="H138" s="46">
        <v>0</v>
      </c>
      <c r="I138" s="46">
        <v>22081.617320000001</v>
      </c>
      <c r="J138" s="46">
        <v>22797.180120000001</v>
      </c>
      <c r="K138" s="46">
        <f t="shared" si="2"/>
        <v>44878.797440000002</v>
      </c>
    </row>
    <row r="139" spans="1:14" hidden="1" outlineLevel="2" x14ac:dyDescent="0.35">
      <c r="A139" s="17" t="s">
        <v>267</v>
      </c>
      <c r="B139" s="17" t="s">
        <v>263</v>
      </c>
      <c r="C139" s="17">
        <v>837</v>
      </c>
      <c r="D139" s="18" t="s">
        <v>147</v>
      </c>
      <c r="E139" s="19" t="s">
        <v>1170</v>
      </c>
      <c r="F139" s="20" t="s">
        <v>148</v>
      </c>
      <c r="G139" s="19"/>
      <c r="H139" s="21">
        <v>0</v>
      </c>
      <c r="I139" s="21">
        <v>0</v>
      </c>
      <c r="J139" s="21">
        <v>0</v>
      </c>
      <c r="K139" s="21">
        <f t="shared" si="2"/>
        <v>0</v>
      </c>
    </row>
    <row r="140" spans="1:14" hidden="1" outlineLevel="2" x14ac:dyDescent="0.35">
      <c r="A140" s="22" t="s">
        <v>267</v>
      </c>
      <c r="B140" s="22" t="s">
        <v>263</v>
      </c>
      <c r="C140" s="22" t="s">
        <v>275</v>
      </c>
      <c r="D140" s="23" t="s">
        <v>147</v>
      </c>
      <c r="E140" s="24" t="s">
        <v>647</v>
      </c>
      <c r="F140" s="25" t="s">
        <v>148</v>
      </c>
      <c r="G140" s="24"/>
      <c r="H140" s="26">
        <v>0</v>
      </c>
      <c r="I140" s="26">
        <v>38071.754000000001</v>
      </c>
      <c r="J140" s="26">
        <v>36095.535190000002</v>
      </c>
      <c r="K140" s="26">
        <f t="shared" si="2"/>
        <v>74167.28919000001</v>
      </c>
    </row>
    <row r="141" spans="1:14" hidden="1" outlineLevel="2" x14ac:dyDescent="0.35">
      <c r="A141" s="27" t="s">
        <v>267</v>
      </c>
      <c r="B141" s="27" t="s">
        <v>268</v>
      </c>
      <c r="C141" s="27" t="s">
        <v>264</v>
      </c>
      <c r="D141" s="28" t="s">
        <v>147</v>
      </c>
      <c r="E141" s="29" t="s">
        <v>702</v>
      </c>
      <c r="F141" s="30" t="s">
        <v>148</v>
      </c>
      <c r="G141" s="29"/>
      <c r="H141" s="31">
        <v>0</v>
      </c>
      <c r="I141" s="31">
        <v>1294.4396359999998</v>
      </c>
      <c r="J141" s="31">
        <v>449.03536600000001</v>
      </c>
      <c r="K141" s="31">
        <f t="shared" si="2"/>
        <v>1743.4750019999999</v>
      </c>
    </row>
    <row r="142" spans="1:14" hidden="1" outlineLevel="2" x14ac:dyDescent="0.35">
      <c r="A142" s="32" t="s">
        <v>267</v>
      </c>
      <c r="B142" s="32" t="s">
        <v>268</v>
      </c>
      <c r="C142" s="32" t="s">
        <v>266</v>
      </c>
      <c r="D142" s="33" t="s">
        <v>147</v>
      </c>
      <c r="E142" s="34" t="s">
        <v>749</v>
      </c>
      <c r="F142" s="35" t="s">
        <v>148</v>
      </c>
      <c r="G142" s="34"/>
      <c r="H142" s="36">
        <v>15.76</v>
      </c>
      <c r="I142" s="36">
        <v>15266.773353999997</v>
      </c>
      <c r="J142" s="36">
        <v>5388.4243919999999</v>
      </c>
      <c r="K142" s="36">
        <f t="shared" si="2"/>
        <v>20670.957745999996</v>
      </c>
    </row>
    <row r="143" spans="1:14" hidden="1" outlineLevel="2" x14ac:dyDescent="0.35">
      <c r="A143" s="37" t="s">
        <v>267</v>
      </c>
      <c r="B143" s="37" t="s">
        <v>268</v>
      </c>
      <c r="C143" s="37">
        <v>812</v>
      </c>
      <c r="D143" s="38" t="s">
        <v>147</v>
      </c>
      <c r="E143" s="39" t="s">
        <v>804</v>
      </c>
      <c r="F143" s="40" t="s">
        <v>148</v>
      </c>
      <c r="G143" s="39"/>
      <c r="H143" s="41">
        <v>0</v>
      </c>
      <c r="I143" s="41">
        <v>21510.541010000001</v>
      </c>
      <c r="J143" s="41">
        <v>7599.0600399999994</v>
      </c>
      <c r="K143" s="41">
        <f t="shared" si="2"/>
        <v>29109.601050000001</v>
      </c>
    </row>
    <row r="144" spans="1:14" hidden="1" outlineLevel="2" x14ac:dyDescent="0.35">
      <c r="A144" s="42" t="s">
        <v>267</v>
      </c>
      <c r="B144" s="42" t="s">
        <v>268</v>
      </c>
      <c r="C144" s="42">
        <v>834</v>
      </c>
      <c r="D144" s="43" t="s">
        <v>147</v>
      </c>
      <c r="E144" s="44" t="s">
        <v>851</v>
      </c>
      <c r="F144" s="45" t="s">
        <v>148</v>
      </c>
      <c r="G144" s="44"/>
      <c r="H144" s="46">
        <v>0</v>
      </c>
      <c r="I144" s="46">
        <v>1370.5831439999999</v>
      </c>
      <c r="J144" s="46">
        <v>1070.776642</v>
      </c>
      <c r="K144" s="46">
        <f t="shared" si="2"/>
        <v>2441.359786</v>
      </c>
      <c r="N144" s="8"/>
    </row>
    <row r="145" spans="1:11" hidden="1" outlineLevel="2" x14ac:dyDescent="0.35">
      <c r="A145" s="17" t="s">
        <v>267</v>
      </c>
      <c r="B145" s="17" t="s">
        <v>268</v>
      </c>
      <c r="C145" s="17">
        <v>835</v>
      </c>
      <c r="D145" s="18" t="s">
        <v>147</v>
      </c>
      <c r="E145" s="19" t="s">
        <v>898</v>
      </c>
      <c r="F145" s="20" t="s">
        <v>148</v>
      </c>
      <c r="G145" s="19"/>
      <c r="H145" s="21">
        <v>0</v>
      </c>
      <c r="I145" s="21">
        <v>11992.602509999999</v>
      </c>
      <c r="J145" s="21">
        <v>5008.4713900000006</v>
      </c>
      <c r="K145" s="21">
        <f t="shared" si="2"/>
        <v>17001.073899999999</v>
      </c>
    </row>
    <row r="146" spans="1:11" hidden="1" outlineLevel="2" x14ac:dyDescent="0.35">
      <c r="A146" s="22" t="s">
        <v>267</v>
      </c>
      <c r="B146" s="22" t="s">
        <v>268</v>
      </c>
      <c r="C146" s="22" t="s">
        <v>274</v>
      </c>
      <c r="D146" s="23" t="s">
        <v>147</v>
      </c>
      <c r="E146" s="24" t="s">
        <v>946</v>
      </c>
      <c r="F146" s="25" t="s">
        <v>148</v>
      </c>
      <c r="G146" s="24"/>
      <c r="H146" s="26">
        <v>0</v>
      </c>
      <c r="I146" s="26">
        <v>24708.568346</v>
      </c>
      <c r="J146" s="26">
        <v>9844.2368700000006</v>
      </c>
      <c r="K146" s="26">
        <f t="shared" si="2"/>
        <v>34552.805216000001</v>
      </c>
    </row>
    <row r="147" spans="1:11" hidden="1" outlineLevel="2" x14ac:dyDescent="0.35">
      <c r="A147" s="27" t="s">
        <v>267</v>
      </c>
      <c r="B147" s="27" t="s">
        <v>269</v>
      </c>
      <c r="C147" s="27" t="s">
        <v>276</v>
      </c>
      <c r="D147" s="28" t="s">
        <v>147</v>
      </c>
      <c r="E147" s="29" t="s">
        <v>1001</v>
      </c>
      <c r="F147" s="30" t="s">
        <v>148</v>
      </c>
      <c r="G147" s="29"/>
      <c r="H147" s="31">
        <v>380717.54</v>
      </c>
      <c r="I147" s="31">
        <f>-H147</f>
        <v>-380717.54</v>
      </c>
      <c r="J147" s="31">
        <v>0</v>
      </c>
      <c r="K147" s="31">
        <f t="shared" si="2"/>
        <v>0</v>
      </c>
    </row>
    <row r="148" spans="1:11" hidden="1" outlineLevel="2" x14ac:dyDescent="0.35">
      <c r="A148" s="32" t="s">
        <v>267</v>
      </c>
      <c r="B148" s="32" t="s">
        <v>270</v>
      </c>
      <c r="C148" s="32" t="s">
        <v>277</v>
      </c>
      <c r="D148" s="33" t="s">
        <v>147</v>
      </c>
      <c r="E148" s="34" t="s">
        <v>1040</v>
      </c>
      <c r="F148" s="35" t="s">
        <v>148</v>
      </c>
      <c r="G148" s="34"/>
      <c r="H148" s="36">
        <v>345411.82</v>
      </c>
      <c r="I148" s="36">
        <v>0</v>
      </c>
      <c r="J148" s="36">
        <f>-H148</f>
        <v>-345411.82</v>
      </c>
      <c r="K148" s="36">
        <f t="shared" si="2"/>
        <v>0</v>
      </c>
    </row>
    <row r="149" spans="1:11" outlineLevel="1" collapsed="1" x14ac:dyDescent="0.35">
      <c r="A149" s="32"/>
      <c r="B149" s="32"/>
      <c r="C149" s="32"/>
      <c r="D149" s="60" t="s">
        <v>1399</v>
      </c>
      <c r="E149" s="34" t="s">
        <v>1460</v>
      </c>
      <c r="F149" s="35"/>
      <c r="G149" s="34"/>
      <c r="H149" s="36">
        <f>SUBTOTAL(9,H133:H148)</f>
        <v>726588.17999999993</v>
      </c>
      <c r="I149" s="36">
        <f>SUBTOTAL(9,I133:I148)</f>
        <v>0</v>
      </c>
      <c r="J149" s="36">
        <f>SUBTOTAL(9,J133:J148)</f>
        <v>0</v>
      </c>
      <c r="K149" s="36">
        <f>SUBTOTAL(9,K133:K148)</f>
        <v>726588.18</v>
      </c>
    </row>
    <row r="150" spans="1:11" hidden="1" outlineLevel="2" x14ac:dyDescent="0.35">
      <c r="A150" s="17">
        <v>22</v>
      </c>
      <c r="B150" s="17" t="s">
        <v>263</v>
      </c>
      <c r="C150" s="17" t="s">
        <v>264</v>
      </c>
      <c r="D150" s="18" t="s">
        <v>149</v>
      </c>
      <c r="E150" s="19" t="s">
        <v>321</v>
      </c>
      <c r="F150" s="20" t="s">
        <v>150</v>
      </c>
      <c r="G150" s="19"/>
      <c r="H150" s="21">
        <v>0</v>
      </c>
      <c r="I150" s="21">
        <v>3786.0898680000005</v>
      </c>
      <c r="J150" s="21">
        <v>8419.7330689999999</v>
      </c>
      <c r="K150" s="21">
        <f t="shared" ref="K150:K165" si="3">H150+I150+J150</f>
        <v>12205.822937000001</v>
      </c>
    </row>
    <row r="151" spans="1:11" hidden="1" outlineLevel="2" x14ac:dyDescent="0.35">
      <c r="A151" s="22" t="s">
        <v>267</v>
      </c>
      <c r="B151" s="22" t="s">
        <v>263</v>
      </c>
      <c r="C151" s="22" t="s">
        <v>266</v>
      </c>
      <c r="D151" s="23" t="s">
        <v>149</v>
      </c>
      <c r="E151" s="24" t="s">
        <v>368</v>
      </c>
      <c r="F151" s="25" t="s">
        <v>150</v>
      </c>
      <c r="G151" s="24"/>
      <c r="H151" s="26">
        <v>0</v>
      </c>
      <c r="I151" s="26">
        <v>1453.2466160000001</v>
      </c>
      <c r="J151" s="26">
        <v>3245.2932599999999</v>
      </c>
      <c r="K151" s="26">
        <f t="shared" si="3"/>
        <v>4698.5398759999998</v>
      </c>
    </row>
    <row r="152" spans="1:11" hidden="1" outlineLevel="2" x14ac:dyDescent="0.35">
      <c r="A152" s="27" t="s">
        <v>267</v>
      </c>
      <c r="B152" s="27" t="s">
        <v>263</v>
      </c>
      <c r="C152" s="27" t="s">
        <v>271</v>
      </c>
      <c r="D152" s="28" t="s">
        <v>149</v>
      </c>
      <c r="E152" s="29" t="s">
        <v>423</v>
      </c>
      <c r="F152" s="30" t="s">
        <v>150</v>
      </c>
      <c r="G152" s="29"/>
      <c r="H152" s="31">
        <v>0</v>
      </c>
      <c r="I152" s="31">
        <v>28223.579016000003</v>
      </c>
      <c r="J152" s="31">
        <v>62724.306952999999</v>
      </c>
      <c r="K152" s="31">
        <f t="shared" si="3"/>
        <v>90947.885968999995</v>
      </c>
    </row>
    <row r="153" spans="1:11" hidden="1" outlineLevel="2" x14ac:dyDescent="0.35">
      <c r="A153" s="32" t="s">
        <v>267</v>
      </c>
      <c r="B153" s="32" t="s">
        <v>263</v>
      </c>
      <c r="C153" s="32" t="s">
        <v>272</v>
      </c>
      <c r="D153" s="33" t="s">
        <v>149</v>
      </c>
      <c r="E153" s="34" t="s">
        <v>472</v>
      </c>
      <c r="F153" s="35" t="s">
        <v>150</v>
      </c>
      <c r="G153" s="34"/>
      <c r="H153" s="36">
        <v>0</v>
      </c>
      <c r="I153" s="36">
        <v>20450.621787</v>
      </c>
      <c r="J153" s="36">
        <v>43829.488417000015</v>
      </c>
      <c r="K153" s="36">
        <f t="shared" si="3"/>
        <v>64280.110204000011</v>
      </c>
    </row>
    <row r="154" spans="1:11" hidden="1" outlineLevel="2" x14ac:dyDescent="0.35">
      <c r="A154" s="37" t="s">
        <v>267</v>
      </c>
      <c r="B154" s="37" t="s">
        <v>263</v>
      </c>
      <c r="C154" s="37" t="s">
        <v>273</v>
      </c>
      <c r="D154" s="38" t="s">
        <v>149</v>
      </c>
      <c r="E154" s="39" t="s">
        <v>519</v>
      </c>
      <c r="F154" s="40" t="s">
        <v>150</v>
      </c>
      <c r="G154" s="39"/>
      <c r="H154" s="41">
        <v>0</v>
      </c>
      <c r="I154" s="41">
        <v>7467.0105730000005</v>
      </c>
      <c r="J154" s="41">
        <v>16010.113416000002</v>
      </c>
      <c r="K154" s="41">
        <f t="shared" si="3"/>
        <v>23477.123989000003</v>
      </c>
    </row>
    <row r="155" spans="1:11" hidden="1" outlineLevel="2" x14ac:dyDescent="0.35">
      <c r="A155" s="42" t="s">
        <v>267</v>
      </c>
      <c r="B155" s="42" t="s">
        <v>263</v>
      </c>
      <c r="C155" s="42" t="s">
        <v>274</v>
      </c>
      <c r="D155" s="43" t="s">
        <v>149</v>
      </c>
      <c r="E155" s="44" t="s">
        <v>568</v>
      </c>
      <c r="F155" s="45" t="s">
        <v>150</v>
      </c>
      <c r="G155" s="44"/>
      <c r="H155" s="46">
        <v>0</v>
      </c>
      <c r="I155" s="46">
        <v>5545.2831400000005</v>
      </c>
      <c r="J155" s="46">
        <v>11899.40862</v>
      </c>
      <c r="K155" s="46">
        <f t="shared" si="3"/>
        <v>17444.691760000002</v>
      </c>
    </row>
    <row r="156" spans="1:11" hidden="1" outlineLevel="2" x14ac:dyDescent="0.35">
      <c r="A156" s="17" t="s">
        <v>267</v>
      </c>
      <c r="B156" s="17" t="s">
        <v>263</v>
      </c>
      <c r="C156" s="17">
        <v>837</v>
      </c>
      <c r="D156" s="18" t="s">
        <v>149</v>
      </c>
      <c r="E156" s="19" t="s">
        <v>1171</v>
      </c>
      <c r="F156" s="20" t="s">
        <v>150</v>
      </c>
      <c r="G156" s="19"/>
      <c r="H156" s="21">
        <v>0</v>
      </c>
      <c r="I156" s="21">
        <v>0</v>
      </c>
      <c r="J156" s="21">
        <v>0</v>
      </c>
      <c r="K156" s="21">
        <f t="shared" si="3"/>
        <v>0</v>
      </c>
    </row>
    <row r="157" spans="1:11" hidden="1" outlineLevel="2" x14ac:dyDescent="0.35">
      <c r="A157" s="22" t="s">
        <v>267</v>
      </c>
      <c r="B157" s="22" t="s">
        <v>263</v>
      </c>
      <c r="C157" s="22" t="s">
        <v>275</v>
      </c>
      <c r="D157" s="23" t="s">
        <v>149</v>
      </c>
      <c r="E157" s="24" t="s">
        <v>648</v>
      </c>
      <c r="F157" s="25" t="s">
        <v>150</v>
      </c>
      <c r="G157" s="24"/>
      <c r="H157" s="26">
        <v>0</v>
      </c>
      <c r="I157" s="26">
        <v>9560.8330000000005</v>
      </c>
      <c r="J157" s="26">
        <v>18840.730315000001</v>
      </c>
      <c r="K157" s="26">
        <f t="shared" si="3"/>
        <v>28401.563314999999</v>
      </c>
    </row>
    <row r="158" spans="1:11" hidden="1" outlineLevel="2" x14ac:dyDescent="0.35">
      <c r="A158" s="27" t="s">
        <v>267</v>
      </c>
      <c r="B158" s="27" t="s">
        <v>268</v>
      </c>
      <c r="C158" s="27" t="s">
        <v>264</v>
      </c>
      <c r="D158" s="28" t="s">
        <v>149</v>
      </c>
      <c r="E158" s="29" t="s">
        <v>703</v>
      </c>
      <c r="F158" s="30" t="s">
        <v>150</v>
      </c>
      <c r="G158" s="29"/>
      <c r="H158" s="31">
        <v>0</v>
      </c>
      <c r="I158" s="31">
        <v>325.06832199999997</v>
      </c>
      <c r="J158" s="31">
        <v>234.38229100000001</v>
      </c>
      <c r="K158" s="31">
        <f t="shared" si="3"/>
        <v>559.45061299999998</v>
      </c>
    </row>
    <row r="159" spans="1:11" hidden="1" outlineLevel="2" x14ac:dyDescent="0.35">
      <c r="A159" s="32" t="s">
        <v>267</v>
      </c>
      <c r="B159" s="32" t="s">
        <v>268</v>
      </c>
      <c r="C159" s="32" t="s">
        <v>266</v>
      </c>
      <c r="D159" s="33" t="s">
        <v>149</v>
      </c>
      <c r="E159" s="34" t="s">
        <v>750</v>
      </c>
      <c r="F159" s="35" t="s">
        <v>150</v>
      </c>
      <c r="G159" s="34"/>
      <c r="H159" s="36">
        <v>0</v>
      </c>
      <c r="I159" s="36">
        <v>3833.8940329999996</v>
      </c>
      <c r="J159" s="36">
        <v>2812.5874920000001</v>
      </c>
      <c r="K159" s="36">
        <f t="shared" si="3"/>
        <v>6646.4815249999992</v>
      </c>
    </row>
    <row r="160" spans="1:11" hidden="1" outlineLevel="2" x14ac:dyDescent="0.35">
      <c r="A160" s="37" t="s">
        <v>267</v>
      </c>
      <c r="B160" s="37" t="s">
        <v>268</v>
      </c>
      <c r="C160" s="37">
        <v>812</v>
      </c>
      <c r="D160" s="38" t="s">
        <v>149</v>
      </c>
      <c r="E160" s="39" t="s">
        <v>805</v>
      </c>
      <c r="F160" s="40" t="s">
        <v>150</v>
      </c>
      <c r="G160" s="39"/>
      <c r="H160" s="41">
        <v>0</v>
      </c>
      <c r="I160" s="41">
        <v>5401.870645</v>
      </c>
      <c r="J160" s="41">
        <v>3966.4695400000001</v>
      </c>
      <c r="K160" s="41">
        <f t="shared" si="3"/>
        <v>9368.3401850000009</v>
      </c>
    </row>
    <row r="161" spans="1:14" hidden="1" outlineLevel="2" x14ac:dyDescent="0.35">
      <c r="A161" s="42" t="s">
        <v>267</v>
      </c>
      <c r="B161" s="42" t="s">
        <v>268</v>
      </c>
      <c r="C161" s="42">
        <v>834</v>
      </c>
      <c r="D161" s="43" t="s">
        <v>149</v>
      </c>
      <c r="E161" s="44" t="s">
        <v>852</v>
      </c>
      <c r="F161" s="45" t="s">
        <v>150</v>
      </c>
      <c r="G161" s="44"/>
      <c r="H161" s="46">
        <v>0</v>
      </c>
      <c r="I161" s="46">
        <v>344.18998799999997</v>
      </c>
      <c r="J161" s="46">
        <v>558.91161699999998</v>
      </c>
      <c r="K161" s="46">
        <f t="shared" si="3"/>
        <v>903.10160499999995</v>
      </c>
      <c r="N161" s="8"/>
    </row>
    <row r="162" spans="1:14" hidden="1" outlineLevel="2" x14ac:dyDescent="0.35">
      <c r="A162" s="17" t="s">
        <v>267</v>
      </c>
      <c r="B162" s="17" t="s">
        <v>268</v>
      </c>
      <c r="C162" s="17">
        <v>835</v>
      </c>
      <c r="D162" s="18" t="s">
        <v>149</v>
      </c>
      <c r="E162" s="19" t="s">
        <v>899</v>
      </c>
      <c r="F162" s="20" t="s">
        <v>150</v>
      </c>
      <c r="G162" s="19"/>
      <c r="H162" s="21">
        <v>0</v>
      </c>
      <c r="I162" s="21">
        <v>3011.6623950000003</v>
      </c>
      <c r="J162" s="21">
        <v>2614.2640150000002</v>
      </c>
      <c r="K162" s="21">
        <f t="shared" si="3"/>
        <v>5625.92641</v>
      </c>
    </row>
    <row r="163" spans="1:14" hidden="1" outlineLevel="2" x14ac:dyDescent="0.35">
      <c r="A163" s="22" t="s">
        <v>267</v>
      </c>
      <c r="B163" s="22" t="s">
        <v>268</v>
      </c>
      <c r="C163" s="22" t="s">
        <v>274</v>
      </c>
      <c r="D163" s="23" t="s">
        <v>149</v>
      </c>
      <c r="E163" s="24" t="s">
        <v>947</v>
      </c>
      <c r="F163" s="25" t="s">
        <v>150</v>
      </c>
      <c r="G163" s="24"/>
      <c r="H163" s="26">
        <v>0</v>
      </c>
      <c r="I163" s="26">
        <v>6204.9806170000002</v>
      </c>
      <c r="J163" s="26">
        <v>5138.3809950000004</v>
      </c>
      <c r="K163" s="26">
        <f t="shared" si="3"/>
        <v>11343.361612000001</v>
      </c>
    </row>
    <row r="164" spans="1:14" hidden="1" outlineLevel="2" x14ac:dyDescent="0.35">
      <c r="A164" s="27" t="s">
        <v>267</v>
      </c>
      <c r="B164" s="27" t="s">
        <v>269</v>
      </c>
      <c r="C164" s="27" t="s">
        <v>276</v>
      </c>
      <c r="D164" s="28" t="s">
        <v>149</v>
      </c>
      <c r="E164" s="29" t="s">
        <v>1002</v>
      </c>
      <c r="F164" s="30" t="s">
        <v>150</v>
      </c>
      <c r="G164" s="29"/>
      <c r="H164" s="31">
        <v>95608.33</v>
      </c>
      <c r="I164" s="31">
        <f>-H164</f>
        <v>-95608.33</v>
      </c>
      <c r="J164" s="31">
        <v>0</v>
      </c>
      <c r="K164" s="31">
        <f t="shared" si="3"/>
        <v>0</v>
      </c>
    </row>
    <row r="165" spans="1:14" hidden="1" outlineLevel="2" x14ac:dyDescent="0.35">
      <c r="A165" s="32" t="s">
        <v>267</v>
      </c>
      <c r="B165" s="32" t="s">
        <v>270</v>
      </c>
      <c r="C165" s="32" t="s">
        <v>277</v>
      </c>
      <c r="D165" s="33" t="s">
        <v>149</v>
      </c>
      <c r="E165" s="34" t="s">
        <v>1041</v>
      </c>
      <c r="F165" s="35" t="s">
        <v>150</v>
      </c>
      <c r="G165" s="34"/>
      <c r="H165" s="36">
        <v>180294.07</v>
      </c>
      <c r="I165" s="36">
        <v>0</v>
      </c>
      <c r="J165" s="36">
        <f>-H165</f>
        <v>-180294.07</v>
      </c>
      <c r="K165" s="36">
        <f t="shared" si="3"/>
        <v>0</v>
      </c>
    </row>
    <row r="166" spans="1:14" outlineLevel="1" collapsed="1" x14ac:dyDescent="0.35">
      <c r="A166" s="32"/>
      <c r="B166" s="32"/>
      <c r="C166" s="32"/>
      <c r="D166" s="60" t="s">
        <v>1400</v>
      </c>
      <c r="E166" s="34" t="s">
        <v>1460</v>
      </c>
      <c r="F166" s="35"/>
      <c r="G166" s="34"/>
      <c r="H166" s="36">
        <f>SUBTOTAL(9,H150:H165)</f>
        <v>275902.40000000002</v>
      </c>
      <c r="I166" s="36">
        <f>SUBTOTAL(9,I150:I165)</f>
        <v>1.4551915228366852E-11</v>
      </c>
      <c r="J166" s="36">
        <f>SUBTOTAL(9,J150:J165)</f>
        <v>0</v>
      </c>
      <c r="K166" s="36">
        <f>SUBTOTAL(9,K150:K165)</f>
        <v>275902.40000000002</v>
      </c>
    </row>
    <row r="167" spans="1:14" hidden="1" outlineLevel="2" x14ac:dyDescent="0.35">
      <c r="A167" s="17">
        <v>22</v>
      </c>
      <c r="B167" s="17" t="s">
        <v>263</v>
      </c>
      <c r="C167" s="17" t="s">
        <v>264</v>
      </c>
      <c r="D167" s="18" t="s">
        <v>151</v>
      </c>
      <c r="E167" s="19" t="s">
        <v>322</v>
      </c>
      <c r="F167" s="20" t="s">
        <v>152</v>
      </c>
      <c r="G167" s="19"/>
      <c r="H167" s="21">
        <v>0</v>
      </c>
      <c r="I167" s="21">
        <v>0</v>
      </c>
      <c r="J167" s="21">
        <v>86112.847005999996</v>
      </c>
      <c r="K167" s="21">
        <f t="shared" ref="K167:K182" si="4">H167+I167+J167</f>
        <v>86112.847005999996</v>
      </c>
    </row>
    <row r="168" spans="1:14" hidden="1" outlineLevel="2" x14ac:dyDescent="0.35">
      <c r="A168" s="22" t="s">
        <v>267</v>
      </c>
      <c r="B168" s="22" t="s">
        <v>263</v>
      </c>
      <c r="C168" s="22" t="s">
        <v>266</v>
      </c>
      <c r="D168" s="23" t="s">
        <v>151</v>
      </c>
      <c r="E168" s="24" t="s">
        <v>369</v>
      </c>
      <c r="F168" s="25" t="s">
        <v>152</v>
      </c>
      <c r="G168" s="24"/>
      <c r="H168" s="26">
        <v>306614.53999999998</v>
      </c>
      <c r="I168" s="26">
        <v>0</v>
      </c>
      <c r="J168" s="26">
        <v>33191.247239999997</v>
      </c>
      <c r="K168" s="26">
        <f t="shared" si="4"/>
        <v>339805.78723999998</v>
      </c>
    </row>
    <row r="169" spans="1:14" hidden="1" outlineLevel="2" x14ac:dyDescent="0.35">
      <c r="A169" s="27" t="s">
        <v>267</v>
      </c>
      <c r="B169" s="27" t="s">
        <v>263</v>
      </c>
      <c r="C169" s="27" t="s">
        <v>271</v>
      </c>
      <c r="D169" s="28" t="s">
        <v>151</v>
      </c>
      <c r="E169" s="29" t="s">
        <v>424</v>
      </c>
      <c r="F169" s="30" t="s">
        <v>152</v>
      </c>
      <c r="G169" s="29"/>
      <c r="H169" s="31">
        <v>0</v>
      </c>
      <c r="I169" s="31">
        <v>0</v>
      </c>
      <c r="J169" s="31">
        <v>641513.0508219999</v>
      </c>
      <c r="K169" s="31">
        <f t="shared" si="4"/>
        <v>641513.0508219999</v>
      </c>
    </row>
    <row r="170" spans="1:14" hidden="1" outlineLevel="2" x14ac:dyDescent="0.35">
      <c r="A170" s="32" t="s">
        <v>267</v>
      </c>
      <c r="B170" s="32" t="s">
        <v>263</v>
      </c>
      <c r="C170" s="32" t="s">
        <v>272</v>
      </c>
      <c r="D170" s="33" t="s">
        <v>151</v>
      </c>
      <c r="E170" s="34" t="s">
        <v>473</v>
      </c>
      <c r="F170" s="35" t="s">
        <v>152</v>
      </c>
      <c r="G170" s="34"/>
      <c r="H170" s="36">
        <v>0</v>
      </c>
      <c r="I170" s="36">
        <v>0</v>
      </c>
      <c r="J170" s="36">
        <v>448266.23355800012</v>
      </c>
      <c r="K170" s="36">
        <f t="shared" si="4"/>
        <v>448266.23355800012</v>
      </c>
    </row>
    <row r="171" spans="1:14" hidden="1" outlineLevel="2" x14ac:dyDescent="0.35">
      <c r="A171" s="37" t="s">
        <v>267</v>
      </c>
      <c r="B171" s="37" t="s">
        <v>263</v>
      </c>
      <c r="C171" s="37" t="s">
        <v>273</v>
      </c>
      <c r="D171" s="38" t="s">
        <v>151</v>
      </c>
      <c r="E171" s="39" t="s">
        <v>520</v>
      </c>
      <c r="F171" s="40" t="s">
        <v>152</v>
      </c>
      <c r="G171" s="39"/>
      <c r="H171" s="41">
        <v>0</v>
      </c>
      <c r="I171" s="41">
        <v>0</v>
      </c>
      <c r="J171" s="41">
        <v>163743.48638399999</v>
      </c>
      <c r="K171" s="41">
        <f t="shared" si="4"/>
        <v>163743.48638399999</v>
      </c>
    </row>
    <row r="172" spans="1:14" hidden="1" outlineLevel="2" x14ac:dyDescent="0.35">
      <c r="A172" s="42" t="s">
        <v>267</v>
      </c>
      <c r="B172" s="42" t="s">
        <v>263</v>
      </c>
      <c r="C172" s="42" t="s">
        <v>274</v>
      </c>
      <c r="D172" s="43" t="s">
        <v>151</v>
      </c>
      <c r="E172" s="44" t="s">
        <v>569</v>
      </c>
      <c r="F172" s="45" t="s">
        <v>152</v>
      </c>
      <c r="G172" s="44"/>
      <c r="H172" s="46">
        <v>340326.09</v>
      </c>
      <c r="I172" s="46">
        <v>0</v>
      </c>
      <c r="J172" s="46">
        <v>121701.23988000001</v>
      </c>
      <c r="K172" s="46">
        <f t="shared" si="4"/>
        <v>462027.32988000003</v>
      </c>
    </row>
    <row r="173" spans="1:14" hidden="1" outlineLevel="2" x14ac:dyDescent="0.35">
      <c r="A173" s="17" t="s">
        <v>267</v>
      </c>
      <c r="B173" s="17" t="s">
        <v>263</v>
      </c>
      <c r="C173" s="17">
        <v>837</v>
      </c>
      <c r="D173" s="18" t="s">
        <v>151</v>
      </c>
      <c r="E173" s="19" t="s">
        <v>624</v>
      </c>
      <c r="F173" s="20" t="s">
        <v>152</v>
      </c>
      <c r="G173" s="19"/>
      <c r="H173" s="21">
        <v>145.47999999999999</v>
      </c>
      <c r="I173" s="21">
        <v>0</v>
      </c>
      <c r="J173" s="21">
        <v>0</v>
      </c>
      <c r="K173" s="21">
        <f t="shared" si="4"/>
        <v>145.47999999999999</v>
      </c>
    </row>
    <row r="174" spans="1:14" hidden="1" outlineLevel="2" x14ac:dyDescent="0.35">
      <c r="A174" s="22" t="s">
        <v>267</v>
      </c>
      <c r="B174" s="22" t="s">
        <v>263</v>
      </c>
      <c r="C174" s="22" t="s">
        <v>275</v>
      </c>
      <c r="D174" s="23" t="s">
        <v>151</v>
      </c>
      <c r="E174" s="24" t="s">
        <v>649</v>
      </c>
      <c r="F174" s="25" t="s">
        <v>152</v>
      </c>
      <c r="G174" s="24"/>
      <c r="H174" s="26">
        <v>0</v>
      </c>
      <c r="I174" s="26">
        <v>0</v>
      </c>
      <c r="J174" s="26">
        <v>192693.62980999998</v>
      </c>
      <c r="K174" s="26">
        <f t="shared" si="4"/>
        <v>192693.62980999998</v>
      </c>
    </row>
    <row r="175" spans="1:14" hidden="1" outlineLevel="2" x14ac:dyDescent="0.35">
      <c r="A175" s="27" t="s">
        <v>267</v>
      </c>
      <c r="B175" s="27" t="s">
        <v>268</v>
      </c>
      <c r="C175" s="27" t="s">
        <v>264</v>
      </c>
      <c r="D175" s="28" t="s">
        <v>151</v>
      </c>
      <c r="E175" s="29" t="s">
        <v>704</v>
      </c>
      <c r="F175" s="30" t="s">
        <v>152</v>
      </c>
      <c r="G175" s="29"/>
      <c r="H175" s="31">
        <v>0</v>
      </c>
      <c r="I175" s="31">
        <v>0</v>
      </c>
      <c r="J175" s="31">
        <v>2397.145634</v>
      </c>
      <c r="K175" s="31">
        <f t="shared" si="4"/>
        <v>2397.145634</v>
      </c>
    </row>
    <row r="176" spans="1:14" hidden="1" outlineLevel="2" x14ac:dyDescent="0.35">
      <c r="A176" s="32" t="s">
        <v>267</v>
      </c>
      <c r="B176" s="32" t="s">
        <v>268</v>
      </c>
      <c r="C176" s="32" t="s">
        <v>266</v>
      </c>
      <c r="D176" s="33" t="s">
        <v>151</v>
      </c>
      <c r="E176" s="34" t="s">
        <v>751</v>
      </c>
      <c r="F176" s="35" t="s">
        <v>152</v>
      </c>
      <c r="G176" s="34"/>
      <c r="H176" s="36">
        <v>294885.88</v>
      </c>
      <c r="I176" s="36">
        <v>0</v>
      </c>
      <c r="J176" s="36">
        <v>28765.747607999998</v>
      </c>
      <c r="K176" s="36">
        <f t="shared" si="4"/>
        <v>323651.62760800001</v>
      </c>
    </row>
    <row r="177" spans="1:14" hidden="1" outlineLevel="2" x14ac:dyDescent="0.35">
      <c r="A177" s="37" t="s">
        <v>267</v>
      </c>
      <c r="B177" s="37" t="s">
        <v>268</v>
      </c>
      <c r="C177" s="37">
        <v>812</v>
      </c>
      <c r="D177" s="38" t="s">
        <v>151</v>
      </c>
      <c r="E177" s="39" t="s">
        <v>806</v>
      </c>
      <c r="F177" s="40" t="s">
        <v>152</v>
      </c>
      <c r="G177" s="39"/>
      <c r="H177" s="41">
        <v>0</v>
      </c>
      <c r="I177" s="41">
        <v>0</v>
      </c>
      <c r="J177" s="41">
        <v>40567.079959999995</v>
      </c>
      <c r="K177" s="41">
        <f t="shared" si="4"/>
        <v>40567.079959999995</v>
      </c>
    </row>
    <row r="178" spans="1:14" hidden="1" outlineLevel="2" x14ac:dyDescent="0.35">
      <c r="A178" s="42" t="s">
        <v>267</v>
      </c>
      <c r="B178" s="42" t="s">
        <v>268</v>
      </c>
      <c r="C178" s="42">
        <v>834</v>
      </c>
      <c r="D178" s="43" t="s">
        <v>151</v>
      </c>
      <c r="E178" s="44" t="s">
        <v>853</v>
      </c>
      <c r="F178" s="45" t="s">
        <v>152</v>
      </c>
      <c r="G178" s="44"/>
      <c r="H178" s="46">
        <v>0</v>
      </c>
      <c r="I178" s="46">
        <v>0</v>
      </c>
      <c r="J178" s="46">
        <v>5716.2703579999998</v>
      </c>
      <c r="K178" s="46">
        <f t="shared" si="4"/>
        <v>5716.2703579999998</v>
      </c>
      <c r="N178" s="8"/>
    </row>
    <row r="179" spans="1:14" hidden="1" outlineLevel="2" x14ac:dyDescent="0.35">
      <c r="A179" s="17" t="s">
        <v>267</v>
      </c>
      <c r="B179" s="17" t="s">
        <v>268</v>
      </c>
      <c r="C179" s="17">
        <v>835</v>
      </c>
      <c r="D179" s="18" t="s">
        <v>151</v>
      </c>
      <c r="E179" s="19" t="s">
        <v>900</v>
      </c>
      <c r="F179" s="20" t="s">
        <v>152</v>
      </c>
      <c r="G179" s="19"/>
      <c r="H179" s="21">
        <v>0</v>
      </c>
      <c r="I179" s="21">
        <v>0</v>
      </c>
      <c r="J179" s="21">
        <v>26737.393609999999</v>
      </c>
      <c r="K179" s="21">
        <f t="shared" si="4"/>
        <v>26737.393609999999</v>
      </c>
    </row>
    <row r="180" spans="1:14" hidden="1" outlineLevel="2" x14ac:dyDescent="0.35">
      <c r="A180" s="22" t="s">
        <v>267</v>
      </c>
      <c r="B180" s="22" t="s">
        <v>268</v>
      </c>
      <c r="C180" s="22" t="s">
        <v>274</v>
      </c>
      <c r="D180" s="23" t="s">
        <v>151</v>
      </c>
      <c r="E180" s="24" t="s">
        <v>948</v>
      </c>
      <c r="F180" s="25" t="s">
        <v>152</v>
      </c>
      <c r="G180" s="24"/>
      <c r="H180" s="26">
        <v>197111.01</v>
      </c>
      <c r="I180" s="26">
        <v>0</v>
      </c>
      <c r="J180" s="26">
        <v>52552.808129999998</v>
      </c>
      <c r="K180" s="26">
        <f t="shared" si="4"/>
        <v>249663.81813</v>
      </c>
    </row>
    <row r="181" spans="1:14" hidden="1" outlineLevel="2" x14ac:dyDescent="0.35">
      <c r="A181" s="27" t="s">
        <v>267</v>
      </c>
      <c r="B181" s="27" t="s">
        <v>269</v>
      </c>
      <c r="C181" s="27" t="s">
        <v>276</v>
      </c>
      <c r="D181" s="28" t="s">
        <v>151</v>
      </c>
      <c r="E181" s="29" t="s">
        <v>1003</v>
      </c>
      <c r="F181" s="30" t="s">
        <v>152</v>
      </c>
      <c r="G181" s="29"/>
      <c r="H181" s="31">
        <v>0</v>
      </c>
      <c r="I181" s="31">
        <f>-H181</f>
        <v>0</v>
      </c>
      <c r="J181" s="31">
        <v>0</v>
      </c>
      <c r="K181" s="31">
        <f t="shared" si="4"/>
        <v>0</v>
      </c>
    </row>
    <row r="182" spans="1:14" hidden="1" outlineLevel="2" x14ac:dyDescent="0.35">
      <c r="A182" s="32" t="s">
        <v>267</v>
      </c>
      <c r="B182" s="32" t="s">
        <v>270</v>
      </c>
      <c r="C182" s="32" t="s">
        <v>277</v>
      </c>
      <c r="D182" s="33" t="s">
        <v>151</v>
      </c>
      <c r="E182" s="34" t="s">
        <v>1042</v>
      </c>
      <c r="F182" s="35" t="s">
        <v>152</v>
      </c>
      <c r="G182" s="34"/>
      <c r="H182" s="36">
        <v>1843958.18</v>
      </c>
      <c r="I182" s="36">
        <v>0</v>
      </c>
      <c r="J182" s="36">
        <f>-H182</f>
        <v>-1843958.18</v>
      </c>
      <c r="K182" s="36">
        <f t="shared" si="4"/>
        <v>0</v>
      </c>
    </row>
    <row r="183" spans="1:14" outlineLevel="1" collapsed="1" x14ac:dyDescent="0.35">
      <c r="A183" s="32"/>
      <c r="B183" s="32"/>
      <c r="C183" s="32"/>
      <c r="D183" s="60" t="s">
        <v>1401</v>
      </c>
      <c r="E183" s="34" t="s">
        <v>1460</v>
      </c>
      <c r="F183" s="35"/>
      <c r="G183" s="34"/>
      <c r="H183" s="36">
        <f>SUBTOTAL(9,H167:H182)</f>
        <v>2983041.1799999997</v>
      </c>
      <c r="I183" s="36">
        <f>SUBTOTAL(9,I167:I182)</f>
        <v>0</v>
      </c>
      <c r="J183" s="36">
        <f>SUBTOTAL(9,J167:J182)</f>
        <v>0</v>
      </c>
      <c r="K183" s="36">
        <f>SUBTOTAL(9,K167:K182)</f>
        <v>2983041.1799999997</v>
      </c>
    </row>
    <row r="184" spans="1:14" hidden="1" outlineLevel="2" x14ac:dyDescent="0.35">
      <c r="A184" s="17">
        <v>22</v>
      </c>
      <c r="B184" s="17" t="s">
        <v>263</v>
      </c>
      <c r="C184" s="17" t="s">
        <v>264</v>
      </c>
      <c r="D184" s="18" t="s">
        <v>153</v>
      </c>
      <c r="E184" s="19" t="s">
        <v>323</v>
      </c>
      <c r="F184" s="20" t="s">
        <v>154</v>
      </c>
      <c r="G184" s="19"/>
      <c r="H184" s="21">
        <v>0</v>
      </c>
      <c r="I184" s="21">
        <v>0</v>
      </c>
      <c r="J184" s="21">
        <v>5494.7789739999998</v>
      </c>
      <c r="K184" s="21">
        <f t="shared" ref="K184:K199" si="5">H184+I184+J184</f>
        <v>5494.7789739999998</v>
      </c>
    </row>
    <row r="185" spans="1:14" hidden="1" outlineLevel="2" x14ac:dyDescent="0.35">
      <c r="A185" s="22" t="s">
        <v>267</v>
      </c>
      <c r="B185" s="22" t="s">
        <v>263</v>
      </c>
      <c r="C185" s="22" t="s">
        <v>266</v>
      </c>
      <c r="D185" s="23" t="s">
        <v>153</v>
      </c>
      <c r="E185" s="24" t="s">
        <v>370</v>
      </c>
      <c r="F185" s="25" t="s">
        <v>154</v>
      </c>
      <c r="G185" s="24"/>
      <c r="H185" s="26">
        <v>43776.84</v>
      </c>
      <c r="I185" s="26">
        <v>0</v>
      </c>
      <c r="J185" s="26">
        <v>2117.9019599999997</v>
      </c>
      <c r="K185" s="26">
        <f t="shared" si="5"/>
        <v>45894.741959999999</v>
      </c>
    </row>
    <row r="186" spans="1:14" hidden="1" outlineLevel="2" x14ac:dyDescent="0.35">
      <c r="A186" s="27" t="s">
        <v>267</v>
      </c>
      <c r="B186" s="27" t="s">
        <v>263</v>
      </c>
      <c r="C186" s="27" t="s">
        <v>271</v>
      </c>
      <c r="D186" s="28" t="s">
        <v>153</v>
      </c>
      <c r="E186" s="29" t="s">
        <v>425</v>
      </c>
      <c r="F186" s="30" t="s">
        <v>154</v>
      </c>
      <c r="G186" s="29"/>
      <c r="H186" s="31">
        <v>0</v>
      </c>
      <c r="I186" s="31">
        <v>0</v>
      </c>
      <c r="J186" s="31">
        <v>40934.338437999999</v>
      </c>
      <c r="K186" s="31">
        <f t="shared" si="5"/>
        <v>40934.338437999999</v>
      </c>
    </row>
    <row r="187" spans="1:14" hidden="1" outlineLevel="2" x14ac:dyDescent="0.35">
      <c r="A187" s="32" t="s">
        <v>267</v>
      </c>
      <c r="B187" s="32" t="s">
        <v>263</v>
      </c>
      <c r="C187" s="32" t="s">
        <v>272</v>
      </c>
      <c r="D187" s="33" t="s">
        <v>153</v>
      </c>
      <c r="E187" s="34" t="s">
        <v>474</v>
      </c>
      <c r="F187" s="35" t="s">
        <v>154</v>
      </c>
      <c r="G187" s="34"/>
      <c r="H187" s="36">
        <v>0</v>
      </c>
      <c r="I187" s="36">
        <v>0</v>
      </c>
      <c r="J187" s="36">
        <v>28603.442582000007</v>
      </c>
      <c r="K187" s="36">
        <f t="shared" si="5"/>
        <v>28603.442582000007</v>
      </c>
    </row>
    <row r="188" spans="1:14" hidden="1" outlineLevel="2" x14ac:dyDescent="0.35">
      <c r="A188" s="37" t="s">
        <v>267</v>
      </c>
      <c r="B188" s="37" t="s">
        <v>263</v>
      </c>
      <c r="C188" s="37" t="s">
        <v>273</v>
      </c>
      <c r="D188" s="38" t="s">
        <v>153</v>
      </c>
      <c r="E188" s="39" t="s">
        <v>521</v>
      </c>
      <c r="F188" s="40" t="s">
        <v>154</v>
      </c>
      <c r="G188" s="39"/>
      <c r="H188" s="41">
        <v>0</v>
      </c>
      <c r="I188" s="41">
        <v>0</v>
      </c>
      <c r="J188" s="41">
        <v>10448.316336</v>
      </c>
      <c r="K188" s="41">
        <f t="shared" si="5"/>
        <v>10448.316336</v>
      </c>
    </row>
    <row r="189" spans="1:14" hidden="1" outlineLevel="2" x14ac:dyDescent="0.35">
      <c r="A189" s="42" t="s">
        <v>267</v>
      </c>
      <c r="B189" s="42" t="s">
        <v>263</v>
      </c>
      <c r="C189" s="42" t="s">
        <v>274</v>
      </c>
      <c r="D189" s="43" t="s">
        <v>153</v>
      </c>
      <c r="E189" s="44" t="s">
        <v>570</v>
      </c>
      <c r="F189" s="45" t="s">
        <v>154</v>
      </c>
      <c r="G189" s="44"/>
      <c r="H189" s="46">
        <v>53128.4</v>
      </c>
      <c r="I189" s="46">
        <v>0</v>
      </c>
      <c r="J189" s="46">
        <v>7765.6405200000008</v>
      </c>
      <c r="K189" s="46">
        <f t="shared" si="5"/>
        <v>60894.040520000002</v>
      </c>
    </row>
    <row r="190" spans="1:14" hidden="1" outlineLevel="2" x14ac:dyDescent="0.35">
      <c r="A190" s="17" t="s">
        <v>267</v>
      </c>
      <c r="B190" s="17" t="s">
        <v>263</v>
      </c>
      <c r="C190" s="17">
        <v>837</v>
      </c>
      <c r="D190" s="18" t="s">
        <v>153</v>
      </c>
      <c r="E190" s="19" t="s">
        <v>625</v>
      </c>
      <c r="F190" s="20" t="s">
        <v>154</v>
      </c>
      <c r="G190" s="19"/>
      <c r="H190" s="21">
        <v>0</v>
      </c>
      <c r="I190" s="21">
        <v>0</v>
      </c>
      <c r="J190" s="21">
        <v>0</v>
      </c>
      <c r="K190" s="21">
        <f t="shared" si="5"/>
        <v>0</v>
      </c>
    </row>
    <row r="191" spans="1:14" hidden="1" outlineLevel="2" x14ac:dyDescent="0.35">
      <c r="A191" s="22" t="s">
        <v>267</v>
      </c>
      <c r="B191" s="22" t="s">
        <v>263</v>
      </c>
      <c r="C191" s="22" t="s">
        <v>275</v>
      </c>
      <c r="D191" s="23" t="s">
        <v>153</v>
      </c>
      <c r="E191" s="24" t="s">
        <v>650</v>
      </c>
      <c r="F191" s="25" t="s">
        <v>154</v>
      </c>
      <c r="G191" s="24"/>
      <c r="H191" s="26">
        <v>0</v>
      </c>
      <c r="I191" s="26">
        <v>0</v>
      </c>
      <c r="J191" s="26">
        <v>12295.59749</v>
      </c>
      <c r="K191" s="26">
        <f t="shared" si="5"/>
        <v>12295.59749</v>
      </c>
    </row>
    <row r="192" spans="1:14" hidden="1" outlineLevel="2" x14ac:dyDescent="0.35">
      <c r="A192" s="27" t="s">
        <v>267</v>
      </c>
      <c r="B192" s="27" t="s">
        <v>268</v>
      </c>
      <c r="C192" s="27" t="s">
        <v>264</v>
      </c>
      <c r="D192" s="28" t="s">
        <v>153</v>
      </c>
      <c r="E192" s="29" t="s">
        <v>705</v>
      </c>
      <c r="F192" s="30" t="s">
        <v>154</v>
      </c>
      <c r="G192" s="29"/>
      <c r="H192" s="31">
        <v>0</v>
      </c>
      <c r="I192" s="31">
        <v>0</v>
      </c>
      <c r="J192" s="31">
        <v>152.959586</v>
      </c>
      <c r="K192" s="31">
        <f t="shared" si="5"/>
        <v>152.959586</v>
      </c>
    </row>
    <row r="193" spans="1:14" hidden="1" outlineLevel="2" x14ac:dyDescent="0.35">
      <c r="A193" s="32" t="s">
        <v>267</v>
      </c>
      <c r="B193" s="32" t="s">
        <v>268</v>
      </c>
      <c r="C193" s="32" t="s">
        <v>266</v>
      </c>
      <c r="D193" s="33" t="s">
        <v>153</v>
      </c>
      <c r="E193" s="34" t="s">
        <v>752</v>
      </c>
      <c r="F193" s="35" t="s">
        <v>154</v>
      </c>
      <c r="G193" s="34"/>
      <c r="H193" s="36">
        <v>57976.62</v>
      </c>
      <c r="I193" s="36">
        <v>0</v>
      </c>
      <c r="J193" s="36">
        <v>1835.515032</v>
      </c>
      <c r="K193" s="36">
        <f t="shared" si="5"/>
        <v>59812.135032000006</v>
      </c>
    </row>
    <row r="194" spans="1:14" hidden="1" outlineLevel="2" x14ac:dyDescent="0.35">
      <c r="A194" s="37" t="s">
        <v>267</v>
      </c>
      <c r="B194" s="37" t="s">
        <v>268</v>
      </c>
      <c r="C194" s="37">
        <v>812</v>
      </c>
      <c r="D194" s="38" t="s">
        <v>153</v>
      </c>
      <c r="E194" s="39" t="s">
        <v>807</v>
      </c>
      <c r="F194" s="40" t="s">
        <v>154</v>
      </c>
      <c r="G194" s="39"/>
      <c r="H194" s="41">
        <v>0</v>
      </c>
      <c r="I194" s="41">
        <v>0</v>
      </c>
      <c r="J194" s="41">
        <v>2588.54684</v>
      </c>
      <c r="K194" s="41">
        <f t="shared" si="5"/>
        <v>2588.54684</v>
      </c>
    </row>
    <row r="195" spans="1:14" hidden="1" outlineLevel="2" x14ac:dyDescent="0.35">
      <c r="A195" s="42" t="s">
        <v>267</v>
      </c>
      <c r="B195" s="42" t="s">
        <v>268</v>
      </c>
      <c r="C195" s="42">
        <v>834</v>
      </c>
      <c r="D195" s="43" t="s">
        <v>153</v>
      </c>
      <c r="E195" s="44" t="s">
        <v>854</v>
      </c>
      <c r="F195" s="45" t="s">
        <v>154</v>
      </c>
      <c r="G195" s="44"/>
      <c r="H195" s="46">
        <v>0</v>
      </c>
      <c r="I195" s="46">
        <v>0</v>
      </c>
      <c r="J195" s="46">
        <v>364.74978199999998</v>
      </c>
      <c r="K195" s="46">
        <f t="shared" si="5"/>
        <v>364.74978199999998</v>
      </c>
      <c r="N195" s="8"/>
    </row>
    <row r="196" spans="1:14" hidden="1" outlineLevel="2" x14ac:dyDescent="0.35">
      <c r="A196" s="17" t="s">
        <v>267</v>
      </c>
      <c r="B196" s="17" t="s">
        <v>268</v>
      </c>
      <c r="C196" s="17">
        <v>835</v>
      </c>
      <c r="D196" s="18" t="s">
        <v>153</v>
      </c>
      <c r="E196" s="19" t="s">
        <v>901</v>
      </c>
      <c r="F196" s="20" t="s">
        <v>154</v>
      </c>
      <c r="G196" s="19"/>
      <c r="H196" s="21">
        <v>0</v>
      </c>
      <c r="I196" s="21">
        <v>0</v>
      </c>
      <c r="J196" s="21">
        <v>1706.0876900000001</v>
      </c>
      <c r="K196" s="21">
        <f t="shared" si="5"/>
        <v>1706.0876900000001</v>
      </c>
    </row>
    <row r="197" spans="1:14" hidden="1" outlineLevel="2" x14ac:dyDescent="0.35">
      <c r="A197" s="22" t="s">
        <v>267</v>
      </c>
      <c r="B197" s="22" t="s">
        <v>268</v>
      </c>
      <c r="C197" s="22" t="s">
        <v>274</v>
      </c>
      <c r="D197" s="23" t="s">
        <v>153</v>
      </c>
      <c r="E197" s="24" t="s">
        <v>949</v>
      </c>
      <c r="F197" s="25" t="s">
        <v>154</v>
      </c>
      <c r="G197" s="24"/>
      <c r="H197" s="26">
        <v>29633.34</v>
      </c>
      <c r="I197" s="26">
        <v>0</v>
      </c>
      <c r="J197" s="26">
        <v>3353.3447700000002</v>
      </c>
      <c r="K197" s="26">
        <f t="shared" si="5"/>
        <v>32986.68477</v>
      </c>
    </row>
    <row r="198" spans="1:14" hidden="1" outlineLevel="2" x14ac:dyDescent="0.35">
      <c r="A198" s="27" t="s">
        <v>267</v>
      </c>
      <c r="B198" s="27" t="s">
        <v>269</v>
      </c>
      <c r="C198" s="27" t="s">
        <v>276</v>
      </c>
      <c r="D198" s="28" t="s">
        <v>153</v>
      </c>
      <c r="E198" s="29" t="s">
        <v>1368</v>
      </c>
      <c r="F198" s="30" t="s">
        <v>154</v>
      </c>
      <c r="G198" s="29"/>
      <c r="H198" s="31">
        <v>0</v>
      </c>
      <c r="I198" s="31">
        <f>-H198</f>
        <v>0</v>
      </c>
      <c r="J198" s="31">
        <v>0</v>
      </c>
      <c r="K198" s="31">
        <f t="shared" si="5"/>
        <v>0</v>
      </c>
    </row>
    <row r="199" spans="1:14" hidden="1" outlineLevel="2" x14ac:dyDescent="0.35">
      <c r="A199" s="32" t="s">
        <v>267</v>
      </c>
      <c r="B199" s="32" t="s">
        <v>270</v>
      </c>
      <c r="C199" s="32" t="s">
        <v>277</v>
      </c>
      <c r="D199" s="33" t="s">
        <v>153</v>
      </c>
      <c r="E199" s="34" t="s">
        <v>1043</v>
      </c>
      <c r="F199" s="35" t="s">
        <v>154</v>
      </c>
      <c r="G199" s="34"/>
      <c r="H199" s="36">
        <v>117661.22</v>
      </c>
      <c r="I199" s="36">
        <v>0</v>
      </c>
      <c r="J199" s="36">
        <f>-H199</f>
        <v>-117661.22</v>
      </c>
      <c r="K199" s="36">
        <f t="shared" si="5"/>
        <v>0</v>
      </c>
    </row>
    <row r="200" spans="1:14" outlineLevel="1" collapsed="1" x14ac:dyDescent="0.35">
      <c r="A200" s="32"/>
      <c r="B200" s="32"/>
      <c r="C200" s="32"/>
      <c r="D200" s="60" t="s">
        <v>1402</v>
      </c>
      <c r="E200" s="34" t="s">
        <v>1460</v>
      </c>
      <c r="F200" s="35"/>
      <c r="G200" s="34"/>
      <c r="H200" s="36">
        <f>SUBTOTAL(9,H184:H199)</f>
        <v>302176.42</v>
      </c>
      <c r="I200" s="36">
        <f>SUBTOTAL(9,I184:I199)</f>
        <v>0</v>
      </c>
      <c r="J200" s="36">
        <f>SUBTOTAL(9,J184:J199)</f>
        <v>0</v>
      </c>
      <c r="K200" s="36">
        <f>SUBTOTAL(9,K184:K199)</f>
        <v>302176.4200000001</v>
      </c>
    </row>
    <row r="201" spans="1:14" hidden="1" outlineLevel="2" x14ac:dyDescent="0.35">
      <c r="A201" s="17">
        <v>22</v>
      </c>
      <c r="B201" s="17" t="s">
        <v>263</v>
      </c>
      <c r="C201" s="17" t="s">
        <v>264</v>
      </c>
      <c r="D201" s="18" t="s">
        <v>155</v>
      </c>
      <c r="E201" s="19" t="s">
        <v>324</v>
      </c>
      <c r="F201" s="20" t="s">
        <v>156</v>
      </c>
      <c r="G201" s="19"/>
      <c r="H201" s="21">
        <v>0</v>
      </c>
      <c r="I201" s="21">
        <v>0</v>
      </c>
      <c r="J201" s="21">
        <v>419.43137999999999</v>
      </c>
      <c r="K201" s="21">
        <f t="shared" ref="K201:K216" si="6">H201+I201+J201</f>
        <v>419.43137999999999</v>
      </c>
    </row>
    <row r="202" spans="1:14" hidden="1" outlineLevel="2" x14ac:dyDescent="0.35">
      <c r="A202" s="22" t="s">
        <v>267</v>
      </c>
      <c r="B202" s="22" t="s">
        <v>263</v>
      </c>
      <c r="C202" s="22" t="s">
        <v>266</v>
      </c>
      <c r="D202" s="23" t="s">
        <v>155</v>
      </c>
      <c r="E202" s="24" t="s">
        <v>371</v>
      </c>
      <c r="F202" s="25" t="s">
        <v>156</v>
      </c>
      <c r="G202" s="24"/>
      <c r="H202" s="26">
        <v>0</v>
      </c>
      <c r="I202" s="26">
        <v>0</v>
      </c>
      <c r="J202" s="26">
        <v>161.66519999999997</v>
      </c>
      <c r="K202" s="26">
        <f t="shared" si="6"/>
        <v>161.66519999999997</v>
      </c>
    </row>
    <row r="203" spans="1:14" hidden="1" outlineLevel="2" x14ac:dyDescent="0.35">
      <c r="A203" s="27" t="s">
        <v>267</v>
      </c>
      <c r="B203" s="27" t="s">
        <v>263</v>
      </c>
      <c r="C203" s="27" t="s">
        <v>271</v>
      </c>
      <c r="D203" s="28" t="s">
        <v>155</v>
      </c>
      <c r="E203" s="29" t="s">
        <v>426</v>
      </c>
      <c r="F203" s="30" t="s">
        <v>156</v>
      </c>
      <c r="G203" s="29"/>
      <c r="H203" s="31">
        <v>0</v>
      </c>
      <c r="I203" s="31">
        <v>0</v>
      </c>
      <c r="J203" s="31">
        <v>3124.6290599999998</v>
      </c>
      <c r="K203" s="31">
        <f t="shared" si="6"/>
        <v>3124.6290599999998</v>
      </c>
    </row>
    <row r="204" spans="1:14" hidden="1" outlineLevel="2" x14ac:dyDescent="0.35">
      <c r="A204" s="32" t="s">
        <v>267</v>
      </c>
      <c r="B204" s="32" t="s">
        <v>263</v>
      </c>
      <c r="C204" s="32" t="s">
        <v>272</v>
      </c>
      <c r="D204" s="33" t="s">
        <v>155</v>
      </c>
      <c r="E204" s="34" t="s">
        <v>475</v>
      </c>
      <c r="F204" s="35" t="s">
        <v>156</v>
      </c>
      <c r="G204" s="34"/>
      <c r="H204" s="36">
        <v>0</v>
      </c>
      <c r="I204" s="36">
        <v>0</v>
      </c>
      <c r="J204" s="36">
        <v>2183.3783400000007</v>
      </c>
      <c r="K204" s="36">
        <f t="shared" si="6"/>
        <v>2183.3783400000007</v>
      </c>
    </row>
    <row r="205" spans="1:14" hidden="1" outlineLevel="2" x14ac:dyDescent="0.35">
      <c r="A205" s="37" t="s">
        <v>267</v>
      </c>
      <c r="B205" s="37" t="s">
        <v>263</v>
      </c>
      <c r="C205" s="37" t="s">
        <v>273</v>
      </c>
      <c r="D205" s="38" t="s">
        <v>155</v>
      </c>
      <c r="E205" s="39" t="s">
        <v>522</v>
      </c>
      <c r="F205" s="40" t="s">
        <v>156</v>
      </c>
      <c r="G205" s="39"/>
      <c r="H205" s="41">
        <v>0</v>
      </c>
      <c r="I205" s="41">
        <v>0</v>
      </c>
      <c r="J205" s="41">
        <v>797.54831999999999</v>
      </c>
      <c r="K205" s="41">
        <f t="shared" si="6"/>
        <v>797.54831999999999</v>
      </c>
    </row>
    <row r="206" spans="1:14" hidden="1" outlineLevel="2" x14ac:dyDescent="0.35">
      <c r="A206" s="42" t="s">
        <v>267</v>
      </c>
      <c r="B206" s="42" t="s">
        <v>263</v>
      </c>
      <c r="C206" s="42" t="s">
        <v>274</v>
      </c>
      <c r="D206" s="43" t="s">
        <v>155</v>
      </c>
      <c r="E206" s="44" t="s">
        <v>571</v>
      </c>
      <c r="F206" s="45" t="s">
        <v>156</v>
      </c>
      <c r="G206" s="44"/>
      <c r="H206" s="46">
        <v>0</v>
      </c>
      <c r="I206" s="46">
        <v>0</v>
      </c>
      <c r="J206" s="46">
        <v>592.77239999999995</v>
      </c>
      <c r="K206" s="46">
        <f t="shared" si="6"/>
        <v>592.77239999999995</v>
      </c>
    </row>
    <row r="207" spans="1:14" hidden="1" outlineLevel="2" x14ac:dyDescent="0.35">
      <c r="A207" s="17" t="s">
        <v>267</v>
      </c>
      <c r="B207" s="17" t="s">
        <v>263</v>
      </c>
      <c r="C207" s="17">
        <v>837</v>
      </c>
      <c r="D207" s="18" t="s">
        <v>155</v>
      </c>
      <c r="E207" s="19" t="s">
        <v>1172</v>
      </c>
      <c r="F207" s="20" t="s">
        <v>156</v>
      </c>
      <c r="G207" s="19"/>
      <c r="H207" s="21">
        <v>0</v>
      </c>
      <c r="I207" s="21">
        <v>0</v>
      </c>
      <c r="J207" s="21">
        <v>0</v>
      </c>
      <c r="K207" s="21">
        <f t="shared" si="6"/>
        <v>0</v>
      </c>
    </row>
    <row r="208" spans="1:14" hidden="1" outlineLevel="2" x14ac:dyDescent="0.35">
      <c r="A208" s="22" t="s">
        <v>267</v>
      </c>
      <c r="B208" s="22" t="s">
        <v>263</v>
      </c>
      <c r="C208" s="22" t="s">
        <v>275</v>
      </c>
      <c r="D208" s="23" t="s">
        <v>155</v>
      </c>
      <c r="E208" s="24" t="s">
        <v>651</v>
      </c>
      <c r="F208" s="25" t="s">
        <v>156</v>
      </c>
      <c r="G208" s="24"/>
      <c r="H208" s="26">
        <v>0</v>
      </c>
      <c r="I208" s="26">
        <v>0</v>
      </c>
      <c r="J208" s="26">
        <v>938.55629999999996</v>
      </c>
      <c r="K208" s="26">
        <f t="shared" si="6"/>
        <v>938.55629999999996</v>
      </c>
    </row>
    <row r="209" spans="1:14" hidden="1" outlineLevel="2" x14ac:dyDescent="0.35">
      <c r="A209" s="27" t="s">
        <v>267</v>
      </c>
      <c r="B209" s="27" t="s">
        <v>268</v>
      </c>
      <c r="C209" s="27" t="s">
        <v>264</v>
      </c>
      <c r="D209" s="28" t="s">
        <v>155</v>
      </c>
      <c r="E209" s="29" t="s">
        <v>706</v>
      </c>
      <c r="F209" s="30" t="s">
        <v>156</v>
      </c>
      <c r="G209" s="29"/>
      <c r="H209" s="31">
        <v>0</v>
      </c>
      <c r="I209" s="31">
        <v>0</v>
      </c>
      <c r="J209" s="31">
        <v>11.67582</v>
      </c>
      <c r="K209" s="31">
        <f t="shared" si="6"/>
        <v>11.67582</v>
      </c>
    </row>
    <row r="210" spans="1:14" hidden="1" outlineLevel="2" x14ac:dyDescent="0.35">
      <c r="A210" s="32" t="s">
        <v>267</v>
      </c>
      <c r="B210" s="32" t="s">
        <v>268</v>
      </c>
      <c r="C210" s="32" t="s">
        <v>266</v>
      </c>
      <c r="D210" s="33" t="s">
        <v>155</v>
      </c>
      <c r="E210" s="34" t="s">
        <v>753</v>
      </c>
      <c r="F210" s="35" t="s">
        <v>156</v>
      </c>
      <c r="G210" s="34"/>
      <c r="H210" s="36">
        <v>0</v>
      </c>
      <c r="I210" s="36">
        <v>0</v>
      </c>
      <c r="J210" s="36">
        <v>140.10983999999999</v>
      </c>
      <c r="K210" s="36">
        <f t="shared" si="6"/>
        <v>140.10983999999999</v>
      </c>
    </row>
    <row r="211" spans="1:14" hidden="1" outlineLevel="2" x14ac:dyDescent="0.35">
      <c r="A211" s="37" t="s">
        <v>267</v>
      </c>
      <c r="B211" s="37" t="s">
        <v>268</v>
      </c>
      <c r="C211" s="37">
        <v>812</v>
      </c>
      <c r="D211" s="38" t="s">
        <v>155</v>
      </c>
      <c r="E211" s="39" t="s">
        <v>808</v>
      </c>
      <c r="F211" s="40" t="s">
        <v>156</v>
      </c>
      <c r="G211" s="39"/>
      <c r="H211" s="41">
        <v>0</v>
      </c>
      <c r="I211" s="41">
        <v>0</v>
      </c>
      <c r="J211" s="41">
        <v>197.59079999999997</v>
      </c>
      <c r="K211" s="41">
        <f t="shared" si="6"/>
        <v>197.59079999999997</v>
      </c>
    </row>
    <row r="212" spans="1:14" hidden="1" outlineLevel="2" x14ac:dyDescent="0.35">
      <c r="A212" s="42" t="s">
        <v>267</v>
      </c>
      <c r="B212" s="42" t="s">
        <v>268</v>
      </c>
      <c r="C212" s="42">
        <v>834</v>
      </c>
      <c r="D212" s="43" t="s">
        <v>155</v>
      </c>
      <c r="E212" s="44" t="s">
        <v>855</v>
      </c>
      <c r="F212" s="45" t="s">
        <v>156</v>
      </c>
      <c r="G212" s="44"/>
      <c r="H212" s="46">
        <v>0</v>
      </c>
      <c r="I212" s="46">
        <v>0</v>
      </c>
      <c r="J212" s="46">
        <v>27.842339999999997</v>
      </c>
      <c r="K212" s="46">
        <f t="shared" si="6"/>
        <v>27.842339999999997</v>
      </c>
      <c r="N212" s="8"/>
    </row>
    <row r="213" spans="1:14" hidden="1" outlineLevel="2" x14ac:dyDescent="0.35">
      <c r="A213" s="17" t="s">
        <v>267</v>
      </c>
      <c r="B213" s="17" t="s">
        <v>268</v>
      </c>
      <c r="C213" s="17">
        <v>835</v>
      </c>
      <c r="D213" s="18" t="s">
        <v>155</v>
      </c>
      <c r="E213" s="19" t="s">
        <v>902</v>
      </c>
      <c r="F213" s="20" t="s">
        <v>156</v>
      </c>
      <c r="G213" s="19"/>
      <c r="H213" s="21">
        <v>0</v>
      </c>
      <c r="I213" s="21">
        <v>0</v>
      </c>
      <c r="J213" s="21">
        <v>130.2303</v>
      </c>
      <c r="K213" s="21">
        <f t="shared" si="6"/>
        <v>130.2303</v>
      </c>
    </row>
    <row r="214" spans="1:14" hidden="1" outlineLevel="2" x14ac:dyDescent="0.35">
      <c r="A214" s="22" t="s">
        <v>267</v>
      </c>
      <c r="B214" s="22" t="s">
        <v>268</v>
      </c>
      <c r="C214" s="22" t="s">
        <v>274</v>
      </c>
      <c r="D214" s="23" t="s">
        <v>155</v>
      </c>
      <c r="E214" s="24" t="s">
        <v>950</v>
      </c>
      <c r="F214" s="25" t="s">
        <v>156</v>
      </c>
      <c r="G214" s="24"/>
      <c r="H214" s="26">
        <v>0</v>
      </c>
      <c r="I214" s="26">
        <v>0</v>
      </c>
      <c r="J214" s="26">
        <v>255.9699</v>
      </c>
      <c r="K214" s="26">
        <f t="shared" si="6"/>
        <v>255.9699</v>
      </c>
    </row>
    <row r="215" spans="1:14" hidden="1" outlineLevel="2" x14ac:dyDescent="0.35">
      <c r="A215" s="27" t="s">
        <v>267</v>
      </c>
      <c r="B215" s="27" t="s">
        <v>269</v>
      </c>
      <c r="C215" s="27" t="s">
        <v>276</v>
      </c>
      <c r="D215" s="28" t="s">
        <v>155</v>
      </c>
      <c r="E215" s="29" t="s">
        <v>1369</v>
      </c>
      <c r="F215" s="30" t="s">
        <v>156</v>
      </c>
      <c r="G215" s="29"/>
      <c r="H215" s="31">
        <v>0</v>
      </c>
      <c r="I215" s="31">
        <f>-H215</f>
        <v>0</v>
      </c>
      <c r="J215" s="31">
        <v>0</v>
      </c>
      <c r="K215" s="31">
        <f t="shared" si="6"/>
        <v>0</v>
      </c>
    </row>
    <row r="216" spans="1:14" hidden="1" outlineLevel="2" x14ac:dyDescent="0.35">
      <c r="A216" s="32" t="s">
        <v>267</v>
      </c>
      <c r="B216" s="32" t="s">
        <v>270</v>
      </c>
      <c r="C216" s="32" t="s">
        <v>277</v>
      </c>
      <c r="D216" s="33" t="s">
        <v>155</v>
      </c>
      <c r="E216" s="34" t="s">
        <v>1044</v>
      </c>
      <c r="F216" s="35" t="s">
        <v>156</v>
      </c>
      <c r="G216" s="34"/>
      <c r="H216" s="36">
        <v>8981.4</v>
      </c>
      <c r="I216" s="36">
        <v>0</v>
      </c>
      <c r="J216" s="36">
        <f>-H216</f>
        <v>-8981.4</v>
      </c>
      <c r="K216" s="36">
        <f t="shared" si="6"/>
        <v>0</v>
      </c>
    </row>
    <row r="217" spans="1:14" outlineLevel="1" collapsed="1" x14ac:dyDescent="0.35">
      <c r="A217" s="32"/>
      <c r="B217" s="32"/>
      <c r="C217" s="32"/>
      <c r="D217" s="60" t="s">
        <v>1403</v>
      </c>
      <c r="E217" s="34" t="s">
        <v>1460</v>
      </c>
      <c r="F217" s="35"/>
      <c r="G217" s="34"/>
      <c r="H217" s="36">
        <f>SUBTOTAL(9,H201:H216)</f>
        <v>8981.4</v>
      </c>
      <c r="I217" s="36">
        <f>SUBTOTAL(9,I201:I216)</f>
        <v>0</v>
      </c>
      <c r="J217" s="36">
        <f>SUBTOTAL(9,J201:J216)</f>
        <v>0</v>
      </c>
      <c r="K217" s="36">
        <f>SUBTOTAL(9,K201:K216)</f>
        <v>8981.3999999999978</v>
      </c>
    </row>
    <row r="218" spans="1:14" hidden="1" outlineLevel="2" x14ac:dyDescent="0.35">
      <c r="A218" s="17">
        <v>22</v>
      </c>
      <c r="B218" s="17" t="s">
        <v>263</v>
      </c>
      <c r="C218" s="17" t="s">
        <v>264</v>
      </c>
      <c r="D218" s="18" t="s">
        <v>157</v>
      </c>
      <c r="E218" s="19" t="s">
        <v>325</v>
      </c>
      <c r="F218" s="20" t="s">
        <v>158</v>
      </c>
      <c r="G218" s="19"/>
      <c r="H218" s="21">
        <v>0</v>
      </c>
      <c r="I218" s="21">
        <v>1111.7775240000001</v>
      </c>
      <c r="J218" s="21">
        <v>7105.1957839999995</v>
      </c>
      <c r="K218" s="21">
        <f t="shared" ref="K218:K233" si="7">H218+I218+J218</f>
        <v>8216.9733080000005</v>
      </c>
    </row>
    <row r="219" spans="1:14" hidden="1" outlineLevel="2" x14ac:dyDescent="0.35">
      <c r="A219" s="22" t="s">
        <v>267</v>
      </c>
      <c r="B219" s="22" t="s">
        <v>263</v>
      </c>
      <c r="C219" s="22" t="s">
        <v>266</v>
      </c>
      <c r="D219" s="23" t="s">
        <v>157</v>
      </c>
      <c r="E219" s="24" t="s">
        <v>372</v>
      </c>
      <c r="F219" s="25" t="s">
        <v>158</v>
      </c>
      <c r="G219" s="24"/>
      <c r="H219" s="26">
        <v>21408.19</v>
      </c>
      <c r="I219" s="26">
        <v>426.74288799999999</v>
      </c>
      <c r="J219" s="26">
        <v>2738.6193599999997</v>
      </c>
      <c r="K219" s="26">
        <f t="shared" si="7"/>
        <v>24573.552248</v>
      </c>
    </row>
    <row r="220" spans="1:14" hidden="1" outlineLevel="2" x14ac:dyDescent="0.35">
      <c r="A220" s="27" t="s">
        <v>267</v>
      </c>
      <c r="B220" s="27" t="s">
        <v>263</v>
      </c>
      <c r="C220" s="27" t="s">
        <v>271</v>
      </c>
      <c r="D220" s="28" t="s">
        <v>157</v>
      </c>
      <c r="E220" s="29" t="s">
        <v>427</v>
      </c>
      <c r="F220" s="30" t="s">
        <v>158</v>
      </c>
      <c r="G220" s="29"/>
      <c r="H220" s="31">
        <v>0</v>
      </c>
      <c r="I220" s="31">
        <v>8287.796088000001</v>
      </c>
      <c r="J220" s="31">
        <v>52931.426407999992</v>
      </c>
      <c r="K220" s="31">
        <f t="shared" si="7"/>
        <v>61219.222495999995</v>
      </c>
    </row>
    <row r="221" spans="1:14" hidden="1" outlineLevel="2" x14ac:dyDescent="0.35">
      <c r="A221" s="32" t="s">
        <v>267</v>
      </c>
      <c r="B221" s="32" t="s">
        <v>263</v>
      </c>
      <c r="C221" s="32" t="s">
        <v>272</v>
      </c>
      <c r="D221" s="33" t="s">
        <v>157</v>
      </c>
      <c r="E221" s="34" t="s">
        <v>476</v>
      </c>
      <c r="F221" s="35" t="s">
        <v>158</v>
      </c>
      <c r="G221" s="34"/>
      <c r="H221" s="36">
        <v>0</v>
      </c>
      <c r="I221" s="36">
        <v>6005.2831409999999</v>
      </c>
      <c r="J221" s="36">
        <v>36986.575912000008</v>
      </c>
      <c r="K221" s="36">
        <f t="shared" si="7"/>
        <v>42991.859053000007</v>
      </c>
    </row>
    <row r="222" spans="1:14" hidden="1" outlineLevel="2" x14ac:dyDescent="0.35">
      <c r="A222" s="37" t="s">
        <v>267</v>
      </c>
      <c r="B222" s="37" t="s">
        <v>263</v>
      </c>
      <c r="C222" s="37" t="s">
        <v>273</v>
      </c>
      <c r="D222" s="38" t="s">
        <v>157</v>
      </c>
      <c r="E222" s="39" t="s">
        <v>523</v>
      </c>
      <c r="F222" s="40" t="s">
        <v>158</v>
      </c>
      <c r="G222" s="39"/>
      <c r="H222" s="41">
        <v>0</v>
      </c>
      <c r="I222" s="41">
        <v>2192.6723390000002</v>
      </c>
      <c r="J222" s="41">
        <v>13510.522176</v>
      </c>
      <c r="K222" s="41">
        <f t="shared" si="7"/>
        <v>15703.194515000001</v>
      </c>
    </row>
    <row r="223" spans="1:14" hidden="1" outlineLevel="2" x14ac:dyDescent="0.35">
      <c r="A223" s="42" t="s">
        <v>267</v>
      </c>
      <c r="B223" s="42" t="s">
        <v>263</v>
      </c>
      <c r="C223" s="42" t="s">
        <v>274</v>
      </c>
      <c r="D223" s="43" t="s">
        <v>157</v>
      </c>
      <c r="E223" s="44" t="s">
        <v>572</v>
      </c>
      <c r="F223" s="45" t="s">
        <v>158</v>
      </c>
      <c r="G223" s="44"/>
      <c r="H223" s="46">
        <v>24253.22</v>
      </c>
      <c r="I223" s="46">
        <v>1628.3610200000001</v>
      </c>
      <c r="J223" s="46">
        <v>10041.60432</v>
      </c>
      <c r="K223" s="46">
        <f t="shared" si="7"/>
        <v>35923.185340000004</v>
      </c>
    </row>
    <row r="224" spans="1:14" hidden="1" outlineLevel="2" x14ac:dyDescent="0.35">
      <c r="A224" s="17" t="s">
        <v>267</v>
      </c>
      <c r="B224" s="17" t="s">
        <v>263</v>
      </c>
      <c r="C224" s="17">
        <v>837</v>
      </c>
      <c r="D224" s="18" t="s">
        <v>157</v>
      </c>
      <c r="E224" s="19" t="s">
        <v>626</v>
      </c>
      <c r="F224" s="20" t="s">
        <v>158</v>
      </c>
      <c r="G224" s="19"/>
      <c r="H224" s="21">
        <v>9.01</v>
      </c>
      <c r="I224" s="21">
        <v>0</v>
      </c>
      <c r="J224" s="21">
        <v>0</v>
      </c>
      <c r="K224" s="21">
        <f t="shared" si="7"/>
        <v>9.01</v>
      </c>
    </row>
    <row r="225" spans="1:14" hidden="1" outlineLevel="2" x14ac:dyDescent="0.35">
      <c r="A225" s="22" t="s">
        <v>267</v>
      </c>
      <c r="B225" s="22" t="s">
        <v>263</v>
      </c>
      <c r="C225" s="22" t="s">
        <v>275</v>
      </c>
      <c r="D225" s="23" t="s">
        <v>157</v>
      </c>
      <c r="E225" s="24" t="s">
        <v>652</v>
      </c>
      <c r="F225" s="25" t="s">
        <v>158</v>
      </c>
      <c r="G225" s="24"/>
      <c r="H225" s="26">
        <v>0</v>
      </c>
      <c r="I225" s="26">
        <v>2807.5190000000002</v>
      </c>
      <c r="J225" s="26">
        <v>15899.206839999999</v>
      </c>
      <c r="K225" s="26">
        <f t="shared" si="7"/>
        <v>18706.725839999999</v>
      </c>
    </row>
    <row r="226" spans="1:14" hidden="1" outlineLevel="2" x14ac:dyDescent="0.35">
      <c r="A226" s="27" t="s">
        <v>267</v>
      </c>
      <c r="B226" s="27" t="s">
        <v>268</v>
      </c>
      <c r="C226" s="27" t="s">
        <v>264</v>
      </c>
      <c r="D226" s="28" t="s">
        <v>157</v>
      </c>
      <c r="E226" s="29" t="s">
        <v>707</v>
      </c>
      <c r="F226" s="30" t="s">
        <v>158</v>
      </c>
      <c r="G226" s="29"/>
      <c r="H226" s="31">
        <v>0</v>
      </c>
      <c r="I226" s="31">
        <v>95.455645999999987</v>
      </c>
      <c r="J226" s="31">
        <v>197.78917599999997</v>
      </c>
      <c r="K226" s="31">
        <f t="shared" si="7"/>
        <v>293.24482199999994</v>
      </c>
    </row>
    <row r="227" spans="1:14" hidden="1" outlineLevel="2" x14ac:dyDescent="0.35">
      <c r="A227" s="32" t="s">
        <v>267</v>
      </c>
      <c r="B227" s="32" t="s">
        <v>268</v>
      </c>
      <c r="C227" s="32" t="s">
        <v>266</v>
      </c>
      <c r="D227" s="33" t="s">
        <v>157</v>
      </c>
      <c r="E227" s="34" t="s">
        <v>754</v>
      </c>
      <c r="F227" s="35" t="s">
        <v>158</v>
      </c>
      <c r="G227" s="34"/>
      <c r="H227" s="36">
        <v>21489.24</v>
      </c>
      <c r="I227" s="36">
        <v>1125.8151189999999</v>
      </c>
      <c r="J227" s="36">
        <v>2373.4701119999995</v>
      </c>
      <c r="K227" s="36">
        <f t="shared" si="7"/>
        <v>24988.525231</v>
      </c>
    </row>
    <row r="228" spans="1:14" hidden="1" outlineLevel="2" x14ac:dyDescent="0.35">
      <c r="A228" s="37" t="s">
        <v>267</v>
      </c>
      <c r="B228" s="37" t="s">
        <v>268</v>
      </c>
      <c r="C228" s="37">
        <v>812</v>
      </c>
      <c r="D228" s="38" t="s">
        <v>157</v>
      </c>
      <c r="E228" s="39" t="s">
        <v>809</v>
      </c>
      <c r="F228" s="40" t="s">
        <v>158</v>
      </c>
      <c r="G228" s="39"/>
      <c r="H228" s="41">
        <v>0</v>
      </c>
      <c r="I228" s="41">
        <v>1586.248235</v>
      </c>
      <c r="J228" s="41">
        <v>3347.2014399999994</v>
      </c>
      <c r="K228" s="41">
        <f t="shared" si="7"/>
        <v>4933.4496749999998</v>
      </c>
    </row>
    <row r="229" spans="1:14" hidden="1" outlineLevel="2" x14ac:dyDescent="0.35">
      <c r="A229" s="42" t="s">
        <v>267</v>
      </c>
      <c r="B229" s="42" t="s">
        <v>268</v>
      </c>
      <c r="C229" s="42">
        <v>834</v>
      </c>
      <c r="D229" s="43" t="s">
        <v>157</v>
      </c>
      <c r="E229" s="44" t="s">
        <v>856</v>
      </c>
      <c r="F229" s="45" t="s">
        <v>158</v>
      </c>
      <c r="G229" s="44"/>
      <c r="H229" s="46">
        <v>0</v>
      </c>
      <c r="I229" s="46">
        <v>101.07068399999999</v>
      </c>
      <c r="J229" s="46">
        <v>471.65111199999996</v>
      </c>
      <c r="K229" s="46">
        <f t="shared" si="7"/>
        <v>572.72179599999993</v>
      </c>
      <c r="N229" s="8"/>
    </row>
    <row r="230" spans="1:14" hidden="1" outlineLevel="2" x14ac:dyDescent="0.35">
      <c r="A230" s="17" t="s">
        <v>267</v>
      </c>
      <c r="B230" s="17" t="s">
        <v>268</v>
      </c>
      <c r="C230" s="17">
        <v>835</v>
      </c>
      <c r="D230" s="18" t="s">
        <v>157</v>
      </c>
      <c r="E230" s="19" t="s">
        <v>903</v>
      </c>
      <c r="F230" s="20" t="s">
        <v>158</v>
      </c>
      <c r="G230" s="19"/>
      <c r="H230" s="21">
        <v>0</v>
      </c>
      <c r="I230" s="21">
        <v>884.36848499999996</v>
      </c>
      <c r="J230" s="21">
        <v>2206.11004</v>
      </c>
      <c r="K230" s="21">
        <f t="shared" si="7"/>
        <v>3090.478525</v>
      </c>
    </row>
    <row r="231" spans="1:14" hidden="1" outlineLevel="2" x14ac:dyDescent="0.35">
      <c r="A231" s="22" t="s">
        <v>267</v>
      </c>
      <c r="B231" s="22" t="s">
        <v>268</v>
      </c>
      <c r="C231" s="22" t="s">
        <v>274</v>
      </c>
      <c r="D231" s="23" t="s">
        <v>157</v>
      </c>
      <c r="E231" s="24" t="s">
        <v>951</v>
      </c>
      <c r="F231" s="25" t="s">
        <v>158</v>
      </c>
      <c r="G231" s="24"/>
      <c r="H231" s="26">
        <v>13685.63</v>
      </c>
      <c r="I231" s="26">
        <v>1822.0798309999998</v>
      </c>
      <c r="J231" s="26">
        <v>4336.14732</v>
      </c>
      <c r="K231" s="26">
        <f t="shared" si="7"/>
        <v>19843.857150999997</v>
      </c>
    </row>
    <row r="232" spans="1:14" hidden="1" outlineLevel="2" x14ac:dyDescent="0.35">
      <c r="A232" s="27" t="s">
        <v>267</v>
      </c>
      <c r="B232" s="27" t="s">
        <v>269</v>
      </c>
      <c r="C232" s="27" t="s">
        <v>276</v>
      </c>
      <c r="D232" s="28" t="s">
        <v>157</v>
      </c>
      <c r="E232" s="29" t="s">
        <v>1004</v>
      </c>
      <c r="F232" s="30" t="s">
        <v>158</v>
      </c>
      <c r="G232" s="29"/>
      <c r="H232" s="31">
        <v>28075.19</v>
      </c>
      <c r="I232" s="31">
        <f>-H232</f>
        <v>-28075.19</v>
      </c>
      <c r="J232" s="31">
        <v>0</v>
      </c>
      <c r="K232" s="31">
        <f t="shared" si="7"/>
        <v>0</v>
      </c>
    </row>
    <row r="233" spans="1:14" hidden="1" outlineLevel="2" x14ac:dyDescent="0.35">
      <c r="A233" s="32" t="s">
        <v>267</v>
      </c>
      <c r="B233" s="32" t="s">
        <v>270</v>
      </c>
      <c r="C233" s="32" t="s">
        <v>277</v>
      </c>
      <c r="D233" s="33" t="s">
        <v>157</v>
      </c>
      <c r="E233" s="34" t="s">
        <v>1045</v>
      </c>
      <c r="F233" s="35" t="s">
        <v>158</v>
      </c>
      <c r="G233" s="34"/>
      <c r="H233" s="36">
        <v>152145.51999999999</v>
      </c>
      <c r="I233" s="36">
        <v>0</v>
      </c>
      <c r="J233" s="36">
        <f>-H233</f>
        <v>-152145.51999999999</v>
      </c>
      <c r="K233" s="36">
        <f t="shared" si="7"/>
        <v>0</v>
      </c>
    </row>
    <row r="234" spans="1:14" outlineLevel="1" collapsed="1" x14ac:dyDescent="0.35">
      <c r="A234" s="32"/>
      <c r="B234" s="32"/>
      <c r="C234" s="32"/>
      <c r="D234" s="60" t="s">
        <v>1404</v>
      </c>
      <c r="E234" s="34" t="s">
        <v>1460</v>
      </c>
      <c r="F234" s="35"/>
      <c r="G234" s="34"/>
      <c r="H234" s="36">
        <f>SUBTOTAL(9,H218:H233)</f>
        <v>261066</v>
      </c>
      <c r="I234" s="36">
        <f>SUBTOTAL(9,I218:I233)</f>
        <v>-3.637978807091713E-12</v>
      </c>
      <c r="J234" s="36">
        <f>SUBTOTAL(9,J218:J233)</f>
        <v>0</v>
      </c>
      <c r="K234" s="36">
        <f>SUBTOTAL(9,K218:K233)</f>
        <v>261066.00000000006</v>
      </c>
    </row>
    <row r="235" spans="1:14" hidden="1" outlineLevel="2" x14ac:dyDescent="0.35">
      <c r="A235" s="17">
        <v>22</v>
      </c>
      <c r="B235" s="17" t="s">
        <v>263</v>
      </c>
      <c r="C235" s="17" t="s">
        <v>264</v>
      </c>
      <c r="D235" s="18" t="s">
        <v>159</v>
      </c>
      <c r="E235" s="19" t="s">
        <v>326</v>
      </c>
      <c r="F235" s="20" t="s">
        <v>160</v>
      </c>
      <c r="G235" s="19"/>
      <c r="H235" s="21">
        <v>0</v>
      </c>
      <c r="I235" s="21">
        <v>274.32345600000002</v>
      </c>
      <c r="J235" s="21">
        <v>1661.6976129999998</v>
      </c>
      <c r="K235" s="21">
        <f t="shared" ref="K235:K250" si="8">H235+I235+J235</f>
        <v>1936.0210689999999</v>
      </c>
    </row>
    <row r="236" spans="1:14" hidden="1" outlineLevel="2" x14ac:dyDescent="0.35">
      <c r="A236" s="22" t="s">
        <v>267</v>
      </c>
      <c r="B236" s="22" t="s">
        <v>263</v>
      </c>
      <c r="C236" s="22" t="s">
        <v>266</v>
      </c>
      <c r="D236" s="23" t="s">
        <v>159</v>
      </c>
      <c r="E236" s="24" t="s">
        <v>373</v>
      </c>
      <c r="F236" s="25" t="s">
        <v>160</v>
      </c>
      <c r="G236" s="24"/>
      <c r="H236" s="26">
        <v>5006.76</v>
      </c>
      <c r="I236" s="26">
        <v>105.29587199999999</v>
      </c>
      <c r="J236" s="26">
        <v>640.4830199999999</v>
      </c>
      <c r="K236" s="26">
        <f t="shared" si="8"/>
        <v>5752.5388919999996</v>
      </c>
    </row>
    <row r="237" spans="1:14" hidden="1" outlineLevel="2" x14ac:dyDescent="0.35">
      <c r="A237" s="27" t="s">
        <v>267</v>
      </c>
      <c r="B237" s="27" t="s">
        <v>263</v>
      </c>
      <c r="C237" s="27" t="s">
        <v>271</v>
      </c>
      <c r="D237" s="28" t="s">
        <v>159</v>
      </c>
      <c r="E237" s="29" t="s">
        <v>428</v>
      </c>
      <c r="F237" s="30" t="s">
        <v>160</v>
      </c>
      <c r="G237" s="29"/>
      <c r="H237" s="31">
        <v>0</v>
      </c>
      <c r="I237" s="31">
        <v>2044.956672</v>
      </c>
      <c r="J237" s="31">
        <v>12379.113480999999</v>
      </c>
      <c r="K237" s="31">
        <f t="shared" si="8"/>
        <v>14424.070152999999</v>
      </c>
    </row>
    <row r="238" spans="1:14" hidden="1" outlineLevel="2" x14ac:dyDescent="0.35">
      <c r="A238" s="32" t="s">
        <v>267</v>
      </c>
      <c r="B238" s="32" t="s">
        <v>263</v>
      </c>
      <c r="C238" s="32" t="s">
        <v>272</v>
      </c>
      <c r="D238" s="33" t="s">
        <v>159</v>
      </c>
      <c r="E238" s="34" t="s">
        <v>477</v>
      </c>
      <c r="F238" s="35" t="s">
        <v>160</v>
      </c>
      <c r="G238" s="34"/>
      <c r="H238" s="36">
        <v>0</v>
      </c>
      <c r="I238" s="36">
        <v>1481.7623040000001</v>
      </c>
      <c r="J238" s="36">
        <v>8650.0790090000028</v>
      </c>
      <c r="K238" s="36">
        <f t="shared" si="8"/>
        <v>10131.841313000003</v>
      </c>
    </row>
    <row r="239" spans="1:14" hidden="1" outlineLevel="2" x14ac:dyDescent="0.35">
      <c r="A239" s="37" t="s">
        <v>267</v>
      </c>
      <c r="B239" s="37" t="s">
        <v>263</v>
      </c>
      <c r="C239" s="37" t="s">
        <v>273</v>
      </c>
      <c r="D239" s="38" t="s">
        <v>159</v>
      </c>
      <c r="E239" s="39" t="s">
        <v>524</v>
      </c>
      <c r="F239" s="40" t="s">
        <v>160</v>
      </c>
      <c r="G239" s="39"/>
      <c r="H239" s="41">
        <v>0</v>
      </c>
      <c r="I239" s="41">
        <v>541.02681599999994</v>
      </c>
      <c r="J239" s="41">
        <v>3159.7162320000002</v>
      </c>
      <c r="K239" s="41">
        <f t="shared" si="8"/>
        <v>3700.7430480000003</v>
      </c>
    </row>
    <row r="240" spans="1:14" hidden="1" outlineLevel="2" x14ac:dyDescent="0.35">
      <c r="A240" s="42" t="s">
        <v>267</v>
      </c>
      <c r="B240" s="42" t="s">
        <v>263</v>
      </c>
      <c r="C240" s="42" t="s">
        <v>274</v>
      </c>
      <c r="D240" s="43" t="s">
        <v>159</v>
      </c>
      <c r="E240" s="44" t="s">
        <v>573</v>
      </c>
      <c r="F240" s="45" t="s">
        <v>160</v>
      </c>
      <c r="G240" s="44"/>
      <c r="H240" s="46">
        <v>5672.13</v>
      </c>
      <c r="I240" s="46">
        <v>401.78688</v>
      </c>
      <c r="J240" s="46">
        <v>2348.4377399999998</v>
      </c>
      <c r="K240" s="46">
        <f t="shared" si="8"/>
        <v>8422.3546200000001</v>
      </c>
    </row>
    <row r="241" spans="1:14" hidden="1" outlineLevel="2" x14ac:dyDescent="0.35">
      <c r="A241" s="17" t="s">
        <v>267</v>
      </c>
      <c r="B241" s="17" t="s">
        <v>263</v>
      </c>
      <c r="C241" s="17">
        <v>837</v>
      </c>
      <c r="D241" s="18" t="s">
        <v>159</v>
      </c>
      <c r="E241" s="19" t="s">
        <v>627</v>
      </c>
      <c r="F241" s="20" t="s">
        <v>160</v>
      </c>
      <c r="G241" s="19"/>
      <c r="H241" s="21">
        <v>2.11</v>
      </c>
      <c r="I241" s="21">
        <v>0</v>
      </c>
      <c r="J241" s="21">
        <v>0</v>
      </c>
      <c r="K241" s="21">
        <f t="shared" si="8"/>
        <v>2.11</v>
      </c>
    </row>
    <row r="242" spans="1:14" hidden="1" outlineLevel="2" x14ac:dyDescent="0.35">
      <c r="A242" s="22" t="s">
        <v>267</v>
      </c>
      <c r="B242" s="22" t="s">
        <v>263</v>
      </c>
      <c r="C242" s="22" t="s">
        <v>275</v>
      </c>
      <c r="D242" s="23" t="s">
        <v>159</v>
      </c>
      <c r="E242" s="24" t="s">
        <v>653</v>
      </c>
      <c r="F242" s="25" t="s">
        <v>160</v>
      </c>
      <c r="G242" s="24"/>
      <c r="H242" s="26">
        <v>0</v>
      </c>
      <c r="I242" s="26">
        <v>692.73599999999999</v>
      </c>
      <c r="J242" s="26">
        <v>3718.359755</v>
      </c>
      <c r="K242" s="26">
        <f t="shared" si="8"/>
        <v>4411.0957550000003</v>
      </c>
    </row>
    <row r="243" spans="1:14" hidden="1" outlineLevel="2" x14ac:dyDescent="0.35">
      <c r="A243" s="27" t="s">
        <v>267</v>
      </c>
      <c r="B243" s="27" t="s">
        <v>268</v>
      </c>
      <c r="C243" s="27" t="s">
        <v>264</v>
      </c>
      <c r="D243" s="28" t="s">
        <v>159</v>
      </c>
      <c r="E243" s="29" t="s">
        <v>708</v>
      </c>
      <c r="F243" s="30" t="s">
        <v>160</v>
      </c>
      <c r="G243" s="29"/>
      <c r="H243" s="31">
        <v>0</v>
      </c>
      <c r="I243" s="31">
        <v>23.553023999999997</v>
      </c>
      <c r="J243" s="31">
        <v>46.257106999999998</v>
      </c>
      <c r="K243" s="31">
        <f t="shared" si="8"/>
        <v>69.810130999999998</v>
      </c>
    </row>
    <row r="244" spans="1:14" hidden="1" outlineLevel="2" x14ac:dyDescent="0.35">
      <c r="A244" s="32" t="s">
        <v>267</v>
      </c>
      <c r="B244" s="32" t="s">
        <v>268</v>
      </c>
      <c r="C244" s="32" t="s">
        <v>266</v>
      </c>
      <c r="D244" s="33" t="s">
        <v>159</v>
      </c>
      <c r="E244" s="34" t="s">
        <v>755</v>
      </c>
      <c r="F244" s="35" t="s">
        <v>160</v>
      </c>
      <c r="G244" s="34"/>
      <c r="H244" s="36">
        <v>5025.74</v>
      </c>
      <c r="I244" s="36">
        <v>277.78713599999998</v>
      </c>
      <c r="J244" s="36">
        <v>555.085284</v>
      </c>
      <c r="K244" s="36">
        <f t="shared" si="8"/>
        <v>5858.6124199999995</v>
      </c>
    </row>
    <row r="245" spans="1:14" hidden="1" outlineLevel="2" x14ac:dyDescent="0.35">
      <c r="A245" s="37" t="s">
        <v>267</v>
      </c>
      <c r="B245" s="37" t="s">
        <v>268</v>
      </c>
      <c r="C245" s="37">
        <v>812</v>
      </c>
      <c r="D245" s="38" t="s">
        <v>159</v>
      </c>
      <c r="E245" s="39" t="s">
        <v>810</v>
      </c>
      <c r="F245" s="40" t="s">
        <v>160</v>
      </c>
      <c r="G245" s="39"/>
      <c r="H245" s="41">
        <v>0</v>
      </c>
      <c r="I245" s="41">
        <v>391.39584000000002</v>
      </c>
      <c r="J245" s="41">
        <v>782.81257999999991</v>
      </c>
      <c r="K245" s="41">
        <f t="shared" si="8"/>
        <v>1174.2084199999999</v>
      </c>
    </row>
    <row r="246" spans="1:14" hidden="1" outlineLevel="2" x14ac:dyDescent="0.35">
      <c r="A246" s="42" t="s">
        <v>267</v>
      </c>
      <c r="B246" s="42" t="s">
        <v>268</v>
      </c>
      <c r="C246" s="42">
        <v>834</v>
      </c>
      <c r="D246" s="43" t="s">
        <v>159</v>
      </c>
      <c r="E246" s="44" t="s">
        <v>857</v>
      </c>
      <c r="F246" s="45" t="s">
        <v>160</v>
      </c>
      <c r="G246" s="44"/>
      <c r="H246" s="46">
        <v>0</v>
      </c>
      <c r="I246" s="46">
        <v>24.938495999999997</v>
      </c>
      <c r="J246" s="46">
        <v>110.305409</v>
      </c>
      <c r="K246" s="46">
        <f t="shared" si="8"/>
        <v>135.24390499999998</v>
      </c>
      <c r="N246" s="8"/>
    </row>
    <row r="247" spans="1:14" hidden="1" outlineLevel="2" x14ac:dyDescent="0.35">
      <c r="A247" s="17" t="s">
        <v>267</v>
      </c>
      <c r="B247" s="17" t="s">
        <v>268</v>
      </c>
      <c r="C247" s="17">
        <v>835</v>
      </c>
      <c r="D247" s="18" t="s">
        <v>159</v>
      </c>
      <c r="E247" s="19" t="s">
        <v>904</v>
      </c>
      <c r="F247" s="20" t="s">
        <v>160</v>
      </c>
      <c r="G247" s="19"/>
      <c r="H247" s="21">
        <v>0</v>
      </c>
      <c r="I247" s="21">
        <v>218.21184</v>
      </c>
      <c r="J247" s="21">
        <v>515.94465500000001</v>
      </c>
      <c r="K247" s="21">
        <f t="shared" si="8"/>
        <v>734.15649499999995</v>
      </c>
    </row>
    <row r="248" spans="1:14" hidden="1" outlineLevel="2" x14ac:dyDescent="0.35">
      <c r="A248" s="22" t="s">
        <v>267</v>
      </c>
      <c r="B248" s="22" t="s">
        <v>268</v>
      </c>
      <c r="C248" s="22" t="s">
        <v>274</v>
      </c>
      <c r="D248" s="23" t="s">
        <v>159</v>
      </c>
      <c r="E248" s="24" t="s">
        <v>952</v>
      </c>
      <c r="F248" s="25" t="s">
        <v>160</v>
      </c>
      <c r="G248" s="24"/>
      <c r="H248" s="26">
        <v>3200.68</v>
      </c>
      <c r="I248" s="26">
        <v>449.58566399999995</v>
      </c>
      <c r="J248" s="26">
        <v>1014.098115</v>
      </c>
      <c r="K248" s="26">
        <f t="shared" si="8"/>
        <v>4664.3637789999993</v>
      </c>
    </row>
    <row r="249" spans="1:14" hidden="1" outlineLevel="2" x14ac:dyDescent="0.35">
      <c r="A249" s="27" t="s">
        <v>267</v>
      </c>
      <c r="B249" s="27" t="s">
        <v>269</v>
      </c>
      <c r="C249" s="27" t="s">
        <v>276</v>
      </c>
      <c r="D249" s="28" t="s">
        <v>159</v>
      </c>
      <c r="E249" s="29" t="s">
        <v>1005</v>
      </c>
      <c r="F249" s="30" t="s">
        <v>160</v>
      </c>
      <c r="G249" s="29"/>
      <c r="H249" s="31">
        <v>6927.36</v>
      </c>
      <c r="I249" s="31">
        <f>-H249</f>
        <v>-6927.36</v>
      </c>
      <c r="J249" s="31">
        <v>0</v>
      </c>
      <c r="K249" s="31">
        <f t="shared" si="8"/>
        <v>0</v>
      </c>
    </row>
    <row r="250" spans="1:14" hidden="1" outlineLevel="2" x14ac:dyDescent="0.35">
      <c r="A250" s="32" t="s">
        <v>267</v>
      </c>
      <c r="B250" s="32" t="s">
        <v>270</v>
      </c>
      <c r="C250" s="32" t="s">
        <v>277</v>
      </c>
      <c r="D250" s="33" t="s">
        <v>159</v>
      </c>
      <c r="E250" s="34" t="s">
        <v>1046</v>
      </c>
      <c r="F250" s="35" t="s">
        <v>160</v>
      </c>
      <c r="G250" s="34"/>
      <c r="H250" s="36">
        <v>35582.39</v>
      </c>
      <c r="I250" s="36">
        <v>0</v>
      </c>
      <c r="J250" s="36">
        <f>-H250</f>
        <v>-35582.39</v>
      </c>
      <c r="K250" s="36">
        <f t="shared" si="8"/>
        <v>0</v>
      </c>
    </row>
    <row r="251" spans="1:14" outlineLevel="1" collapsed="1" x14ac:dyDescent="0.35">
      <c r="A251" s="32"/>
      <c r="B251" s="32"/>
      <c r="C251" s="32"/>
      <c r="D251" s="60" t="s">
        <v>1405</v>
      </c>
      <c r="E251" s="34" t="s">
        <v>1460</v>
      </c>
      <c r="F251" s="35"/>
      <c r="G251" s="34"/>
      <c r="H251" s="36">
        <f>SUBTOTAL(9,H235:H250)</f>
        <v>61417.17</v>
      </c>
      <c r="I251" s="36">
        <f>SUBTOTAL(9,I235:I250)</f>
        <v>-9.0949470177292824E-13</v>
      </c>
      <c r="J251" s="36">
        <f>SUBTOTAL(9,J235:J250)</f>
        <v>0</v>
      </c>
      <c r="K251" s="36">
        <f>SUBTOTAL(9,K235:K250)</f>
        <v>61417.170000000006</v>
      </c>
    </row>
    <row r="252" spans="1:14" hidden="1" outlineLevel="2" x14ac:dyDescent="0.35">
      <c r="A252" s="17">
        <v>22</v>
      </c>
      <c r="B252" s="17" t="s">
        <v>263</v>
      </c>
      <c r="C252" s="17" t="s">
        <v>264</v>
      </c>
      <c r="D252" s="18" t="s">
        <v>161</v>
      </c>
      <c r="E252" s="19" t="s">
        <v>327</v>
      </c>
      <c r="F252" s="20" t="s">
        <v>162</v>
      </c>
      <c r="G252" s="19"/>
      <c r="H252" s="21">
        <v>0</v>
      </c>
      <c r="I252" s="21">
        <v>11.122848000000001</v>
      </c>
      <c r="J252" s="21">
        <v>109.29294400000001</v>
      </c>
      <c r="K252" s="21">
        <f t="shared" ref="K252:K267" si="9">H252+I252+J252</f>
        <v>120.41579200000001</v>
      </c>
    </row>
    <row r="253" spans="1:14" hidden="1" outlineLevel="2" x14ac:dyDescent="0.35">
      <c r="A253" s="22" t="s">
        <v>267</v>
      </c>
      <c r="B253" s="22" t="s">
        <v>263</v>
      </c>
      <c r="C253" s="22" t="s">
        <v>266</v>
      </c>
      <c r="D253" s="23" t="s">
        <v>161</v>
      </c>
      <c r="E253" s="24" t="s">
        <v>374</v>
      </c>
      <c r="F253" s="25" t="s">
        <v>162</v>
      </c>
      <c r="G253" s="24"/>
      <c r="H253" s="26">
        <v>307.32</v>
      </c>
      <c r="I253" s="26">
        <v>4.2693760000000003</v>
      </c>
      <c r="J253" s="26">
        <v>42.12576</v>
      </c>
      <c r="K253" s="26">
        <f t="shared" si="9"/>
        <v>353.71513600000003</v>
      </c>
    </row>
    <row r="254" spans="1:14" hidden="1" outlineLevel="2" x14ac:dyDescent="0.35">
      <c r="A254" s="27" t="s">
        <v>267</v>
      </c>
      <c r="B254" s="27" t="s">
        <v>263</v>
      </c>
      <c r="C254" s="27" t="s">
        <v>271</v>
      </c>
      <c r="D254" s="28" t="s">
        <v>161</v>
      </c>
      <c r="E254" s="29" t="s">
        <v>429</v>
      </c>
      <c r="F254" s="30" t="s">
        <v>162</v>
      </c>
      <c r="G254" s="29"/>
      <c r="H254" s="31">
        <v>0</v>
      </c>
      <c r="I254" s="31">
        <v>82.915776000000008</v>
      </c>
      <c r="J254" s="31">
        <v>814.19732799999997</v>
      </c>
      <c r="K254" s="31">
        <f t="shared" si="9"/>
        <v>897.11310400000002</v>
      </c>
    </row>
    <row r="255" spans="1:14" hidden="1" outlineLevel="2" x14ac:dyDescent="0.35">
      <c r="A255" s="32" t="s">
        <v>267</v>
      </c>
      <c r="B255" s="32" t="s">
        <v>263</v>
      </c>
      <c r="C255" s="32" t="s">
        <v>272</v>
      </c>
      <c r="D255" s="33" t="s">
        <v>161</v>
      </c>
      <c r="E255" s="34" t="s">
        <v>478</v>
      </c>
      <c r="F255" s="35" t="s">
        <v>162</v>
      </c>
      <c r="G255" s="34"/>
      <c r="H255" s="36">
        <v>0</v>
      </c>
      <c r="I255" s="36">
        <v>60.080232000000002</v>
      </c>
      <c r="J255" s="36">
        <v>568.9317920000002</v>
      </c>
      <c r="K255" s="36">
        <f t="shared" si="9"/>
        <v>629.01202400000022</v>
      </c>
    </row>
    <row r="256" spans="1:14" hidden="1" outlineLevel="2" x14ac:dyDescent="0.35">
      <c r="A256" s="37" t="s">
        <v>267</v>
      </c>
      <c r="B256" s="37" t="s">
        <v>263</v>
      </c>
      <c r="C256" s="37" t="s">
        <v>273</v>
      </c>
      <c r="D256" s="38" t="s">
        <v>161</v>
      </c>
      <c r="E256" s="39" t="s">
        <v>525</v>
      </c>
      <c r="F256" s="40" t="s">
        <v>162</v>
      </c>
      <c r="G256" s="39"/>
      <c r="H256" s="41">
        <v>0</v>
      </c>
      <c r="I256" s="41">
        <v>21.936727999999999</v>
      </c>
      <c r="J256" s="41">
        <v>207.82041600000002</v>
      </c>
      <c r="K256" s="41">
        <f t="shared" si="9"/>
        <v>229.75714400000001</v>
      </c>
    </row>
    <row r="257" spans="1:14" hidden="1" outlineLevel="2" x14ac:dyDescent="0.35">
      <c r="A257" s="42" t="s">
        <v>267</v>
      </c>
      <c r="B257" s="42" t="s">
        <v>263</v>
      </c>
      <c r="C257" s="42" t="s">
        <v>274</v>
      </c>
      <c r="D257" s="43" t="s">
        <v>161</v>
      </c>
      <c r="E257" s="44" t="s">
        <v>574</v>
      </c>
      <c r="F257" s="45" t="s">
        <v>162</v>
      </c>
      <c r="G257" s="44"/>
      <c r="H257" s="46">
        <v>328</v>
      </c>
      <c r="I257" s="46">
        <v>16.291039999999999</v>
      </c>
      <c r="J257" s="46">
        <v>154.46112000000002</v>
      </c>
      <c r="K257" s="46">
        <f t="shared" si="9"/>
        <v>498.75216</v>
      </c>
    </row>
    <row r="258" spans="1:14" hidden="1" outlineLevel="2" x14ac:dyDescent="0.35">
      <c r="A258" s="17" t="s">
        <v>267</v>
      </c>
      <c r="B258" s="17" t="s">
        <v>263</v>
      </c>
      <c r="C258" s="17">
        <v>837</v>
      </c>
      <c r="D258" s="18" t="s">
        <v>161</v>
      </c>
      <c r="E258" s="19" t="s">
        <v>628</v>
      </c>
      <c r="F258" s="20" t="s">
        <v>162</v>
      </c>
      <c r="G258" s="19"/>
      <c r="H258" s="21">
        <v>0</v>
      </c>
      <c r="I258" s="21">
        <v>0</v>
      </c>
      <c r="J258" s="21">
        <v>0</v>
      </c>
      <c r="K258" s="21">
        <f t="shared" si="9"/>
        <v>0</v>
      </c>
    </row>
    <row r="259" spans="1:14" hidden="1" outlineLevel="2" x14ac:dyDescent="0.35">
      <c r="A259" s="22" t="s">
        <v>267</v>
      </c>
      <c r="B259" s="22" t="s">
        <v>263</v>
      </c>
      <c r="C259" s="22" t="s">
        <v>275</v>
      </c>
      <c r="D259" s="23" t="s">
        <v>161</v>
      </c>
      <c r="E259" s="24" t="s">
        <v>654</v>
      </c>
      <c r="F259" s="25" t="s">
        <v>162</v>
      </c>
      <c r="G259" s="24"/>
      <c r="H259" s="26">
        <v>0</v>
      </c>
      <c r="I259" s="26">
        <v>28.088000000000001</v>
      </c>
      <c r="J259" s="26">
        <v>244.56344000000001</v>
      </c>
      <c r="K259" s="26">
        <f t="shared" si="9"/>
        <v>272.65144000000004</v>
      </c>
    </row>
    <row r="260" spans="1:14" hidden="1" outlineLevel="2" x14ac:dyDescent="0.35">
      <c r="A260" s="27" t="s">
        <v>267</v>
      </c>
      <c r="B260" s="27" t="s">
        <v>268</v>
      </c>
      <c r="C260" s="27" t="s">
        <v>264</v>
      </c>
      <c r="D260" s="28" t="s">
        <v>161</v>
      </c>
      <c r="E260" s="29" t="s">
        <v>709</v>
      </c>
      <c r="F260" s="30" t="s">
        <v>162</v>
      </c>
      <c r="G260" s="29"/>
      <c r="H260" s="31">
        <v>0</v>
      </c>
      <c r="I260" s="31">
        <v>0.95499199999999995</v>
      </c>
      <c r="J260" s="31">
        <v>3.0424160000000002</v>
      </c>
      <c r="K260" s="31">
        <f t="shared" si="9"/>
        <v>3.9974080000000001</v>
      </c>
    </row>
    <row r="261" spans="1:14" hidden="1" outlineLevel="2" x14ac:dyDescent="0.35">
      <c r="A261" s="32" t="s">
        <v>267</v>
      </c>
      <c r="B261" s="32" t="s">
        <v>268</v>
      </c>
      <c r="C261" s="32" t="s">
        <v>266</v>
      </c>
      <c r="D261" s="33" t="s">
        <v>161</v>
      </c>
      <c r="E261" s="34" t="s">
        <v>756</v>
      </c>
      <c r="F261" s="35" t="s">
        <v>162</v>
      </c>
      <c r="G261" s="34"/>
      <c r="H261" s="36">
        <v>260</v>
      </c>
      <c r="I261" s="36">
        <v>11.263287999999999</v>
      </c>
      <c r="J261" s="36">
        <v>36.508991999999999</v>
      </c>
      <c r="K261" s="36">
        <f t="shared" si="9"/>
        <v>307.77227999999997</v>
      </c>
    </row>
    <row r="262" spans="1:14" hidden="1" outlineLevel="2" x14ac:dyDescent="0.35">
      <c r="A262" s="37" t="s">
        <v>267</v>
      </c>
      <c r="B262" s="37" t="s">
        <v>268</v>
      </c>
      <c r="C262" s="37">
        <v>812</v>
      </c>
      <c r="D262" s="38" t="s">
        <v>161</v>
      </c>
      <c r="E262" s="39" t="s">
        <v>811</v>
      </c>
      <c r="F262" s="40" t="s">
        <v>162</v>
      </c>
      <c r="G262" s="39"/>
      <c r="H262" s="41">
        <v>0</v>
      </c>
      <c r="I262" s="41">
        <v>15.869720000000001</v>
      </c>
      <c r="J262" s="41">
        <v>51.48704</v>
      </c>
      <c r="K262" s="41">
        <f t="shared" si="9"/>
        <v>67.356760000000008</v>
      </c>
    </row>
    <row r="263" spans="1:14" hidden="1" outlineLevel="2" x14ac:dyDescent="0.35">
      <c r="A263" s="42" t="s">
        <v>267</v>
      </c>
      <c r="B263" s="42" t="s">
        <v>268</v>
      </c>
      <c r="C263" s="42">
        <v>834</v>
      </c>
      <c r="D263" s="43" t="s">
        <v>161</v>
      </c>
      <c r="E263" s="44" t="s">
        <v>858</v>
      </c>
      <c r="F263" s="45" t="s">
        <v>162</v>
      </c>
      <c r="G263" s="44"/>
      <c r="H263" s="46">
        <v>0</v>
      </c>
      <c r="I263" s="46">
        <v>1.0111680000000001</v>
      </c>
      <c r="J263" s="46">
        <v>7.2549920000000006</v>
      </c>
      <c r="K263" s="46">
        <f t="shared" si="9"/>
        <v>8.2661600000000011</v>
      </c>
      <c r="N263" s="8"/>
    </row>
    <row r="264" spans="1:14" hidden="1" outlineLevel="2" x14ac:dyDescent="0.35">
      <c r="A264" s="17" t="s">
        <v>267</v>
      </c>
      <c r="B264" s="17" t="s">
        <v>268</v>
      </c>
      <c r="C264" s="17">
        <v>835</v>
      </c>
      <c r="D264" s="18" t="s">
        <v>161</v>
      </c>
      <c r="E264" s="19" t="s">
        <v>905</v>
      </c>
      <c r="F264" s="20" t="s">
        <v>162</v>
      </c>
      <c r="G264" s="19"/>
      <c r="H264" s="21">
        <v>0</v>
      </c>
      <c r="I264" s="21">
        <v>8.8477200000000007</v>
      </c>
      <c r="J264" s="21">
        <v>33.934640000000002</v>
      </c>
      <c r="K264" s="21">
        <f t="shared" si="9"/>
        <v>42.782360000000004</v>
      </c>
    </row>
    <row r="265" spans="1:14" hidden="1" outlineLevel="2" x14ac:dyDescent="0.35">
      <c r="A265" s="22" t="s">
        <v>267</v>
      </c>
      <c r="B265" s="22" t="s">
        <v>268</v>
      </c>
      <c r="C265" s="22" t="s">
        <v>274</v>
      </c>
      <c r="D265" s="23" t="s">
        <v>161</v>
      </c>
      <c r="E265" s="24" t="s">
        <v>953</v>
      </c>
      <c r="F265" s="25" t="s">
        <v>162</v>
      </c>
      <c r="G265" s="24"/>
      <c r="H265" s="26">
        <v>200</v>
      </c>
      <c r="I265" s="26">
        <v>18.229112000000001</v>
      </c>
      <c r="J265" s="26">
        <v>66.699120000000008</v>
      </c>
      <c r="K265" s="26">
        <f t="shared" si="9"/>
        <v>284.92823199999998</v>
      </c>
    </row>
    <row r="266" spans="1:14" hidden="1" outlineLevel="2" x14ac:dyDescent="0.35">
      <c r="A266" s="27" t="s">
        <v>267</v>
      </c>
      <c r="B266" s="27" t="s">
        <v>269</v>
      </c>
      <c r="C266" s="27" t="s">
        <v>276</v>
      </c>
      <c r="D266" s="28" t="s">
        <v>161</v>
      </c>
      <c r="E266" s="29" t="s">
        <v>1006</v>
      </c>
      <c r="F266" s="30" t="s">
        <v>162</v>
      </c>
      <c r="G266" s="29"/>
      <c r="H266" s="31">
        <v>280.88</v>
      </c>
      <c r="I266" s="31">
        <f>-H266</f>
        <v>-280.88</v>
      </c>
      <c r="J266" s="31">
        <v>0</v>
      </c>
      <c r="K266" s="31">
        <f t="shared" si="9"/>
        <v>0</v>
      </c>
    </row>
    <row r="267" spans="1:14" hidden="1" outlineLevel="2" x14ac:dyDescent="0.35">
      <c r="A267" s="32" t="s">
        <v>267</v>
      </c>
      <c r="B267" s="32" t="s">
        <v>270</v>
      </c>
      <c r="C267" s="32" t="s">
        <v>277</v>
      </c>
      <c r="D267" s="33" t="s">
        <v>161</v>
      </c>
      <c r="E267" s="34" t="s">
        <v>1047</v>
      </c>
      <c r="F267" s="35" t="s">
        <v>162</v>
      </c>
      <c r="G267" s="34"/>
      <c r="H267" s="36">
        <v>2340.3200000000002</v>
      </c>
      <c r="I267" s="36">
        <v>0</v>
      </c>
      <c r="J267" s="36">
        <f>-H267</f>
        <v>-2340.3200000000002</v>
      </c>
      <c r="K267" s="36">
        <f t="shared" si="9"/>
        <v>0</v>
      </c>
    </row>
    <row r="268" spans="1:14" outlineLevel="1" collapsed="1" x14ac:dyDescent="0.35">
      <c r="A268" s="32"/>
      <c r="B268" s="32"/>
      <c r="C268" s="32"/>
      <c r="D268" s="60" t="s">
        <v>1406</v>
      </c>
      <c r="E268" s="34" t="s">
        <v>1460</v>
      </c>
      <c r="F268" s="35"/>
      <c r="G268" s="34"/>
      <c r="H268" s="36">
        <f>SUBTOTAL(9,H252:H267)</f>
        <v>3716.52</v>
      </c>
      <c r="I268" s="36">
        <f>SUBTOTAL(9,I252:I267)</f>
        <v>0</v>
      </c>
      <c r="J268" s="36">
        <f>SUBTOTAL(9,J252:J267)</f>
        <v>0</v>
      </c>
      <c r="K268" s="36">
        <f>SUBTOTAL(9,K252:K267)</f>
        <v>3716.5200000000013</v>
      </c>
    </row>
    <row r="269" spans="1:14" hidden="1" outlineLevel="2" x14ac:dyDescent="0.35">
      <c r="A269" s="17">
        <v>22</v>
      </c>
      <c r="B269" s="17" t="s">
        <v>263</v>
      </c>
      <c r="C269" s="17" t="s">
        <v>264</v>
      </c>
      <c r="D269" s="18" t="s">
        <v>163</v>
      </c>
      <c r="E269" s="19" t="s">
        <v>328</v>
      </c>
      <c r="F269" s="20" t="s">
        <v>164</v>
      </c>
      <c r="G269" s="19"/>
      <c r="H269" s="21">
        <v>0</v>
      </c>
      <c r="I269" s="21">
        <v>6000.3246600000011</v>
      </c>
      <c r="J269" s="21">
        <v>40501.732692999998</v>
      </c>
      <c r="K269" s="21">
        <f t="shared" ref="K269:K284" si="10">H269+I269+J269</f>
        <v>46502.057352999997</v>
      </c>
    </row>
    <row r="270" spans="1:14" hidden="1" outlineLevel="2" x14ac:dyDescent="0.35">
      <c r="A270" s="22" t="s">
        <v>267</v>
      </c>
      <c r="B270" s="22" t="s">
        <v>263</v>
      </c>
      <c r="C270" s="22" t="s">
        <v>266</v>
      </c>
      <c r="D270" s="23" t="s">
        <v>163</v>
      </c>
      <c r="E270" s="24" t="s">
        <v>375</v>
      </c>
      <c r="F270" s="25" t="s">
        <v>164</v>
      </c>
      <c r="G270" s="24"/>
      <c r="H270" s="26">
        <v>137748.4</v>
      </c>
      <c r="I270" s="26">
        <v>2303.1549199999999</v>
      </c>
      <c r="J270" s="26">
        <v>15610.94622</v>
      </c>
      <c r="K270" s="26">
        <f t="shared" si="10"/>
        <v>155662.50114000001</v>
      </c>
    </row>
    <row r="271" spans="1:14" hidden="1" outlineLevel="2" x14ac:dyDescent="0.35">
      <c r="A271" s="27" t="s">
        <v>267</v>
      </c>
      <c r="B271" s="27" t="s">
        <v>263</v>
      </c>
      <c r="C271" s="27" t="s">
        <v>271</v>
      </c>
      <c r="D271" s="28" t="s">
        <v>163</v>
      </c>
      <c r="E271" s="29" t="s">
        <v>430</v>
      </c>
      <c r="F271" s="30" t="s">
        <v>164</v>
      </c>
      <c r="G271" s="29"/>
      <c r="H271" s="31">
        <v>0</v>
      </c>
      <c r="I271" s="31">
        <v>44729.692920000001</v>
      </c>
      <c r="J271" s="31">
        <v>301724.89944100002</v>
      </c>
      <c r="K271" s="31">
        <f t="shared" si="10"/>
        <v>346454.59236100002</v>
      </c>
    </row>
    <row r="272" spans="1:14" hidden="1" outlineLevel="2" x14ac:dyDescent="0.35">
      <c r="A272" s="32" t="s">
        <v>267</v>
      </c>
      <c r="B272" s="32" t="s">
        <v>263</v>
      </c>
      <c r="C272" s="32" t="s">
        <v>272</v>
      </c>
      <c r="D272" s="33" t="s">
        <v>163</v>
      </c>
      <c r="E272" s="34" t="s">
        <v>479</v>
      </c>
      <c r="F272" s="35" t="s">
        <v>164</v>
      </c>
      <c r="G272" s="34"/>
      <c r="H272" s="36">
        <v>0</v>
      </c>
      <c r="I272" s="36">
        <v>32410.844565000003</v>
      </c>
      <c r="J272" s="36">
        <v>210834.50144900006</v>
      </c>
      <c r="K272" s="36">
        <f t="shared" si="10"/>
        <v>243245.34601400007</v>
      </c>
    </row>
    <row r="273" spans="1:14" hidden="1" outlineLevel="2" x14ac:dyDescent="0.35">
      <c r="A273" s="37" t="s">
        <v>267</v>
      </c>
      <c r="B273" s="37" t="s">
        <v>263</v>
      </c>
      <c r="C273" s="37" t="s">
        <v>273</v>
      </c>
      <c r="D273" s="38" t="s">
        <v>163</v>
      </c>
      <c r="E273" s="39" t="s">
        <v>526</v>
      </c>
      <c r="F273" s="40" t="s">
        <v>164</v>
      </c>
      <c r="G273" s="39"/>
      <c r="H273" s="41">
        <v>0</v>
      </c>
      <c r="I273" s="41">
        <v>11833.973635</v>
      </c>
      <c r="J273" s="41">
        <v>77014.001352000007</v>
      </c>
      <c r="K273" s="41">
        <f t="shared" si="10"/>
        <v>88847.974987000009</v>
      </c>
    </row>
    <row r="274" spans="1:14" hidden="1" outlineLevel="2" x14ac:dyDescent="0.35">
      <c r="A274" s="42" t="s">
        <v>267</v>
      </c>
      <c r="B274" s="42" t="s">
        <v>263</v>
      </c>
      <c r="C274" s="42" t="s">
        <v>274</v>
      </c>
      <c r="D274" s="43" t="s">
        <v>163</v>
      </c>
      <c r="E274" s="44" t="s">
        <v>575</v>
      </c>
      <c r="F274" s="45" t="s">
        <v>164</v>
      </c>
      <c r="G274" s="44"/>
      <c r="H274" s="46">
        <v>126050</v>
      </c>
      <c r="I274" s="46">
        <v>8788.3543000000009</v>
      </c>
      <c r="J274" s="46">
        <v>57240.136140000002</v>
      </c>
      <c r="K274" s="46">
        <f t="shared" si="10"/>
        <v>192078.49044000002</v>
      </c>
    </row>
    <row r="275" spans="1:14" hidden="1" outlineLevel="2" x14ac:dyDescent="0.35">
      <c r="A275" s="17" t="s">
        <v>267</v>
      </c>
      <c r="B275" s="17" t="s">
        <v>263</v>
      </c>
      <c r="C275" s="17">
        <v>837</v>
      </c>
      <c r="D275" s="18" t="s">
        <v>163</v>
      </c>
      <c r="E275" s="19" t="s">
        <v>629</v>
      </c>
      <c r="F275" s="20" t="s">
        <v>164</v>
      </c>
      <c r="G275" s="19"/>
      <c r="H275" s="21">
        <v>1520</v>
      </c>
      <c r="I275" s="21">
        <v>0</v>
      </c>
      <c r="J275" s="21">
        <v>0</v>
      </c>
      <c r="K275" s="21">
        <f t="shared" si="10"/>
        <v>1520</v>
      </c>
    </row>
    <row r="276" spans="1:14" hidden="1" outlineLevel="2" x14ac:dyDescent="0.35">
      <c r="A276" s="22" t="s">
        <v>267</v>
      </c>
      <c r="B276" s="22" t="s">
        <v>263</v>
      </c>
      <c r="C276" s="22" t="s">
        <v>275</v>
      </c>
      <c r="D276" s="23" t="s">
        <v>163</v>
      </c>
      <c r="E276" s="24" t="s">
        <v>655</v>
      </c>
      <c r="F276" s="25" t="s">
        <v>164</v>
      </c>
      <c r="G276" s="24"/>
      <c r="H276" s="26">
        <v>0</v>
      </c>
      <c r="I276" s="26">
        <v>15152.335000000001</v>
      </c>
      <c r="J276" s="26">
        <v>90630.215555000002</v>
      </c>
      <c r="K276" s="26">
        <f t="shared" si="10"/>
        <v>105782.55055500001</v>
      </c>
    </row>
    <row r="277" spans="1:14" hidden="1" outlineLevel="2" x14ac:dyDescent="0.35">
      <c r="A277" s="27" t="s">
        <v>267</v>
      </c>
      <c r="B277" s="27" t="s">
        <v>268</v>
      </c>
      <c r="C277" s="27" t="s">
        <v>264</v>
      </c>
      <c r="D277" s="28" t="s">
        <v>163</v>
      </c>
      <c r="E277" s="29" t="s">
        <v>710</v>
      </c>
      <c r="F277" s="30" t="s">
        <v>164</v>
      </c>
      <c r="G277" s="29"/>
      <c r="H277" s="31">
        <v>0</v>
      </c>
      <c r="I277" s="31">
        <v>515.17939000000001</v>
      </c>
      <c r="J277" s="31">
        <v>1127.4572270000001</v>
      </c>
      <c r="K277" s="31">
        <f t="shared" si="10"/>
        <v>1642.6366170000001</v>
      </c>
    </row>
    <row r="278" spans="1:14" hidden="1" outlineLevel="2" x14ac:dyDescent="0.35">
      <c r="A278" s="32" t="s">
        <v>267</v>
      </c>
      <c r="B278" s="32" t="s">
        <v>268</v>
      </c>
      <c r="C278" s="32" t="s">
        <v>266</v>
      </c>
      <c r="D278" s="33" t="s">
        <v>163</v>
      </c>
      <c r="E278" s="34" t="s">
        <v>757</v>
      </c>
      <c r="F278" s="35" t="s">
        <v>164</v>
      </c>
      <c r="G278" s="34"/>
      <c r="H278" s="36">
        <v>59572.85</v>
      </c>
      <c r="I278" s="36">
        <v>6076.086335</v>
      </c>
      <c r="J278" s="36">
        <v>13529.486724</v>
      </c>
      <c r="K278" s="36">
        <f t="shared" si="10"/>
        <v>79178.423059000008</v>
      </c>
    </row>
    <row r="279" spans="1:14" hidden="1" outlineLevel="2" x14ac:dyDescent="0.35">
      <c r="A279" s="37" t="s">
        <v>267</v>
      </c>
      <c r="B279" s="37" t="s">
        <v>268</v>
      </c>
      <c r="C279" s="37">
        <v>812</v>
      </c>
      <c r="D279" s="38" t="s">
        <v>163</v>
      </c>
      <c r="E279" s="39" t="s">
        <v>812</v>
      </c>
      <c r="F279" s="40" t="s">
        <v>164</v>
      </c>
      <c r="G279" s="39"/>
      <c r="H279" s="41">
        <v>0</v>
      </c>
      <c r="I279" s="41">
        <v>8561.0692749999998</v>
      </c>
      <c r="J279" s="41">
        <v>19080.04538</v>
      </c>
      <c r="K279" s="41">
        <f t="shared" si="10"/>
        <v>27641.114654999998</v>
      </c>
    </row>
    <row r="280" spans="1:14" hidden="1" outlineLevel="2" x14ac:dyDescent="0.35">
      <c r="A280" s="42" t="s">
        <v>267</v>
      </c>
      <c r="B280" s="42" t="s">
        <v>268</v>
      </c>
      <c r="C280" s="42">
        <v>834</v>
      </c>
      <c r="D280" s="43" t="s">
        <v>163</v>
      </c>
      <c r="E280" s="44" t="s">
        <v>859</v>
      </c>
      <c r="F280" s="45" t="s">
        <v>164</v>
      </c>
      <c r="G280" s="44"/>
      <c r="H280" s="46">
        <v>0</v>
      </c>
      <c r="I280" s="46">
        <v>545.48406</v>
      </c>
      <c r="J280" s="46">
        <v>2688.5518489999999</v>
      </c>
      <c r="K280" s="46">
        <f t="shared" si="10"/>
        <v>3234.0359090000002</v>
      </c>
      <c r="N280" s="8"/>
    </row>
    <row r="281" spans="1:14" hidden="1" outlineLevel="2" x14ac:dyDescent="0.35">
      <c r="A281" s="17" t="s">
        <v>267</v>
      </c>
      <c r="B281" s="17" t="s">
        <v>268</v>
      </c>
      <c r="C281" s="17">
        <v>835</v>
      </c>
      <c r="D281" s="18" t="s">
        <v>163</v>
      </c>
      <c r="E281" s="19" t="s">
        <v>906</v>
      </c>
      <c r="F281" s="20" t="s">
        <v>164</v>
      </c>
      <c r="G281" s="19"/>
      <c r="H281" s="21">
        <v>0</v>
      </c>
      <c r="I281" s="21">
        <v>4772.9855250000001</v>
      </c>
      <c r="J281" s="21">
        <v>12575.484455000002</v>
      </c>
      <c r="K281" s="21">
        <f t="shared" si="10"/>
        <v>17348.469980000002</v>
      </c>
    </row>
    <row r="282" spans="1:14" hidden="1" outlineLevel="2" x14ac:dyDescent="0.35">
      <c r="A282" s="22" t="s">
        <v>267</v>
      </c>
      <c r="B282" s="22" t="s">
        <v>268</v>
      </c>
      <c r="C282" s="22" t="s">
        <v>274</v>
      </c>
      <c r="D282" s="23" t="s">
        <v>163</v>
      </c>
      <c r="E282" s="24" t="s">
        <v>954</v>
      </c>
      <c r="F282" s="25" t="s">
        <v>164</v>
      </c>
      <c r="G282" s="24"/>
      <c r="H282" s="26">
        <v>74370</v>
      </c>
      <c r="I282" s="26">
        <v>9833.8654150000002</v>
      </c>
      <c r="J282" s="26">
        <v>24717.331515000002</v>
      </c>
      <c r="K282" s="26">
        <f t="shared" si="10"/>
        <v>108921.19693000001</v>
      </c>
    </row>
    <row r="283" spans="1:14" hidden="1" outlineLevel="2" x14ac:dyDescent="0.35">
      <c r="A283" s="27" t="s">
        <v>267</v>
      </c>
      <c r="B283" s="27" t="s">
        <v>269</v>
      </c>
      <c r="C283" s="27" t="s">
        <v>276</v>
      </c>
      <c r="D283" s="28" t="s">
        <v>163</v>
      </c>
      <c r="E283" s="29" t="s">
        <v>1007</v>
      </c>
      <c r="F283" s="30" t="s">
        <v>164</v>
      </c>
      <c r="G283" s="29"/>
      <c r="H283" s="31">
        <v>151523.35</v>
      </c>
      <c r="I283" s="31">
        <f>-H283</f>
        <v>-151523.35</v>
      </c>
      <c r="J283" s="31">
        <v>0</v>
      </c>
      <c r="K283" s="31">
        <f t="shared" si="10"/>
        <v>0</v>
      </c>
    </row>
    <row r="284" spans="1:14" hidden="1" outlineLevel="2" x14ac:dyDescent="0.35">
      <c r="A284" s="32" t="s">
        <v>267</v>
      </c>
      <c r="B284" s="32" t="s">
        <v>270</v>
      </c>
      <c r="C284" s="32" t="s">
        <v>277</v>
      </c>
      <c r="D284" s="33" t="s">
        <v>163</v>
      </c>
      <c r="E284" s="34" t="s">
        <v>1048</v>
      </c>
      <c r="F284" s="35" t="s">
        <v>164</v>
      </c>
      <c r="G284" s="34"/>
      <c r="H284" s="36">
        <v>867274.79</v>
      </c>
      <c r="I284" s="36">
        <v>0</v>
      </c>
      <c r="J284" s="36">
        <f>-H284</f>
        <v>-867274.79</v>
      </c>
      <c r="K284" s="36">
        <f t="shared" si="10"/>
        <v>0</v>
      </c>
    </row>
    <row r="285" spans="1:14" outlineLevel="1" collapsed="1" x14ac:dyDescent="0.35">
      <c r="A285" s="32"/>
      <c r="B285" s="32"/>
      <c r="C285" s="32"/>
      <c r="D285" s="60" t="s">
        <v>1407</v>
      </c>
      <c r="E285" s="34" t="s">
        <v>1460</v>
      </c>
      <c r="F285" s="35"/>
      <c r="G285" s="34"/>
      <c r="H285" s="36">
        <f>SUBTOTAL(9,H269:H284)</f>
        <v>1418059.3900000001</v>
      </c>
      <c r="I285" s="36">
        <f>SUBTOTAL(9,I269:I284)</f>
        <v>0</v>
      </c>
      <c r="J285" s="36">
        <f>SUBTOTAL(9,J269:J284)</f>
        <v>0</v>
      </c>
      <c r="K285" s="36">
        <f>SUBTOTAL(9,K269:K284)</f>
        <v>1418059.3900000004</v>
      </c>
    </row>
    <row r="286" spans="1:14" hidden="1" outlineLevel="2" x14ac:dyDescent="0.35">
      <c r="A286" s="17">
        <v>22</v>
      </c>
      <c r="B286" s="17" t="s">
        <v>263</v>
      </c>
      <c r="C286" s="17" t="s">
        <v>264</v>
      </c>
      <c r="D286" s="18" t="s">
        <v>165</v>
      </c>
      <c r="E286" s="19" t="s">
        <v>329</v>
      </c>
      <c r="F286" s="20" t="s">
        <v>166</v>
      </c>
      <c r="G286" s="19"/>
      <c r="H286" s="21">
        <v>0</v>
      </c>
      <c r="I286" s="21">
        <v>91.502927999999997</v>
      </c>
      <c r="J286" s="21">
        <v>273.697025</v>
      </c>
      <c r="K286" s="21">
        <f t="shared" ref="K286:K301" si="11">H286+I286+J286</f>
        <v>365.19995299999999</v>
      </c>
    </row>
    <row r="287" spans="1:14" hidden="1" outlineLevel="2" x14ac:dyDescent="0.35">
      <c r="A287" s="22" t="s">
        <v>267</v>
      </c>
      <c r="B287" s="22" t="s">
        <v>263</v>
      </c>
      <c r="C287" s="22" t="s">
        <v>266</v>
      </c>
      <c r="D287" s="23" t="s">
        <v>165</v>
      </c>
      <c r="E287" s="24" t="s">
        <v>376</v>
      </c>
      <c r="F287" s="25" t="s">
        <v>166</v>
      </c>
      <c r="G287" s="24"/>
      <c r="H287" s="26">
        <v>774.36</v>
      </c>
      <c r="I287" s="26">
        <v>35.122335999999997</v>
      </c>
      <c r="J287" s="26">
        <v>105.4935</v>
      </c>
      <c r="K287" s="26">
        <f t="shared" si="11"/>
        <v>914.97583600000007</v>
      </c>
    </row>
    <row r="288" spans="1:14" hidden="1" outlineLevel="2" x14ac:dyDescent="0.35">
      <c r="A288" s="27" t="s">
        <v>267</v>
      </c>
      <c r="B288" s="27" t="s">
        <v>263</v>
      </c>
      <c r="C288" s="27" t="s">
        <v>271</v>
      </c>
      <c r="D288" s="28" t="s">
        <v>165</v>
      </c>
      <c r="E288" s="29" t="s">
        <v>431</v>
      </c>
      <c r="F288" s="30" t="s">
        <v>166</v>
      </c>
      <c r="G288" s="29"/>
      <c r="H288" s="31">
        <v>0</v>
      </c>
      <c r="I288" s="31">
        <v>682.11273600000004</v>
      </c>
      <c r="J288" s="31">
        <v>2038.954925</v>
      </c>
      <c r="K288" s="31">
        <f t="shared" si="11"/>
        <v>2721.067661</v>
      </c>
    </row>
    <row r="289" spans="1:14" hidden="1" outlineLevel="2" x14ac:dyDescent="0.35">
      <c r="A289" s="32" t="s">
        <v>267</v>
      </c>
      <c r="B289" s="32" t="s">
        <v>263</v>
      </c>
      <c r="C289" s="32" t="s">
        <v>272</v>
      </c>
      <c r="D289" s="33" t="s">
        <v>165</v>
      </c>
      <c r="E289" s="34" t="s">
        <v>480</v>
      </c>
      <c r="F289" s="35" t="s">
        <v>166</v>
      </c>
      <c r="G289" s="34"/>
      <c r="H289" s="36">
        <v>0</v>
      </c>
      <c r="I289" s="36">
        <v>494.25445199999996</v>
      </c>
      <c r="J289" s="36">
        <v>1424.7483250000005</v>
      </c>
      <c r="K289" s="36">
        <f t="shared" si="11"/>
        <v>1919.0027770000004</v>
      </c>
    </row>
    <row r="290" spans="1:14" hidden="1" outlineLevel="2" x14ac:dyDescent="0.35">
      <c r="A290" s="37" t="s">
        <v>267</v>
      </c>
      <c r="B290" s="37" t="s">
        <v>263</v>
      </c>
      <c r="C290" s="37" t="s">
        <v>273</v>
      </c>
      <c r="D290" s="38" t="s">
        <v>165</v>
      </c>
      <c r="E290" s="39" t="s">
        <v>527</v>
      </c>
      <c r="F290" s="40" t="s">
        <v>166</v>
      </c>
      <c r="G290" s="39"/>
      <c r="H290" s="41">
        <v>0</v>
      </c>
      <c r="I290" s="41">
        <v>180.46410799999998</v>
      </c>
      <c r="J290" s="41">
        <v>520.43460000000005</v>
      </c>
      <c r="K290" s="41">
        <f t="shared" si="11"/>
        <v>700.89870800000006</v>
      </c>
    </row>
    <row r="291" spans="1:14" hidden="1" outlineLevel="2" x14ac:dyDescent="0.35">
      <c r="A291" s="42" t="s">
        <v>267</v>
      </c>
      <c r="B291" s="42" t="s">
        <v>263</v>
      </c>
      <c r="C291" s="42" t="s">
        <v>274</v>
      </c>
      <c r="D291" s="43" t="s">
        <v>165</v>
      </c>
      <c r="E291" s="44" t="s">
        <v>576</v>
      </c>
      <c r="F291" s="45" t="s">
        <v>166</v>
      </c>
      <c r="G291" s="44"/>
      <c r="H291" s="46">
        <v>783.92</v>
      </c>
      <c r="I291" s="46">
        <v>134.01944</v>
      </c>
      <c r="J291" s="46">
        <v>386.80950000000001</v>
      </c>
      <c r="K291" s="46">
        <f t="shared" si="11"/>
        <v>1304.7489399999999</v>
      </c>
    </row>
    <row r="292" spans="1:14" hidden="1" outlineLevel="2" x14ac:dyDescent="0.35">
      <c r="A292" s="17" t="s">
        <v>267</v>
      </c>
      <c r="B292" s="17" t="s">
        <v>263</v>
      </c>
      <c r="C292" s="17">
        <v>837</v>
      </c>
      <c r="D292" s="18" t="s">
        <v>165</v>
      </c>
      <c r="E292" s="19" t="s">
        <v>630</v>
      </c>
      <c r="F292" s="20" t="s">
        <v>166</v>
      </c>
      <c r="G292" s="19"/>
      <c r="H292" s="21">
        <v>0</v>
      </c>
      <c r="I292" s="21">
        <v>0</v>
      </c>
      <c r="J292" s="21">
        <v>0</v>
      </c>
      <c r="K292" s="21">
        <f t="shared" si="11"/>
        <v>0</v>
      </c>
    </row>
    <row r="293" spans="1:14" hidden="1" outlineLevel="2" x14ac:dyDescent="0.35">
      <c r="A293" s="22" t="s">
        <v>267</v>
      </c>
      <c r="B293" s="22" t="s">
        <v>263</v>
      </c>
      <c r="C293" s="22" t="s">
        <v>275</v>
      </c>
      <c r="D293" s="23" t="s">
        <v>165</v>
      </c>
      <c r="E293" s="24" t="s">
        <v>656</v>
      </c>
      <c r="F293" s="25" t="s">
        <v>166</v>
      </c>
      <c r="G293" s="24"/>
      <c r="H293" s="26">
        <v>0</v>
      </c>
      <c r="I293" s="26">
        <v>231.06799999999998</v>
      </c>
      <c r="J293" s="26">
        <v>612.44837499999994</v>
      </c>
      <c r="K293" s="26">
        <f t="shared" si="11"/>
        <v>843.51637499999993</v>
      </c>
    </row>
    <row r="294" spans="1:14" hidden="1" outlineLevel="2" x14ac:dyDescent="0.35">
      <c r="A294" s="27" t="s">
        <v>267</v>
      </c>
      <c r="B294" s="27" t="s">
        <v>268</v>
      </c>
      <c r="C294" s="27" t="s">
        <v>264</v>
      </c>
      <c r="D294" s="28" t="s">
        <v>165</v>
      </c>
      <c r="E294" s="29" t="s">
        <v>711</v>
      </c>
      <c r="F294" s="30" t="s">
        <v>166</v>
      </c>
      <c r="G294" s="29"/>
      <c r="H294" s="31">
        <v>0</v>
      </c>
      <c r="I294" s="31">
        <v>7.8563119999999991</v>
      </c>
      <c r="J294" s="31">
        <v>7.6189749999999998</v>
      </c>
      <c r="K294" s="31">
        <f t="shared" si="11"/>
        <v>15.475286999999998</v>
      </c>
    </row>
    <row r="295" spans="1:14" hidden="1" outlineLevel="2" x14ac:dyDescent="0.35">
      <c r="A295" s="32" t="s">
        <v>267</v>
      </c>
      <c r="B295" s="32" t="s">
        <v>268</v>
      </c>
      <c r="C295" s="32" t="s">
        <v>266</v>
      </c>
      <c r="D295" s="33" t="s">
        <v>165</v>
      </c>
      <c r="E295" s="34" t="s">
        <v>758</v>
      </c>
      <c r="F295" s="35" t="s">
        <v>166</v>
      </c>
      <c r="G295" s="34"/>
      <c r="H295" s="36">
        <v>621.4</v>
      </c>
      <c r="I295" s="36">
        <v>92.658267999999993</v>
      </c>
      <c r="J295" s="36">
        <v>91.427700000000002</v>
      </c>
      <c r="K295" s="36">
        <f t="shared" si="11"/>
        <v>805.48596799999996</v>
      </c>
    </row>
    <row r="296" spans="1:14" hidden="1" outlineLevel="2" x14ac:dyDescent="0.35">
      <c r="A296" s="37" t="s">
        <v>267</v>
      </c>
      <c r="B296" s="37" t="s">
        <v>268</v>
      </c>
      <c r="C296" s="37">
        <v>812</v>
      </c>
      <c r="D296" s="38" t="s">
        <v>165</v>
      </c>
      <c r="E296" s="39" t="s">
        <v>813</v>
      </c>
      <c r="F296" s="40" t="s">
        <v>166</v>
      </c>
      <c r="G296" s="39"/>
      <c r="H296" s="41">
        <v>0</v>
      </c>
      <c r="I296" s="41">
        <v>130.55341999999999</v>
      </c>
      <c r="J296" s="41">
        <v>128.9365</v>
      </c>
      <c r="K296" s="41">
        <f t="shared" si="11"/>
        <v>259.48991999999998</v>
      </c>
    </row>
    <row r="297" spans="1:14" hidden="1" outlineLevel="2" x14ac:dyDescent="0.35">
      <c r="A297" s="42" t="s">
        <v>267</v>
      </c>
      <c r="B297" s="42" t="s">
        <v>268</v>
      </c>
      <c r="C297" s="42">
        <v>834</v>
      </c>
      <c r="D297" s="43" t="s">
        <v>165</v>
      </c>
      <c r="E297" s="44" t="s">
        <v>860</v>
      </c>
      <c r="F297" s="45" t="s">
        <v>166</v>
      </c>
      <c r="G297" s="44"/>
      <c r="H297" s="46">
        <v>0</v>
      </c>
      <c r="I297" s="46">
        <v>8.3184480000000001</v>
      </c>
      <c r="J297" s="46">
        <v>18.168324999999999</v>
      </c>
      <c r="K297" s="46">
        <f t="shared" si="11"/>
        <v>26.486772999999999</v>
      </c>
      <c r="N297" s="8"/>
    </row>
    <row r="298" spans="1:14" hidden="1" outlineLevel="2" x14ac:dyDescent="0.35">
      <c r="A298" s="17" t="s">
        <v>267</v>
      </c>
      <c r="B298" s="17" t="s">
        <v>268</v>
      </c>
      <c r="C298" s="17">
        <v>835</v>
      </c>
      <c r="D298" s="18" t="s">
        <v>165</v>
      </c>
      <c r="E298" s="19" t="s">
        <v>907</v>
      </c>
      <c r="F298" s="20" t="s">
        <v>166</v>
      </c>
      <c r="G298" s="19"/>
      <c r="H298" s="21">
        <v>0</v>
      </c>
      <c r="I298" s="21">
        <v>72.786419999999993</v>
      </c>
      <c r="J298" s="21">
        <v>84.980874999999997</v>
      </c>
      <c r="K298" s="21">
        <f t="shared" si="11"/>
        <v>157.76729499999999</v>
      </c>
    </row>
    <row r="299" spans="1:14" hidden="1" outlineLevel="2" x14ac:dyDescent="0.35">
      <c r="A299" s="22" t="s">
        <v>267</v>
      </c>
      <c r="B299" s="22" t="s">
        <v>268</v>
      </c>
      <c r="C299" s="22" t="s">
        <v>274</v>
      </c>
      <c r="D299" s="23" t="s">
        <v>165</v>
      </c>
      <c r="E299" s="24" t="s">
        <v>955</v>
      </c>
      <c r="F299" s="25" t="s">
        <v>166</v>
      </c>
      <c r="G299" s="24"/>
      <c r="H299" s="26">
        <v>478</v>
      </c>
      <c r="I299" s="26">
        <v>149.963132</v>
      </c>
      <c r="J299" s="26">
        <v>167.031375</v>
      </c>
      <c r="K299" s="26">
        <f t="shared" si="11"/>
        <v>794.994507</v>
      </c>
    </row>
    <row r="300" spans="1:14" hidden="1" outlineLevel="2" x14ac:dyDescent="0.35">
      <c r="A300" s="27" t="s">
        <v>267</v>
      </c>
      <c r="B300" s="27" t="s">
        <v>269</v>
      </c>
      <c r="C300" s="27" t="s">
        <v>276</v>
      </c>
      <c r="D300" s="28" t="s">
        <v>165</v>
      </c>
      <c r="E300" s="29" t="s">
        <v>1008</v>
      </c>
      <c r="F300" s="30" t="s">
        <v>166</v>
      </c>
      <c r="G300" s="29"/>
      <c r="H300" s="31">
        <v>2310.6799999999998</v>
      </c>
      <c r="I300" s="31">
        <f>-H300</f>
        <v>-2310.6799999999998</v>
      </c>
      <c r="J300" s="31">
        <v>0</v>
      </c>
      <c r="K300" s="31">
        <f t="shared" si="11"/>
        <v>0</v>
      </c>
    </row>
    <row r="301" spans="1:14" hidden="1" outlineLevel="2" x14ac:dyDescent="0.35">
      <c r="A301" s="32" t="s">
        <v>267</v>
      </c>
      <c r="B301" s="32" t="s">
        <v>270</v>
      </c>
      <c r="C301" s="32" t="s">
        <v>277</v>
      </c>
      <c r="D301" s="33" t="s">
        <v>165</v>
      </c>
      <c r="E301" s="34" t="s">
        <v>1049</v>
      </c>
      <c r="F301" s="35" t="s">
        <v>166</v>
      </c>
      <c r="G301" s="34"/>
      <c r="H301" s="36">
        <v>5860.75</v>
      </c>
      <c r="I301" s="36">
        <v>0</v>
      </c>
      <c r="J301" s="36">
        <f>-H301</f>
        <v>-5860.75</v>
      </c>
      <c r="K301" s="36">
        <f t="shared" si="11"/>
        <v>0</v>
      </c>
    </row>
    <row r="302" spans="1:14" outlineLevel="1" collapsed="1" x14ac:dyDescent="0.35">
      <c r="A302" s="32"/>
      <c r="B302" s="32"/>
      <c r="C302" s="32"/>
      <c r="D302" s="60" t="s">
        <v>1408</v>
      </c>
      <c r="E302" s="34" t="s">
        <v>1460</v>
      </c>
      <c r="F302" s="35"/>
      <c r="G302" s="34"/>
      <c r="H302" s="36">
        <f>SUBTOTAL(9,H286:H301)</f>
        <v>10829.11</v>
      </c>
      <c r="I302" s="36">
        <f>SUBTOTAL(9,I286:I301)</f>
        <v>-4.5474735088646412E-13</v>
      </c>
      <c r="J302" s="36">
        <f>SUBTOTAL(9,J286:J301)</f>
        <v>0</v>
      </c>
      <c r="K302" s="36">
        <f>SUBTOTAL(9,K286:K301)</f>
        <v>10829.109999999999</v>
      </c>
    </row>
    <row r="303" spans="1:14" hidden="1" outlineLevel="2" x14ac:dyDescent="0.35">
      <c r="A303" s="17">
        <v>22</v>
      </c>
      <c r="B303" s="17" t="s">
        <v>263</v>
      </c>
      <c r="C303" s="17" t="s">
        <v>264</v>
      </c>
      <c r="D303" s="18" t="s">
        <v>167</v>
      </c>
      <c r="E303" s="19" t="s">
        <v>330</v>
      </c>
      <c r="F303" s="20" t="s">
        <v>168</v>
      </c>
      <c r="G303" s="19"/>
      <c r="H303" s="21">
        <v>0</v>
      </c>
      <c r="I303" s="21">
        <v>20.698920000000005</v>
      </c>
      <c r="J303" s="21">
        <v>2094.8798079999997</v>
      </c>
      <c r="K303" s="21">
        <f t="shared" ref="K303:K318" si="12">H303+I303+J303</f>
        <v>2115.5787279999995</v>
      </c>
    </row>
    <row r="304" spans="1:14" hidden="1" outlineLevel="2" x14ac:dyDescent="0.35">
      <c r="A304" s="22" t="s">
        <v>267</v>
      </c>
      <c r="B304" s="22" t="s">
        <v>263</v>
      </c>
      <c r="C304" s="22" t="s">
        <v>266</v>
      </c>
      <c r="D304" s="23" t="s">
        <v>167</v>
      </c>
      <c r="E304" s="24" t="s">
        <v>377</v>
      </c>
      <c r="F304" s="25" t="s">
        <v>168</v>
      </c>
      <c r="G304" s="24"/>
      <c r="H304" s="26">
        <v>6081.66</v>
      </c>
      <c r="I304" s="26">
        <v>7.9450400000000005</v>
      </c>
      <c r="J304" s="26">
        <v>807.44831999999985</v>
      </c>
      <c r="K304" s="26">
        <f t="shared" si="12"/>
        <v>6897.053359999999</v>
      </c>
    </row>
    <row r="305" spans="1:14" hidden="1" outlineLevel="2" x14ac:dyDescent="0.35">
      <c r="A305" s="27" t="s">
        <v>267</v>
      </c>
      <c r="B305" s="27" t="s">
        <v>263</v>
      </c>
      <c r="C305" s="27" t="s">
        <v>271</v>
      </c>
      <c r="D305" s="28" t="s">
        <v>167</v>
      </c>
      <c r="E305" s="29" t="s">
        <v>432</v>
      </c>
      <c r="F305" s="30" t="s">
        <v>168</v>
      </c>
      <c r="G305" s="29"/>
      <c r="H305" s="31">
        <v>0</v>
      </c>
      <c r="I305" s="31">
        <v>154.30104000000003</v>
      </c>
      <c r="J305" s="31">
        <v>15606.181695999998</v>
      </c>
      <c r="K305" s="31">
        <f t="shared" si="12"/>
        <v>15760.482735999998</v>
      </c>
    </row>
    <row r="306" spans="1:14" hidden="1" outlineLevel="2" x14ac:dyDescent="0.35">
      <c r="A306" s="32" t="s">
        <v>267</v>
      </c>
      <c r="B306" s="32" t="s">
        <v>263</v>
      </c>
      <c r="C306" s="32" t="s">
        <v>272</v>
      </c>
      <c r="D306" s="33" t="s">
        <v>167</v>
      </c>
      <c r="E306" s="34" t="s">
        <v>481</v>
      </c>
      <c r="F306" s="35" t="s">
        <v>168</v>
      </c>
      <c r="G306" s="34"/>
      <c r="H306" s="36">
        <v>0</v>
      </c>
      <c r="I306" s="36">
        <v>111.80553000000002</v>
      </c>
      <c r="J306" s="36">
        <v>10905.038144000002</v>
      </c>
      <c r="K306" s="36">
        <f t="shared" si="12"/>
        <v>11016.843674000002</v>
      </c>
    </row>
    <row r="307" spans="1:14" hidden="1" outlineLevel="2" x14ac:dyDescent="0.35">
      <c r="A307" s="37" t="s">
        <v>267</v>
      </c>
      <c r="B307" s="37" t="s">
        <v>263</v>
      </c>
      <c r="C307" s="37" t="s">
        <v>273</v>
      </c>
      <c r="D307" s="38" t="s">
        <v>167</v>
      </c>
      <c r="E307" s="39" t="s">
        <v>528</v>
      </c>
      <c r="F307" s="40" t="s">
        <v>168</v>
      </c>
      <c r="G307" s="39"/>
      <c r="H307" s="41">
        <v>0</v>
      </c>
      <c r="I307" s="41">
        <v>40.822870000000002</v>
      </c>
      <c r="J307" s="41">
        <v>3983.4117120000001</v>
      </c>
      <c r="K307" s="41">
        <f t="shared" si="12"/>
        <v>4024.234582</v>
      </c>
    </row>
    <row r="308" spans="1:14" hidden="1" outlineLevel="2" x14ac:dyDescent="0.35">
      <c r="A308" s="42" t="s">
        <v>267</v>
      </c>
      <c r="B308" s="42" t="s">
        <v>263</v>
      </c>
      <c r="C308" s="42" t="s">
        <v>274</v>
      </c>
      <c r="D308" s="43" t="s">
        <v>167</v>
      </c>
      <c r="E308" s="44" t="s">
        <v>577</v>
      </c>
      <c r="F308" s="45" t="s">
        <v>168</v>
      </c>
      <c r="G308" s="44"/>
      <c r="H308" s="46">
        <v>8162.17</v>
      </c>
      <c r="I308" s="46">
        <v>30.316600000000005</v>
      </c>
      <c r="J308" s="46">
        <v>2960.6438400000002</v>
      </c>
      <c r="K308" s="46">
        <f t="shared" si="12"/>
        <v>11153.130440000001</v>
      </c>
    </row>
    <row r="309" spans="1:14" hidden="1" outlineLevel="2" x14ac:dyDescent="0.35">
      <c r="A309" s="17" t="s">
        <v>267</v>
      </c>
      <c r="B309" s="17" t="s">
        <v>263</v>
      </c>
      <c r="C309" s="17">
        <v>837</v>
      </c>
      <c r="D309" s="18" t="s">
        <v>167</v>
      </c>
      <c r="E309" s="19" t="s">
        <v>631</v>
      </c>
      <c r="F309" s="20" t="s">
        <v>168</v>
      </c>
      <c r="G309" s="19"/>
      <c r="H309" s="21">
        <v>10.64</v>
      </c>
      <c r="I309" s="21">
        <v>0</v>
      </c>
      <c r="J309" s="21">
        <v>0</v>
      </c>
      <c r="K309" s="21">
        <f t="shared" si="12"/>
        <v>10.64</v>
      </c>
    </row>
    <row r="310" spans="1:14" hidden="1" outlineLevel="2" x14ac:dyDescent="0.35">
      <c r="A310" s="22" t="s">
        <v>267</v>
      </c>
      <c r="B310" s="22" t="s">
        <v>263</v>
      </c>
      <c r="C310" s="22" t="s">
        <v>275</v>
      </c>
      <c r="D310" s="23" t="s">
        <v>167</v>
      </c>
      <c r="E310" s="24" t="s">
        <v>657</v>
      </c>
      <c r="F310" s="25" t="s">
        <v>168</v>
      </c>
      <c r="G310" s="24"/>
      <c r="H310" s="26">
        <v>0</v>
      </c>
      <c r="I310" s="26">
        <v>52.27000000000001</v>
      </c>
      <c r="J310" s="26">
        <v>4687.6860799999995</v>
      </c>
      <c r="K310" s="26">
        <f t="shared" si="12"/>
        <v>4739.9560799999999</v>
      </c>
    </row>
    <row r="311" spans="1:14" hidden="1" outlineLevel="2" x14ac:dyDescent="0.35">
      <c r="A311" s="27" t="s">
        <v>267</v>
      </c>
      <c r="B311" s="27" t="s">
        <v>268</v>
      </c>
      <c r="C311" s="27" t="s">
        <v>264</v>
      </c>
      <c r="D311" s="28" t="s">
        <v>167</v>
      </c>
      <c r="E311" s="29" t="s">
        <v>712</v>
      </c>
      <c r="F311" s="30" t="s">
        <v>168</v>
      </c>
      <c r="G311" s="29"/>
      <c r="H311" s="31">
        <v>0</v>
      </c>
      <c r="I311" s="31">
        <v>1.77718</v>
      </c>
      <c r="J311" s="31">
        <v>58.315711999999998</v>
      </c>
      <c r="K311" s="31">
        <f t="shared" si="12"/>
        <v>60.092891999999999</v>
      </c>
    </row>
    <row r="312" spans="1:14" hidden="1" outlineLevel="2" x14ac:dyDescent="0.35">
      <c r="A312" s="32" t="s">
        <v>267</v>
      </c>
      <c r="B312" s="32" t="s">
        <v>268</v>
      </c>
      <c r="C312" s="32" t="s">
        <v>266</v>
      </c>
      <c r="D312" s="33" t="s">
        <v>167</v>
      </c>
      <c r="E312" s="34" t="s">
        <v>759</v>
      </c>
      <c r="F312" s="35" t="s">
        <v>168</v>
      </c>
      <c r="G312" s="34"/>
      <c r="H312" s="36">
        <v>6316.86</v>
      </c>
      <c r="I312" s="36">
        <v>20.960270000000001</v>
      </c>
      <c r="J312" s="36">
        <v>699.78854399999989</v>
      </c>
      <c r="K312" s="36">
        <f t="shared" si="12"/>
        <v>7037.6088139999993</v>
      </c>
    </row>
    <row r="313" spans="1:14" hidden="1" outlineLevel="2" x14ac:dyDescent="0.35">
      <c r="A313" s="37" t="s">
        <v>267</v>
      </c>
      <c r="B313" s="37" t="s">
        <v>268</v>
      </c>
      <c r="C313" s="37">
        <v>812</v>
      </c>
      <c r="D313" s="38" t="s">
        <v>167</v>
      </c>
      <c r="E313" s="39" t="s">
        <v>814</v>
      </c>
      <c r="F313" s="40" t="s">
        <v>168</v>
      </c>
      <c r="G313" s="39"/>
      <c r="H313" s="41">
        <v>0</v>
      </c>
      <c r="I313" s="41">
        <v>29.532550000000004</v>
      </c>
      <c r="J313" s="41">
        <v>986.88127999999995</v>
      </c>
      <c r="K313" s="41">
        <f t="shared" si="12"/>
        <v>1016.41383</v>
      </c>
    </row>
    <row r="314" spans="1:14" hidden="1" outlineLevel="2" x14ac:dyDescent="0.35">
      <c r="A314" s="42" t="s">
        <v>267</v>
      </c>
      <c r="B314" s="42" t="s">
        <v>268</v>
      </c>
      <c r="C314" s="42">
        <v>834</v>
      </c>
      <c r="D314" s="43" t="s">
        <v>167</v>
      </c>
      <c r="E314" s="44" t="s">
        <v>861</v>
      </c>
      <c r="F314" s="45" t="s">
        <v>168</v>
      </c>
      <c r="G314" s="44"/>
      <c r="H314" s="46">
        <v>0</v>
      </c>
      <c r="I314" s="46">
        <v>1.8817200000000001</v>
      </c>
      <c r="J314" s="46">
        <v>139.06054399999999</v>
      </c>
      <c r="K314" s="46">
        <f t="shared" si="12"/>
        <v>140.94226399999999</v>
      </c>
      <c r="N314" s="8"/>
    </row>
    <row r="315" spans="1:14" hidden="1" outlineLevel="2" x14ac:dyDescent="0.35">
      <c r="A315" s="17" t="s">
        <v>267</v>
      </c>
      <c r="B315" s="17" t="s">
        <v>268</v>
      </c>
      <c r="C315" s="17">
        <v>835</v>
      </c>
      <c r="D315" s="18" t="s">
        <v>167</v>
      </c>
      <c r="E315" s="19" t="s">
        <v>908</v>
      </c>
      <c r="F315" s="20" t="s">
        <v>168</v>
      </c>
      <c r="G315" s="19"/>
      <c r="H315" s="21">
        <v>0</v>
      </c>
      <c r="I315" s="21">
        <v>16.465050000000002</v>
      </c>
      <c r="J315" s="21">
        <v>650.44448</v>
      </c>
      <c r="K315" s="21">
        <f t="shared" si="12"/>
        <v>666.90953000000002</v>
      </c>
    </row>
    <row r="316" spans="1:14" hidden="1" outlineLevel="2" x14ac:dyDescent="0.35">
      <c r="A316" s="22" t="s">
        <v>267</v>
      </c>
      <c r="B316" s="22" t="s">
        <v>268</v>
      </c>
      <c r="C316" s="22" t="s">
        <v>274</v>
      </c>
      <c r="D316" s="23" t="s">
        <v>167</v>
      </c>
      <c r="E316" s="24" t="s">
        <v>956</v>
      </c>
      <c r="F316" s="25" t="s">
        <v>168</v>
      </c>
      <c r="G316" s="24"/>
      <c r="H316" s="26">
        <v>4489.78</v>
      </c>
      <c r="I316" s="26">
        <v>33.923230000000004</v>
      </c>
      <c r="J316" s="26">
        <v>1278.45984</v>
      </c>
      <c r="K316" s="26">
        <f t="shared" si="12"/>
        <v>5802.1630700000005</v>
      </c>
    </row>
    <row r="317" spans="1:14" hidden="1" outlineLevel="2" x14ac:dyDescent="0.35">
      <c r="A317" s="27" t="s">
        <v>267</v>
      </c>
      <c r="B317" s="27" t="s">
        <v>269</v>
      </c>
      <c r="C317" s="27" t="s">
        <v>276</v>
      </c>
      <c r="D317" s="28" t="s">
        <v>167</v>
      </c>
      <c r="E317" s="29" t="s">
        <v>1009</v>
      </c>
      <c r="F317" s="30" t="s">
        <v>168</v>
      </c>
      <c r="G317" s="29"/>
      <c r="H317" s="31">
        <v>522.70000000000005</v>
      </c>
      <c r="I317" s="31">
        <f>-H317</f>
        <v>-522.70000000000005</v>
      </c>
      <c r="J317" s="31">
        <v>0</v>
      </c>
      <c r="K317" s="31">
        <f t="shared" si="12"/>
        <v>0</v>
      </c>
    </row>
    <row r="318" spans="1:14" hidden="1" outlineLevel="2" x14ac:dyDescent="0.35">
      <c r="A318" s="32" t="s">
        <v>267</v>
      </c>
      <c r="B318" s="32" t="s">
        <v>270</v>
      </c>
      <c r="C318" s="32" t="s">
        <v>277</v>
      </c>
      <c r="D318" s="33" t="s">
        <v>167</v>
      </c>
      <c r="E318" s="34" t="s">
        <v>1050</v>
      </c>
      <c r="F318" s="35" t="s">
        <v>168</v>
      </c>
      <c r="G318" s="34"/>
      <c r="H318" s="36">
        <v>44858.239999999998</v>
      </c>
      <c r="I318" s="36">
        <v>0</v>
      </c>
      <c r="J318" s="36">
        <f>-H318</f>
        <v>-44858.239999999998</v>
      </c>
      <c r="K318" s="36">
        <f t="shared" si="12"/>
        <v>0</v>
      </c>
    </row>
    <row r="319" spans="1:14" outlineLevel="1" collapsed="1" x14ac:dyDescent="0.35">
      <c r="A319" s="32"/>
      <c r="B319" s="32"/>
      <c r="C319" s="32"/>
      <c r="D319" s="60" t="s">
        <v>1409</v>
      </c>
      <c r="E319" s="34" t="s">
        <v>1460</v>
      </c>
      <c r="F319" s="35"/>
      <c r="G319" s="34"/>
      <c r="H319" s="36">
        <f>SUBTOTAL(9,H303:H318)</f>
        <v>70442.049999999988</v>
      </c>
      <c r="I319" s="36">
        <f>SUBTOTAL(9,I303:I318)</f>
        <v>0</v>
      </c>
      <c r="J319" s="36">
        <f>SUBTOTAL(9,J303:J318)</f>
        <v>0</v>
      </c>
      <c r="K319" s="36">
        <f>SUBTOTAL(9,K303:K318)</f>
        <v>70442.049999999988</v>
      </c>
    </row>
    <row r="320" spans="1:14" hidden="1" outlineLevel="2" x14ac:dyDescent="0.35">
      <c r="A320" s="17">
        <v>22</v>
      </c>
      <c r="B320" s="17" t="s">
        <v>263</v>
      </c>
      <c r="C320" s="17" t="s">
        <v>264</v>
      </c>
      <c r="D320" s="18" t="s">
        <v>169</v>
      </c>
      <c r="E320" s="19" t="s">
        <v>331</v>
      </c>
      <c r="F320" s="20" t="s">
        <v>170</v>
      </c>
      <c r="G320" s="19"/>
      <c r="H320" s="21">
        <v>0</v>
      </c>
      <c r="I320" s="21">
        <v>7.0915680000000014</v>
      </c>
      <c r="J320" s="21">
        <v>40.828875999999994</v>
      </c>
      <c r="K320" s="21">
        <f t="shared" ref="K320:K335" si="13">H320+I320+J320</f>
        <v>47.920443999999996</v>
      </c>
    </row>
    <row r="321" spans="1:14" hidden="1" outlineLevel="2" x14ac:dyDescent="0.35">
      <c r="A321" s="22" t="s">
        <v>267</v>
      </c>
      <c r="B321" s="22" t="s">
        <v>263</v>
      </c>
      <c r="C321" s="22" t="s">
        <v>266</v>
      </c>
      <c r="D321" s="23" t="s">
        <v>169</v>
      </c>
      <c r="E321" s="24" t="s">
        <v>378</v>
      </c>
      <c r="F321" s="25" t="s">
        <v>170</v>
      </c>
      <c r="G321" s="24"/>
      <c r="H321" s="26">
        <v>121.36</v>
      </c>
      <c r="I321" s="26">
        <v>2.722016</v>
      </c>
      <c r="J321" s="26">
        <v>15.737039999999999</v>
      </c>
      <c r="K321" s="26">
        <f t="shared" si="13"/>
        <v>139.81905599999999</v>
      </c>
    </row>
    <row r="322" spans="1:14" hidden="1" outlineLevel="2" x14ac:dyDescent="0.35">
      <c r="A322" s="27" t="s">
        <v>267</v>
      </c>
      <c r="B322" s="27" t="s">
        <v>263</v>
      </c>
      <c r="C322" s="27" t="s">
        <v>271</v>
      </c>
      <c r="D322" s="28" t="s">
        <v>169</v>
      </c>
      <c r="E322" s="29" t="s">
        <v>433</v>
      </c>
      <c r="F322" s="30" t="s">
        <v>170</v>
      </c>
      <c r="G322" s="29"/>
      <c r="H322" s="31">
        <v>0</v>
      </c>
      <c r="I322" s="31">
        <v>52.864416000000006</v>
      </c>
      <c r="J322" s="31">
        <v>304.162012</v>
      </c>
      <c r="K322" s="31">
        <f t="shared" si="13"/>
        <v>357.02642800000001</v>
      </c>
    </row>
    <row r="323" spans="1:14" hidden="1" outlineLevel="2" x14ac:dyDescent="0.35">
      <c r="A323" s="32" t="s">
        <v>267</v>
      </c>
      <c r="B323" s="32" t="s">
        <v>263</v>
      </c>
      <c r="C323" s="32" t="s">
        <v>272</v>
      </c>
      <c r="D323" s="33" t="s">
        <v>169</v>
      </c>
      <c r="E323" s="34" t="s">
        <v>482</v>
      </c>
      <c r="F323" s="35" t="s">
        <v>170</v>
      </c>
      <c r="G323" s="34"/>
      <c r="H323" s="36">
        <v>0</v>
      </c>
      <c r="I323" s="36">
        <v>38.305212000000004</v>
      </c>
      <c r="J323" s="36">
        <v>212.53746800000005</v>
      </c>
      <c r="K323" s="36">
        <f t="shared" si="13"/>
        <v>250.84268000000006</v>
      </c>
    </row>
    <row r="324" spans="1:14" hidden="1" outlineLevel="2" x14ac:dyDescent="0.35">
      <c r="A324" s="37" t="s">
        <v>267</v>
      </c>
      <c r="B324" s="37" t="s">
        <v>263</v>
      </c>
      <c r="C324" s="37" t="s">
        <v>273</v>
      </c>
      <c r="D324" s="38" t="s">
        <v>169</v>
      </c>
      <c r="E324" s="39" t="s">
        <v>529</v>
      </c>
      <c r="F324" s="40" t="s">
        <v>170</v>
      </c>
      <c r="G324" s="39"/>
      <c r="H324" s="41">
        <v>0</v>
      </c>
      <c r="I324" s="41">
        <v>13.986148000000002</v>
      </c>
      <c r="J324" s="41">
        <v>77.636064000000005</v>
      </c>
      <c r="K324" s="41">
        <f t="shared" si="13"/>
        <v>91.622212000000005</v>
      </c>
    </row>
    <row r="325" spans="1:14" hidden="1" outlineLevel="2" x14ac:dyDescent="0.35">
      <c r="A325" s="42" t="s">
        <v>267</v>
      </c>
      <c r="B325" s="42" t="s">
        <v>263</v>
      </c>
      <c r="C325" s="42" t="s">
        <v>274</v>
      </c>
      <c r="D325" s="43" t="s">
        <v>169</v>
      </c>
      <c r="E325" s="44" t="s">
        <v>578</v>
      </c>
      <c r="F325" s="45" t="s">
        <v>170</v>
      </c>
      <c r="G325" s="44"/>
      <c r="H325" s="46">
        <v>121.36</v>
      </c>
      <c r="I325" s="46">
        <v>10.386640000000002</v>
      </c>
      <c r="J325" s="46">
        <v>57.702480000000001</v>
      </c>
      <c r="K325" s="46">
        <f t="shared" si="13"/>
        <v>189.44912000000002</v>
      </c>
    </row>
    <row r="326" spans="1:14" hidden="1" outlineLevel="2" x14ac:dyDescent="0.35">
      <c r="A326" s="17" t="s">
        <v>267</v>
      </c>
      <c r="B326" s="17" t="s">
        <v>263</v>
      </c>
      <c r="C326" s="17">
        <v>837</v>
      </c>
      <c r="D326" s="18" t="s">
        <v>169</v>
      </c>
      <c r="E326" s="19" t="s">
        <v>632</v>
      </c>
      <c r="F326" s="20" t="s">
        <v>170</v>
      </c>
      <c r="G326" s="19"/>
      <c r="H326" s="21">
        <v>0</v>
      </c>
      <c r="I326" s="21">
        <v>0</v>
      </c>
      <c r="J326" s="21">
        <v>0</v>
      </c>
      <c r="K326" s="21">
        <f t="shared" si="13"/>
        <v>0</v>
      </c>
    </row>
    <row r="327" spans="1:14" hidden="1" outlineLevel="2" x14ac:dyDescent="0.35">
      <c r="A327" s="22" t="s">
        <v>267</v>
      </c>
      <c r="B327" s="22" t="s">
        <v>263</v>
      </c>
      <c r="C327" s="22" t="s">
        <v>275</v>
      </c>
      <c r="D327" s="23" t="s">
        <v>169</v>
      </c>
      <c r="E327" s="24" t="s">
        <v>658</v>
      </c>
      <c r="F327" s="25" t="s">
        <v>170</v>
      </c>
      <c r="G327" s="24"/>
      <c r="H327" s="26">
        <v>0</v>
      </c>
      <c r="I327" s="26">
        <v>17.908000000000001</v>
      </c>
      <c r="J327" s="26">
        <v>91.362259999999992</v>
      </c>
      <c r="K327" s="26">
        <f t="shared" si="13"/>
        <v>109.27025999999999</v>
      </c>
    </row>
    <row r="328" spans="1:14" hidden="1" outlineLevel="2" x14ac:dyDescent="0.35">
      <c r="A328" s="27" t="s">
        <v>267</v>
      </c>
      <c r="B328" s="27" t="s">
        <v>268</v>
      </c>
      <c r="C328" s="27" t="s">
        <v>264</v>
      </c>
      <c r="D328" s="28" t="s">
        <v>169</v>
      </c>
      <c r="E328" s="29" t="s">
        <v>713</v>
      </c>
      <c r="F328" s="30" t="s">
        <v>170</v>
      </c>
      <c r="G328" s="29"/>
      <c r="H328" s="31">
        <v>0</v>
      </c>
      <c r="I328" s="31">
        <v>0.60887199999999997</v>
      </c>
      <c r="J328" s="31">
        <v>1.1365639999999999</v>
      </c>
      <c r="K328" s="31">
        <f t="shared" si="13"/>
        <v>1.7454359999999998</v>
      </c>
    </row>
    <row r="329" spans="1:14" hidden="1" outlineLevel="2" x14ac:dyDescent="0.35">
      <c r="A329" s="32" t="s">
        <v>267</v>
      </c>
      <c r="B329" s="32" t="s">
        <v>268</v>
      </c>
      <c r="C329" s="32" t="s">
        <v>266</v>
      </c>
      <c r="D329" s="33" t="s">
        <v>169</v>
      </c>
      <c r="E329" s="34" t="s">
        <v>760</v>
      </c>
      <c r="F329" s="35" t="s">
        <v>170</v>
      </c>
      <c r="G329" s="34"/>
      <c r="H329" s="36">
        <v>100.64</v>
      </c>
      <c r="I329" s="36">
        <v>7.181108</v>
      </c>
      <c r="J329" s="36">
        <v>13.638767999999999</v>
      </c>
      <c r="K329" s="36">
        <f t="shared" si="13"/>
        <v>121.45987599999999</v>
      </c>
    </row>
    <row r="330" spans="1:14" hidden="1" outlineLevel="2" x14ac:dyDescent="0.35">
      <c r="A330" s="37" t="s">
        <v>267</v>
      </c>
      <c r="B330" s="37" t="s">
        <v>268</v>
      </c>
      <c r="C330" s="37">
        <v>812</v>
      </c>
      <c r="D330" s="38" t="s">
        <v>169</v>
      </c>
      <c r="E330" s="39" t="s">
        <v>815</v>
      </c>
      <c r="F330" s="40" t="s">
        <v>170</v>
      </c>
      <c r="G330" s="39"/>
      <c r="H330" s="41">
        <v>0</v>
      </c>
      <c r="I330" s="41">
        <v>10.118020000000001</v>
      </c>
      <c r="J330" s="41">
        <v>19.234159999999999</v>
      </c>
      <c r="K330" s="41">
        <f t="shared" si="13"/>
        <v>29.352180000000001</v>
      </c>
    </row>
    <row r="331" spans="1:14" hidden="1" outlineLevel="2" x14ac:dyDescent="0.35">
      <c r="A331" s="42" t="s">
        <v>267</v>
      </c>
      <c r="B331" s="42" t="s">
        <v>268</v>
      </c>
      <c r="C331" s="42">
        <v>834</v>
      </c>
      <c r="D331" s="43" t="s">
        <v>169</v>
      </c>
      <c r="E331" s="44" t="s">
        <v>862</v>
      </c>
      <c r="F331" s="45" t="s">
        <v>170</v>
      </c>
      <c r="G331" s="44"/>
      <c r="H331" s="46">
        <v>0</v>
      </c>
      <c r="I331" s="46">
        <v>0.64468800000000004</v>
      </c>
      <c r="J331" s="46">
        <v>2.7102679999999997</v>
      </c>
      <c r="K331" s="46">
        <f t="shared" si="13"/>
        <v>3.3549559999999996</v>
      </c>
      <c r="N331" s="8"/>
    </row>
    <row r="332" spans="1:14" hidden="1" outlineLevel="2" x14ac:dyDescent="0.35">
      <c r="A332" s="17" t="s">
        <v>267</v>
      </c>
      <c r="B332" s="17" t="s">
        <v>268</v>
      </c>
      <c r="C332" s="17">
        <v>835</v>
      </c>
      <c r="D332" s="18" t="s">
        <v>169</v>
      </c>
      <c r="E332" s="19" t="s">
        <v>909</v>
      </c>
      <c r="F332" s="20" t="s">
        <v>170</v>
      </c>
      <c r="G332" s="19"/>
      <c r="H332" s="21">
        <v>0</v>
      </c>
      <c r="I332" s="21">
        <v>5.6410200000000001</v>
      </c>
      <c r="J332" s="21">
        <v>12.677060000000001</v>
      </c>
      <c r="K332" s="21">
        <f t="shared" si="13"/>
        <v>18.318080000000002</v>
      </c>
    </row>
    <row r="333" spans="1:14" hidden="1" outlineLevel="2" x14ac:dyDescent="0.35">
      <c r="A333" s="22" t="s">
        <v>267</v>
      </c>
      <c r="B333" s="22" t="s">
        <v>268</v>
      </c>
      <c r="C333" s="22" t="s">
        <v>274</v>
      </c>
      <c r="D333" s="23" t="s">
        <v>169</v>
      </c>
      <c r="E333" s="24" t="s">
        <v>957</v>
      </c>
      <c r="F333" s="25" t="s">
        <v>170</v>
      </c>
      <c r="G333" s="24"/>
      <c r="H333" s="26">
        <v>74</v>
      </c>
      <c r="I333" s="26">
        <v>11.622292</v>
      </c>
      <c r="J333" s="26">
        <v>24.916979999999999</v>
      </c>
      <c r="K333" s="26">
        <f t="shared" si="13"/>
        <v>110.539272</v>
      </c>
    </row>
    <row r="334" spans="1:14" hidden="1" outlineLevel="2" x14ac:dyDescent="0.35">
      <c r="A334" s="27" t="s">
        <v>267</v>
      </c>
      <c r="B334" s="27" t="s">
        <v>269</v>
      </c>
      <c r="C334" s="27" t="s">
        <v>276</v>
      </c>
      <c r="D334" s="28" t="s">
        <v>169</v>
      </c>
      <c r="E334" s="29" t="s">
        <v>1010</v>
      </c>
      <c r="F334" s="30" t="s">
        <v>170</v>
      </c>
      <c r="G334" s="29"/>
      <c r="H334" s="31">
        <v>179.08</v>
      </c>
      <c r="I334" s="31">
        <f>-H334</f>
        <v>-179.08</v>
      </c>
      <c r="J334" s="31">
        <v>0</v>
      </c>
      <c r="K334" s="31">
        <f t="shared" si="13"/>
        <v>0</v>
      </c>
    </row>
    <row r="335" spans="1:14" hidden="1" outlineLevel="2" x14ac:dyDescent="0.35">
      <c r="A335" s="32" t="s">
        <v>267</v>
      </c>
      <c r="B335" s="32" t="s">
        <v>270</v>
      </c>
      <c r="C335" s="32" t="s">
        <v>277</v>
      </c>
      <c r="D335" s="33" t="s">
        <v>169</v>
      </c>
      <c r="E335" s="34" t="s">
        <v>1051</v>
      </c>
      <c r="F335" s="35" t="s">
        <v>170</v>
      </c>
      <c r="G335" s="34"/>
      <c r="H335" s="36">
        <v>874.28</v>
      </c>
      <c r="I335" s="36">
        <v>0</v>
      </c>
      <c r="J335" s="36">
        <f>-H335</f>
        <v>-874.28</v>
      </c>
      <c r="K335" s="36">
        <f t="shared" si="13"/>
        <v>0</v>
      </c>
    </row>
    <row r="336" spans="1:14" outlineLevel="1" collapsed="1" x14ac:dyDescent="0.35">
      <c r="A336" s="32"/>
      <c r="B336" s="32"/>
      <c r="C336" s="32"/>
      <c r="D336" s="60" t="s">
        <v>1410</v>
      </c>
      <c r="E336" s="34" t="s">
        <v>1460</v>
      </c>
      <c r="F336" s="35"/>
      <c r="G336" s="34"/>
      <c r="H336" s="36">
        <f>SUBTOTAL(9,H320:H335)</f>
        <v>1470.72</v>
      </c>
      <c r="I336" s="36">
        <f>SUBTOTAL(9,I320:I335)</f>
        <v>-2.8421709430404007E-14</v>
      </c>
      <c r="J336" s="36">
        <f>SUBTOTAL(9,J320:J335)</f>
        <v>0</v>
      </c>
      <c r="K336" s="36">
        <f>SUBTOTAL(9,K320:K335)</f>
        <v>1470.72</v>
      </c>
    </row>
    <row r="337" spans="1:14" hidden="1" outlineLevel="2" x14ac:dyDescent="0.35">
      <c r="A337" s="17">
        <v>22</v>
      </c>
      <c r="B337" s="17" t="s">
        <v>263</v>
      </c>
      <c r="C337" s="17" t="s">
        <v>264</v>
      </c>
      <c r="D337" s="18" t="s">
        <v>171</v>
      </c>
      <c r="E337" s="19" t="s">
        <v>332</v>
      </c>
      <c r="F337" s="20" t="s">
        <v>172</v>
      </c>
      <c r="G337" s="19"/>
      <c r="H337" s="21">
        <v>0</v>
      </c>
      <c r="I337" s="21">
        <v>5.993856000000001</v>
      </c>
      <c r="J337" s="21">
        <v>33.074807999999997</v>
      </c>
      <c r="K337" s="21">
        <f t="shared" ref="K337:K352" si="14">H337+I337+J337</f>
        <v>39.068663999999998</v>
      </c>
    </row>
    <row r="338" spans="1:14" hidden="1" outlineLevel="2" x14ac:dyDescent="0.35">
      <c r="A338" s="22" t="s">
        <v>267</v>
      </c>
      <c r="B338" s="22" t="s">
        <v>263</v>
      </c>
      <c r="C338" s="22" t="s">
        <v>266</v>
      </c>
      <c r="D338" s="23" t="s">
        <v>171</v>
      </c>
      <c r="E338" s="24" t="s">
        <v>379</v>
      </c>
      <c r="F338" s="25" t="s">
        <v>172</v>
      </c>
      <c r="G338" s="24"/>
      <c r="H338" s="26">
        <v>227.09</v>
      </c>
      <c r="I338" s="26">
        <v>2.3006720000000001</v>
      </c>
      <c r="J338" s="26">
        <v>12.74832</v>
      </c>
      <c r="K338" s="26">
        <f t="shared" si="14"/>
        <v>242.138992</v>
      </c>
    </row>
    <row r="339" spans="1:14" hidden="1" outlineLevel="2" x14ac:dyDescent="0.35">
      <c r="A339" s="27" t="s">
        <v>267</v>
      </c>
      <c r="B339" s="27" t="s">
        <v>263</v>
      </c>
      <c r="C339" s="27" t="s">
        <v>271</v>
      </c>
      <c r="D339" s="28" t="s">
        <v>171</v>
      </c>
      <c r="E339" s="29" t="s">
        <v>434</v>
      </c>
      <c r="F339" s="30" t="s">
        <v>172</v>
      </c>
      <c r="G339" s="29"/>
      <c r="H339" s="31">
        <v>0</v>
      </c>
      <c r="I339" s="31">
        <v>44.681472000000007</v>
      </c>
      <c r="J339" s="31">
        <v>246.39669599999999</v>
      </c>
      <c r="K339" s="31">
        <f t="shared" si="14"/>
        <v>291.07816800000001</v>
      </c>
    </row>
    <row r="340" spans="1:14" hidden="1" outlineLevel="2" x14ac:dyDescent="0.35">
      <c r="A340" s="32" t="s">
        <v>267</v>
      </c>
      <c r="B340" s="32" t="s">
        <v>263</v>
      </c>
      <c r="C340" s="32" t="s">
        <v>272</v>
      </c>
      <c r="D340" s="33" t="s">
        <v>171</v>
      </c>
      <c r="E340" s="34" t="s">
        <v>483</v>
      </c>
      <c r="F340" s="35" t="s">
        <v>172</v>
      </c>
      <c r="G340" s="34"/>
      <c r="H340" s="36">
        <v>0</v>
      </c>
      <c r="I340" s="36">
        <v>32.375904000000006</v>
      </c>
      <c r="J340" s="36">
        <v>172.17314400000004</v>
      </c>
      <c r="K340" s="36">
        <f t="shared" si="14"/>
        <v>204.54904800000003</v>
      </c>
    </row>
    <row r="341" spans="1:14" hidden="1" outlineLevel="2" x14ac:dyDescent="0.35">
      <c r="A341" s="37" t="s">
        <v>267</v>
      </c>
      <c r="B341" s="37" t="s">
        <v>263</v>
      </c>
      <c r="C341" s="37" t="s">
        <v>273</v>
      </c>
      <c r="D341" s="38" t="s">
        <v>171</v>
      </c>
      <c r="E341" s="39" t="s">
        <v>530</v>
      </c>
      <c r="F341" s="40" t="s">
        <v>172</v>
      </c>
      <c r="G341" s="39"/>
      <c r="H341" s="41">
        <v>0</v>
      </c>
      <c r="I341" s="41">
        <v>11.821216000000002</v>
      </c>
      <c r="J341" s="41">
        <v>62.891712000000005</v>
      </c>
      <c r="K341" s="41">
        <f t="shared" si="14"/>
        <v>74.712928000000005</v>
      </c>
    </row>
    <row r="342" spans="1:14" hidden="1" outlineLevel="2" x14ac:dyDescent="0.35">
      <c r="A342" s="42" t="s">
        <v>267</v>
      </c>
      <c r="B342" s="42" t="s">
        <v>263</v>
      </c>
      <c r="C342" s="42" t="s">
        <v>274</v>
      </c>
      <c r="D342" s="43" t="s">
        <v>171</v>
      </c>
      <c r="E342" s="44" t="s">
        <v>579</v>
      </c>
      <c r="F342" s="45" t="s">
        <v>172</v>
      </c>
      <c r="G342" s="44"/>
      <c r="H342" s="46">
        <v>0</v>
      </c>
      <c r="I342" s="46">
        <v>8.7788800000000009</v>
      </c>
      <c r="J342" s="46">
        <v>46.743840000000006</v>
      </c>
      <c r="K342" s="46">
        <f t="shared" si="14"/>
        <v>55.522720000000007</v>
      </c>
    </row>
    <row r="343" spans="1:14" hidden="1" outlineLevel="2" x14ac:dyDescent="0.35">
      <c r="A343" s="17" t="s">
        <v>267</v>
      </c>
      <c r="B343" s="17" t="s">
        <v>263</v>
      </c>
      <c r="C343" s="17">
        <v>837</v>
      </c>
      <c r="D343" s="18" t="s">
        <v>171</v>
      </c>
      <c r="E343" s="19" t="s">
        <v>633</v>
      </c>
      <c r="F343" s="20" t="s">
        <v>172</v>
      </c>
      <c r="G343" s="19"/>
      <c r="H343" s="21">
        <v>0.65</v>
      </c>
      <c r="I343" s="21">
        <v>0</v>
      </c>
      <c r="J343" s="21">
        <v>0</v>
      </c>
      <c r="K343" s="21">
        <f t="shared" si="14"/>
        <v>0.65</v>
      </c>
    </row>
    <row r="344" spans="1:14" hidden="1" outlineLevel="2" x14ac:dyDescent="0.35">
      <c r="A344" s="22" t="s">
        <v>267</v>
      </c>
      <c r="B344" s="22" t="s">
        <v>263</v>
      </c>
      <c r="C344" s="22" t="s">
        <v>275</v>
      </c>
      <c r="D344" s="23" t="s">
        <v>171</v>
      </c>
      <c r="E344" s="24" t="s">
        <v>659</v>
      </c>
      <c r="F344" s="25" t="s">
        <v>172</v>
      </c>
      <c r="G344" s="24"/>
      <c r="H344" s="26">
        <v>0</v>
      </c>
      <c r="I344" s="26">
        <v>15.136000000000003</v>
      </c>
      <c r="J344" s="26">
        <v>74.011079999999993</v>
      </c>
      <c r="K344" s="26">
        <f t="shared" si="14"/>
        <v>89.147079999999988</v>
      </c>
    </row>
    <row r="345" spans="1:14" hidden="1" outlineLevel="2" x14ac:dyDescent="0.35">
      <c r="A345" s="27" t="s">
        <v>267</v>
      </c>
      <c r="B345" s="27" t="s">
        <v>268</v>
      </c>
      <c r="C345" s="27" t="s">
        <v>264</v>
      </c>
      <c r="D345" s="28" t="s">
        <v>171</v>
      </c>
      <c r="E345" s="29" t="s">
        <v>714</v>
      </c>
      <c r="F345" s="30" t="s">
        <v>172</v>
      </c>
      <c r="G345" s="29"/>
      <c r="H345" s="31">
        <v>0</v>
      </c>
      <c r="I345" s="31">
        <v>0.51462399999999997</v>
      </c>
      <c r="J345" s="31">
        <v>0.92071199999999997</v>
      </c>
      <c r="K345" s="31">
        <f t="shared" si="14"/>
        <v>1.4353359999999999</v>
      </c>
    </row>
    <row r="346" spans="1:14" hidden="1" outlineLevel="2" x14ac:dyDescent="0.35">
      <c r="A346" s="32" t="s">
        <v>267</v>
      </c>
      <c r="B346" s="32" t="s">
        <v>268</v>
      </c>
      <c r="C346" s="32" t="s">
        <v>266</v>
      </c>
      <c r="D346" s="33" t="s">
        <v>171</v>
      </c>
      <c r="E346" s="34" t="s">
        <v>761</v>
      </c>
      <c r="F346" s="35" t="s">
        <v>172</v>
      </c>
      <c r="G346" s="34"/>
      <c r="H346" s="36">
        <v>0</v>
      </c>
      <c r="I346" s="36">
        <v>6.0695360000000003</v>
      </c>
      <c r="J346" s="36">
        <v>11.048544</v>
      </c>
      <c r="K346" s="36">
        <f t="shared" si="14"/>
        <v>17.118079999999999</v>
      </c>
    </row>
    <row r="347" spans="1:14" hidden="1" outlineLevel="2" x14ac:dyDescent="0.35">
      <c r="A347" s="37" t="s">
        <v>267</v>
      </c>
      <c r="B347" s="37" t="s">
        <v>268</v>
      </c>
      <c r="C347" s="37">
        <v>812</v>
      </c>
      <c r="D347" s="38" t="s">
        <v>171</v>
      </c>
      <c r="E347" s="39" t="s">
        <v>816</v>
      </c>
      <c r="F347" s="40" t="s">
        <v>172</v>
      </c>
      <c r="G347" s="39"/>
      <c r="H347" s="41">
        <v>0</v>
      </c>
      <c r="I347" s="41">
        <v>8.5518400000000003</v>
      </c>
      <c r="J347" s="41">
        <v>15.58128</v>
      </c>
      <c r="K347" s="41">
        <f t="shared" si="14"/>
        <v>24.133119999999998</v>
      </c>
    </row>
    <row r="348" spans="1:14" hidden="1" outlineLevel="2" x14ac:dyDescent="0.35">
      <c r="A348" s="42" t="s">
        <v>267</v>
      </c>
      <c r="B348" s="42" t="s">
        <v>268</v>
      </c>
      <c r="C348" s="42">
        <v>834</v>
      </c>
      <c r="D348" s="43" t="s">
        <v>171</v>
      </c>
      <c r="E348" s="44" t="s">
        <v>863</v>
      </c>
      <c r="F348" s="45" t="s">
        <v>172</v>
      </c>
      <c r="G348" s="44"/>
      <c r="H348" s="46">
        <v>0</v>
      </c>
      <c r="I348" s="46">
        <v>0.54489600000000005</v>
      </c>
      <c r="J348" s="46">
        <v>2.1955439999999999</v>
      </c>
      <c r="K348" s="46">
        <f t="shared" si="14"/>
        <v>2.74044</v>
      </c>
      <c r="N348" s="8"/>
    </row>
    <row r="349" spans="1:14" hidden="1" outlineLevel="2" x14ac:dyDescent="0.35">
      <c r="A349" s="17" t="s">
        <v>267</v>
      </c>
      <c r="B349" s="17" t="s">
        <v>268</v>
      </c>
      <c r="C349" s="17">
        <v>835</v>
      </c>
      <c r="D349" s="18" t="s">
        <v>171</v>
      </c>
      <c r="E349" s="19" t="s">
        <v>910</v>
      </c>
      <c r="F349" s="20" t="s">
        <v>172</v>
      </c>
      <c r="G349" s="19"/>
      <c r="H349" s="21">
        <v>0</v>
      </c>
      <c r="I349" s="21">
        <v>4.7678400000000005</v>
      </c>
      <c r="J349" s="21">
        <v>10.269480000000001</v>
      </c>
      <c r="K349" s="21">
        <f t="shared" si="14"/>
        <v>15.037320000000001</v>
      </c>
    </row>
    <row r="350" spans="1:14" hidden="1" outlineLevel="2" x14ac:dyDescent="0.35">
      <c r="A350" s="22" t="s">
        <v>267</v>
      </c>
      <c r="B350" s="22" t="s">
        <v>268</v>
      </c>
      <c r="C350" s="22" t="s">
        <v>274</v>
      </c>
      <c r="D350" s="23" t="s">
        <v>171</v>
      </c>
      <c r="E350" s="24" t="s">
        <v>958</v>
      </c>
      <c r="F350" s="25" t="s">
        <v>172</v>
      </c>
      <c r="G350" s="24"/>
      <c r="H350" s="26">
        <v>196.67</v>
      </c>
      <c r="I350" s="26">
        <v>9.823264</v>
      </c>
      <c r="J350" s="26">
        <v>20.184840000000001</v>
      </c>
      <c r="K350" s="26">
        <f t="shared" si="14"/>
        <v>226.67810399999999</v>
      </c>
    </row>
    <row r="351" spans="1:14" hidden="1" outlineLevel="2" x14ac:dyDescent="0.35">
      <c r="A351" s="27" t="s">
        <v>267</v>
      </c>
      <c r="B351" s="27" t="s">
        <v>269</v>
      </c>
      <c r="C351" s="27" t="s">
        <v>276</v>
      </c>
      <c r="D351" s="28" t="s">
        <v>171</v>
      </c>
      <c r="E351" s="29" t="s">
        <v>1011</v>
      </c>
      <c r="F351" s="30" t="s">
        <v>172</v>
      </c>
      <c r="G351" s="29"/>
      <c r="H351" s="31">
        <v>151.36000000000001</v>
      </c>
      <c r="I351" s="31">
        <f>-H351</f>
        <v>-151.36000000000001</v>
      </c>
      <c r="J351" s="31">
        <v>0</v>
      </c>
      <c r="K351" s="31">
        <f t="shared" si="14"/>
        <v>0</v>
      </c>
    </row>
    <row r="352" spans="1:14" hidden="1" outlineLevel="2" x14ac:dyDescent="0.35">
      <c r="A352" s="32" t="s">
        <v>267</v>
      </c>
      <c r="B352" s="32" t="s">
        <v>270</v>
      </c>
      <c r="C352" s="32" t="s">
        <v>277</v>
      </c>
      <c r="D352" s="33" t="s">
        <v>171</v>
      </c>
      <c r="E352" s="34" t="s">
        <v>1052</v>
      </c>
      <c r="F352" s="35" t="s">
        <v>172</v>
      </c>
      <c r="G352" s="34"/>
      <c r="H352" s="36">
        <v>708.24</v>
      </c>
      <c r="I352" s="36">
        <v>0</v>
      </c>
      <c r="J352" s="36">
        <f>-H352</f>
        <v>-708.24</v>
      </c>
      <c r="K352" s="36">
        <f t="shared" si="14"/>
        <v>0</v>
      </c>
    </row>
    <row r="353" spans="1:14" outlineLevel="1" collapsed="1" x14ac:dyDescent="0.35">
      <c r="A353" s="32"/>
      <c r="B353" s="32"/>
      <c r="C353" s="32"/>
      <c r="D353" s="60" t="s">
        <v>1411</v>
      </c>
      <c r="E353" s="34" t="s">
        <v>1460</v>
      </c>
      <c r="F353" s="35"/>
      <c r="G353" s="34"/>
      <c r="H353" s="36">
        <f>SUBTOTAL(9,H337:H352)</f>
        <v>1284.01</v>
      </c>
      <c r="I353" s="36">
        <f>SUBTOTAL(9,I337:I352)</f>
        <v>0</v>
      </c>
      <c r="J353" s="36">
        <f>SUBTOTAL(9,J337:J352)</f>
        <v>0</v>
      </c>
      <c r="K353" s="36">
        <f>SUBTOTAL(9,K337:K352)</f>
        <v>1284.0100000000002</v>
      </c>
    </row>
    <row r="354" spans="1:14" hidden="1" outlineLevel="2" x14ac:dyDescent="0.35">
      <c r="A354" s="17">
        <v>22</v>
      </c>
      <c r="B354" s="17" t="s">
        <v>263</v>
      </c>
      <c r="C354" s="17" t="s">
        <v>264</v>
      </c>
      <c r="D354" s="18" t="s">
        <v>173</v>
      </c>
      <c r="E354" s="19" t="s">
        <v>333</v>
      </c>
      <c r="F354" s="20" t="s">
        <v>174</v>
      </c>
      <c r="G354" s="19"/>
      <c r="H354" s="21">
        <v>0</v>
      </c>
      <c r="I354" s="21">
        <v>5729.766372000001</v>
      </c>
      <c r="J354" s="21">
        <v>55232.827393</v>
      </c>
      <c r="K354" s="21">
        <f t="shared" ref="K354:K369" si="15">H354+I354+J354</f>
        <v>60962.593764999998</v>
      </c>
    </row>
    <row r="355" spans="1:14" hidden="1" outlineLevel="2" x14ac:dyDescent="0.35">
      <c r="A355" s="22" t="s">
        <v>267</v>
      </c>
      <c r="B355" s="22" t="s">
        <v>263</v>
      </c>
      <c r="C355" s="22" t="s">
        <v>266</v>
      </c>
      <c r="D355" s="23" t="s">
        <v>173</v>
      </c>
      <c r="E355" s="24" t="s">
        <v>380</v>
      </c>
      <c r="F355" s="25" t="s">
        <v>174</v>
      </c>
      <c r="G355" s="24"/>
      <c r="H355" s="26">
        <v>163746.21</v>
      </c>
      <c r="I355" s="26">
        <v>2199.3042639999999</v>
      </c>
      <c r="J355" s="26">
        <v>21288.88422</v>
      </c>
      <c r="K355" s="26">
        <f t="shared" si="15"/>
        <v>187234.398484</v>
      </c>
    </row>
    <row r="356" spans="1:14" hidden="1" outlineLevel="2" x14ac:dyDescent="0.35">
      <c r="A356" s="27" t="s">
        <v>267</v>
      </c>
      <c r="B356" s="27" t="s">
        <v>263</v>
      </c>
      <c r="C356" s="27" t="s">
        <v>271</v>
      </c>
      <c r="D356" s="28" t="s">
        <v>173</v>
      </c>
      <c r="E356" s="29" t="s">
        <v>435</v>
      </c>
      <c r="F356" s="30" t="s">
        <v>174</v>
      </c>
      <c r="G356" s="29"/>
      <c r="H356" s="31">
        <v>0</v>
      </c>
      <c r="I356" s="31">
        <v>42712.803864000001</v>
      </c>
      <c r="J356" s="31">
        <v>411466.82334100001</v>
      </c>
      <c r="K356" s="31">
        <f t="shared" si="15"/>
        <v>454179.62720500003</v>
      </c>
    </row>
    <row r="357" spans="1:14" hidden="1" outlineLevel="2" x14ac:dyDescent="0.35">
      <c r="A357" s="32" t="s">
        <v>267</v>
      </c>
      <c r="B357" s="32" t="s">
        <v>263</v>
      </c>
      <c r="C357" s="32" t="s">
        <v>272</v>
      </c>
      <c r="D357" s="33" t="s">
        <v>173</v>
      </c>
      <c r="E357" s="34" t="s">
        <v>484</v>
      </c>
      <c r="F357" s="35" t="s">
        <v>174</v>
      </c>
      <c r="G357" s="34"/>
      <c r="H357" s="36">
        <v>0</v>
      </c>
      <c r="I357" s="36">
        <v>30949.419873000003</v>
      </c>
      <c r="J357" s="36">
        <v>287518.20854900009</v>
      </c>
      <c r="K357" s="36">
        <f t="shared" si="15"/>
        <v>318467.6284220001</v>
      </c>
    </row>
    <row r="358" spans="1:14" hidden="1" outlineLevel="2" x14ac:dyDescent="0.35">
      <c r="A358" s="37" t="s">
        <v>267</v>
      </c>
      <c r="B358" s="37" t="s">
        <v>263</v>
      </c>
      <c r="C358" s="37" t="s">
        <v>273</v>
      </c>
      <c r="D358" s="38" t="s">
        <v>173</v>
      </c>
      <c r="E358" s="39" t="s">
        <v>531</v>
      </c>
      <c r="F358" s="40" t="s">
        <v>174</v>
      </c>
      <c r="G358" s="39"/>
      <c r="H358" s="41">
        <v>0</v>
      </c>
      <c r="I358" s="41">
        <v>11300.372567</v>
      </c>
      <c r="J358" s="41">
        <v>105025.162152</v>
      </c>
      <c r="K358" s="41">
        <f t="shared" si="15"/>
        <v>116325.534719</v>
      </c>
    </row>
    <row r="359" spans="1:14" hidden="1" outlineLevel="2" x14ac:dyDescent="0.35">
      <c r="A359" s="42" t="s">
        <v>267</v>
      </c>
      <c r="B359" s="42" t="s">
        <v>263</v>
      </c>
      <c r="C359" s="42" t="s">
        <v>274</v>
      </c>
      <c r="D359" s="43" t="s">
        <v>173</v>
      </c>
      <c r="E359" s="44" t="s">
        <v>580</v>
      </c>
      <c r="F359" s="45" t="s">
        <v>174</v>
      </c>
      <c r="G359" s="44"/>
      <c r="H359" s="46">
        <v>186293.9</v>
      </c>
      <c r="I359" s="46">
        <v>8392.0820600000006</v>
      </c>
      <c r="J359" s="46">
        <v>78059.242140000002</v>
      </c>
      <c r="K359" s="46">
        <f t="shared" si="15"/>
        <v>272745.2242</v>
      </c>
    </row>
    <row r="360" spans="1:14" hidden="1" outlineLevel="2" x14ac:dyDescent="0.35">
      <c r="A360" s="17" t="s">
        <v>267</v>
      </c>
      <c r="B360" s="17" t="s">
        <v>263</v>
      </c>
      <c r="C360" s="17">
        <v>837</v>
      </c>
      <c r="D360" s="18" t="s">
        <v>173</v>
      </c>
      <c r="E360" s="19" t="s">
        <v>634</v>
      </c>
      <c r="F360" s="20" t="s">
        <v>174</v>
      </c>
      <c r="G360" s="19"/>
      <c r="H360" s="21">
        <v>411.27</v>
      </c>
      <c r="I360" s="21">
        <v>0</v>
      </c>
      <c r="J360" s="21">
        <v>0</v>
      </c>
      <c r="K360" s="21">
        <f t="shared" si="15"/>
        <v>411.27</v>
      </c>
    </row>
    <row r="361" spans="1:14" hidden="1" outlineLevel="2" x14ac:dyDescent="0.35">
      <c r="A361" s="22" t="s">
        <v>267</v>
      </c>
      <c r="B361" s="22" t="s">
        <v>263</v>
      </c>
      <c r="C361" s="22" t="s">
        <v>275</v>
      </c>
      <c r="D361" s="23" t="s">
        <v>173</v>
      </c>
      <c r="E361" s="24" t="s">
        <v>660</v>
      </c>
      <c r="F361" s="25" t="s">
        <v>174</v>
      </c>
      <c r="G361" s="24"/>
      <c r="H361" s="26">
        <v>0</v>
      </c>
      <c r="I361" s="26">
        <v>14469.107000000002</v>
      </c>
      <c r="J361" s="26">
        <v>123593.800055</v>
      </c>
      <c r="K361" s="26">
        <f t="shared" si="15"/>
        <v>138062.90705499999</v>
      </c>
    </row>
    <row r="362" spans="1:14" hidden="1" outlineLevel="2" x14ac:dyDescent="0.35">
      <c r="A362" s="27" t="s">
        <v>267</v>
      </c>
      <c r="B362" s="27" t="s">
        <v>268</v>
      </c>
      <c r="C362" s="27" t="s">
        <v>264</v>
      </c>
      <c r="D362" s="28" t="s">
        <v>173</v>
      </c>
      <c r="E362" s="29" t="s">
        <v>715</v>
      </c>
      <c r="F362" s="30" t="s">
        <v>174</v>
      </c>
      <c r="G362" s="29"/>
      <c r="H362" s="31">
        <v>0</v>
      </c>
      <c r="I362" s="31">
        <v>491.94963799999999</v>
      </c>
      <c r="J362" s="31">
        <v>1537.5305269999999</v>
      </c>
      <c r="K362" s="31">
        <f t="shared" si="15"/>
        <v>2029.4801649999999</v>
      </c>
    </row>
    <row r="363" spans="1:14" hidden="1" outlineLevel="2" x14ac:dyDescent="0.35">
      <c r="A363" s="32" t="s">
        <v>267</v>
      </c>
      <c r="B363" s="32" t="s">
        <v>268</v>
      </c>
      <c r="C363" s="32" t="s">
        <v>266</v>
      </c>
      <c r="D363" s="33" t="s">
        <v>173</v>
      </c>
      <c r="E363" s="34" t="s">
        <v>762</v>
      </c>
      <c r="F363" s="35" t="s">
        <v>174</v>
      </c>
      <c r="G363" s="34"/>
      <c r="H363" s="36">
        <v>167009.21</v>
      </c>
      <c r="I363" s="36">
        <v>5802.1119069999995</v>
      </c>
      <c r="J363" s="36">
        <v>18450.366323999999</v>
      </c>
      <c r="K363" s="36">
        <f t="shared" si="15"/>
        <v>191261.68823100001</v>
      </c>
    </row>
    <row r="364" spans="1:14" hidden="1" outlineLevel="2" x14ac:dyDescent="0.35">
      <c r="A364" s="37" t="s">
        <v>267</v>
      </c>
      <c r="B364" s="37" t="s">
        <v>268</v>
      </c>
      <c r="C364" s="37">
        <v>812</v>
      </c>
      <c r="D364" s="38" t="s">
        <v>173</v>
      </c>
      <c r="E364" s="39" t="s">
        <v>817</v>
      </c>
      <c r="F364" s="40" t="s">
        <v>174</v>
      </c>
      <c r="G364" s="39"/>
      <c r="H364" s="41">
        <v>0</v>
      </c>
      <c r="I364" s="41">
        <v>8175.0454550000004</v>
      </c>
      <c r="J364" s="41">
        <v>26019.747380000001</v>
      </c>
      <c r="K364" s="41">
        <f t="shared" si="15"/>
        <v>34194.792835</v>
      </c>
    </row>
    <row r="365" spans="1:14" hidden="1" outlineLevel="2" x14ac:dyDescent="0.35">
      <c r="A365" s="42" t="s">
        <v>267</v>
      </c>
      <c r="B365" s="42" t="s">
        <v>268</v>
      </c>
      <c r="C365" s="42">
        <v>834</v>
      </c>
      <c r="D365" s="43" t="s">
        <v>173</v>
      </c>
      <c r="E365" s="44" t="s">
        <v>864</v>
      </c>
      <c r="F365" s="45" t="s">
        <v>174</v>
      </c>
      <c r="G365" s="44"/>
      <c r="H365" s="46">
        <v>0</v>
      </c>
      <c r="I365" s="46">
        <v>520.88785200000007</v>
      </c>
      <c r="J365" s="46">
        <v>3666.4189489999999</v>
      </c>
      <c r="K365" s="46">
        <f t="shared" si="15"/>
        <v>4187.3068009999997</v>
      </c>
      <c r="N365" s="8"/>
    </row>
    <row r="366" spans="1:14" hidden="1" outlineLevel="2" x14ac:dyDescent="0.35">
      <c r="A366" s="17" t="s">
        <v>267</v>
      </c>
      <c r="B366" s="17" t="s">
        <v>268</v>
      </c>
      <c r="C366" s="17">
        <v>835</v>
      </c>
      <c r="D366" s="18" t="s">
        <v>173</v>
      </c>
      <c r="E366" s="19" t="s">
        <v>911</v>
      </c>
      <c r="F366" s="20" t="s">
        <v>174</v>
      </c>
      <c r="G366" s="19"/>
      <c r="H366" s="21">
        <v>0</v>
      </c>
      <c r="I366" s="21">
        <v>4557.7687050000004</v>
      </c>
      <c r="J366" s="21">
        <v>17149.378955</v>
      </c>
      <c r="K366" s="21">
        <f t="shared" si="15"/>
        <v>21707.147660000002</v>
      </c>
    </row>
    <row r="367" spans="1:14" hidden="1" outlineLevel="2" x14ac:dyDescent="0.35">
      <c r="A367" s="22" t="s">
        <v>267</v>
      </c>
      <c r="B367" s="22" t="s">
        <v>268</v>
      </c>
      <c r="C367" s="22" t="s">
        <v>274</v>
      </c>
      <c r="D367" s="23" t="s">
        <v>173</v>
      </c>
      <c r="E367" s="24" t="s">
        <v>959</v>
      </c>
      <c r="F367" s="25" t="s">
        <v>174</v>
      </c>
      <c r="G367" s="24"/>
      <c r="H367" s="26">
        <v>106203.45</v>
      </c>
      <c r="I367" s="26">
        <v>9390.4504429999997</v>
      </c>
      <c r="J367" s="26">
        <v>33707.400014999999</v>
      </c>
      <c r="K367" s="26">
        <f t="shared" si="15"/>
        <v>149301.30045799998</v>
      </c>
    </row>
    <row r="368" spans="1:14" hidden="1" outlineLevel="2" x14ac:dyDescent="0.35">
      <c r="A368" s="27" t="s">
        <v>267</v>
      </c>
      <c r="B368" s="27" t="s">
        <v>269</v>
      </c>
      <c r="C368" s="27" t="s">
        <v>276</v>
      </c>
      <c r="D368" s="28" t="s">
        <v>173</v>
      </c>
      <c r="E368" s="29" t="s">
        <v>1012</v>
      </c>
      <c r="F368" s="30" t="s">
        <v>174</v>
      </c>
      <c r="G368" s="29"/>
      <c r="H368" s="31">
        <v>144691.07</v>
      </c>
      <c r="I368" s="31">
        <f>-H368</f>
        <v>-144691.07</v>
      </c>
      <c r="J368" s="31">
        <v>0</v>
      </c>
      <c r="K368" s="31">
        <f t="shared" si="15"/>
        <v>0</v>
      </c>
    </row>
    <row r="369" spans="1:14" hidden="1" outlineLevel="2" x14ac:dyDescent="0.35">
      <c r="A369" s="32" t="s">
        <v>267</v>
      </c>
      <c r="B369" s="32" t="s">
        <v>270</v>
      </c>
      <c r="C369" s="32" t="s">
        <v>277</v>
      </c>
      <c r="D369" s="33" t="s">
        <v>173</v>
      </c>
      <c r="E369" s="34" t="s">
        <v>1053</v>
      </c>
      <c r="F369" s="35" t="s">
        <v>174</v>
      </c>
      <c r="G369" s="34"/>
      <c r="H369" s="36">
        <v>1182715.79</v>
      </c>
      <c r="I369" s="36">
        <v>0</v>
      </c>
      <c r="J369" s="36">
        <f>-H369</f>
        <v>-1182715.79</v>
      </c>
      <c r="K369" s="36">
        <f t="shared" si="15"/>
        <v>0</v>
      </c>
    </row>
    <row r="370" spans="1:14" outlineLevel="1" collapsed="1" x14ac:dyDescent="0.35">
      <c r="A370" s="32"/>
      <c r="B370" s="32"/>
      <c r="C370" s="32"/>
      <c r="D370" s="60" t="s">
        <v>1412</v>
      </c>
      <c r="E370" s="34" t="s">
        <v>1460</v>
      </c>
      <c r="F370" s="35"/>
      <c r="G370" s="34"/>
      <c r="H370" s="36">
        <f>SUBTOTAL(9,H354:H369)</f>
        <v>1951070.9</v>
      </c>
      <c r="I370" s="36">
        <f>SUBTOTAL(9,I354:I369)</f>
        <v>2.9103830456733704E-11</v>
      </c>
      <c r="J370" s="36">
        <f>SUBTOTAL(9,J354:J369)</f>
        <v>0</v>
      </c>
      <c r="K370" s="36">
        <f>SUBTOTAL(9,K354:K369)</f>
        <v>1951070.9000000004</v>
      </c>
    </row>
    <row r="371" spans="1:14" hidden="1" outlineLevel="2" x14ac:dyDescent="0.35">
      <c r="A371" s="17" t="s">
        <v>267</v>
      </c>
      <c r="B371" s="17" t="s">
        <v>263</v>
      </c>
      <c r="C371" s="17" t="s">
        <v>264</v>
      </c>
      <c r="D371" s="18" t="s">
        <v>1303</v>
      </c>
      <c r="E371" s="19" t="s">
        <v>1458</v>
      </c>
      <c r="F371" s="20" t="s">
        <v>1308</v>
      </c>
      <c r="G371" s="19"/>
      <c r="H371" s="21">
        <v>0</v>
      </c>
      <c r="I371" s="21">
        <v>23.788512000000004</v>
      </c>
      <c r="J371" s="21">
        <v>234.27195099999997</v>
      </c>
      <c r="K371" s="21">
        <f t="shared" ref="K371:K386" si="16">H371+I371+J371</f>
        <v>258.06046299999997</v>
      </c>
    </row>
    <row r="372" spans="1:14" hidden="1" outlineLevel="2" x14ac:dyDescent="0.35">
      <c r="A372" s="22" t="s">
        <v>267</v>
      </c>
      <c r="B372" s="22" t="s">
        <v>263</v>
      </c>
      <c r="C372" s="22" t="s">
        <v>266</v>
      </c>
      <c r="D372" s="23" t="s">
        <v>1303</v>
      </c>
      <c r="E372" s="24" t="s">
        <v>1304</v>
      </c>
      <c r="F372" s="25" t="s">
        <v>1308</v>
      </c>
      <c r="G372" s="24"/>
      <c r="H372" s="26">
        <v>693.01</v>
      </c>
      <c r="I372" s="26">
        <v>9.1309440000000013</v>
      </c>
      <c r="J372" s="26">
        <v>90.297539999999984</v>
      </c>
      <c r="K372" s="26">
        <f t="shared" si="16"/>
        <v>792.43848400000002</v>
      </c>
    </row>
    <row r="373" spans="1:14" hidden="1" outlineLevel="2" x14ac:dyDescent="0.35">
      <c r="A373" s="27" t="s">
        <v>267</v>
      </c>
      <c r="B373" s="27" t="s">
        <v>263</v>
      </c>
      <c r="C373" s="27" t="s">
        <v>271</v>
      </c>
      <c r="D373" s="28" t="s">
        <v>1303</v>
      </c>
      <c r="E373" s="29" t="s">
        <v>1309</v>
      </c>
      <c r="F373" s="30" t="s">
        <v>1308</v>
      </c>
      <c r="G373" s="29"/>
      <c r="H373" s="31">
        <v>0</v>
      </c>
      <c r="I373" s="31">
        <v>177.33254400000001</v>
      </c>
      <c r="J373" s="31">
        <v>1745.2507869999999</v>
      </c>
      <c r="K373" s="31">
        <f t="shared" si="16"/>
        <v>1922.583331</v>
      </c>
    </row>
    <row r="374" spans="1:14" hidden="1" outlineLevel="2" x14ac:dyDescent="0.35">
      <c r="A374" s="32" t="s">
        <v>267</v>
      </c>
      <c r="B374" s="32" t="s">
        <v>263</v>
      </c>
      <c r="C374" s="32" t="s">
        <v>272</v>
      </c>
      <c r="D374" s="33" t="s">
        <v>1303</v>
      </c>
      <c r="E374" s="34" t="s">
        <v>1310</v>
      </c>
      <c r="F374" s="35" t="s">
        <v>1308</v>
      </c>
      <c r="G374" s="34"/>
      <c r="H374" s="36">
        <v>0</v>
      </c>
      <c r="I374" s="36">
        <v>128.49400800000001</v>
      </c>
      <c r="J374" s="36">
        <v>1219.5184430000002</v>
      </c>
      <c r="K374" s="36">
        <f t="shared" si="16"/>
        <v>1348.0124510000001</v>
      </c>
    </row>
    <row r="375" spans="1:14" hidden="1" outlineLevel="2" x14ac:dyDescent="0.35">
      <c r="A375" s="37" t="s">
        <v>267</v>
      </c>
      <c r="B375" s="37" t="s">
        <v>263</v>
      </c>
      <c r="C375" s="37" t="s">
        <v>273</v>
      </c>
      <c r="D375" s="38" t="s">
        <v>1303</v>
      </c>
      <c r="E375" s="39" t="s">
        <v>1459</v>
      </c>
      <c r="F375" s="40" t="s">
        <v>1308</v>
      </c>
      <c r="G375" s="39"/>
      <c r="H375" s="41">
        <v>0</v>
      </c>
      <c r="I375" s="41">
        <v>46.916232000000001</v>
      </c>
      <c r="J375" s="41">
        <v>445.46786400000002</v>
      </c>
      <c r="K375" s="41">
        <f t="shared" si="16"/>
        <v>492.384096</v>
      </c>
    </row>
    <row r="376" spans="1:14" hidden="1" outlineLevel="2" x14ac:dyDescent="0.35">
      <c r="A376" s="42" t="s">
        <v>267</v>
      </c>
      <c r="B376" s="42" t="s">
        <v>263</v>
      </c>
      <c r="C376" s="42" t="s">
        <v>274</v>
      </c>
      <c r="D376" s="43" t="s">
        <v>1303</v>
      </c>
      <c r="E376" s="44" t="s">
        <v>1311</v>
      </c>
      <c r="F376" s="45" t="s">
        <v>1308</v>
      </c>
      <c r="G376" s="44"/>
      <c r="H376" s="46">
        <v>785.07</v>
      </c>
      <c r="I376" s="46">
        <v>34.841760000000001</v>
      </c>
      <c r="J376" s="46">
        <v>331.09098</v>
      </c>
      <c r="K376" s="46">
        <f t="shared" si="16"/>
        <v>1151.0027400000001</v>
      </c>
    </row>
    <row r="377" spans="1:14" hidden="1" outlineLevel="2" x14ac:dyDescent="0.35">
      <c r="A377" s="17" t="s">
        <v>267</v>
      </c>
      <c r="B377" s="17" t="s">
        <v>263</v>
      </c>
      <c r="C377" s="17" t="s">
        <v>1312</v>
      </c>
      <c r="D377" s="18" t="s">
        <v>1303</v>
      </c>
      <c r="E377" s="19" t="s">
        <v>1313</v>
      </c>
      <c r="F377" s="20" t="s">
        <v>1308</v>
      </c>
      <c r="G377" s="19"/>
      <c r="H377" s="21">
        <v>3.75</v>
      </c>
      <c r="I377" s="21">
        <v>0</v>
      </c>
      <c r="J377" s="21">
        <v>0</v>
      </c>
      <c r="K377" s="21">
        <f t="shared" si="16"/>
        <v>3.75</v>
      </c>
    </row>
    <row r="378" spans="1:14" hidden="1" outlineLevel="2" x14ac:dyDescent="0.35">
      <c r="A378" s="22" t="s">
        <v>267</v>
      </c>
      <c r="B378" s="22" t="s">
        <v>263</v>
      </c>
      <c r="C378" s="22" t="s">
        <v>275</v>
      </c>
      <c r="D378" s="23" t="s">
        <v>1303</v>
      </c>
      <c r="E378" s="24" t="s">
        <v>1314</v>
      </c>
      <c r="F378" s="25" t="s">
        <v>1308</v>
      </c>
      <c r="G378" s="24"/>
      <c r="H378" s="26">
        <v>0</v>
      </c>
      <c r="I378" s="26">
        <v>60.072000000000003</v>
      </c>
      <c r="J378" s="26">
        <v>524.22738499999991</v>
      </c>
      <c r="K378" s="26">
        <f t="shared" si="16"/>
        <v>584.29938499999992</v>
      </c>
    </row>
    <row r="379" spans="1:14" hidden="1" outlineLevel="2" x14ac:dyDescent="0.35">
      <c r="A379" s="27" t="s">
        <v>267</v>
      </c>
      <c r="B379" s="27" t="s">
        <v>268</v>
      </c>
      <c r="C379" s="27" t="s">
        <v>264</v>
      </c>
      <c r="D379" s="28" t="s">
        <v>1303</v>
      </c>
      <c r="E379" s="29" t="s">
        <v>1316</v>
      </c>
      <c r="F379" s="30" t="s">
        <v>1308</v>
      </c>
      <c r="G379" s="29"/>
      <c r="H379" s="31">
        <v>0</v>
      </c>
      <c r="I379" s="31">
        <v>2.0424479999999998</v>
      </c>
      <c r="J379" s="31">
        <v>6.521488999999999</v>
      </c>
      <c r="K379" s="31">
        <f t="shared" si="16"/>
        <v>8.5639369999999992</v>
      </c>
    </row>
    <row r="380" spans="1:14" hidden="1" outlineLevel="2" x14ac:dyDescent="0.35">
      <c r="A380" s="32" t="s">
        <v>267</v>
      </c>
      <c r="B380" s="32" t="s">
        <v>268</v>
      </c>
      <c r="C380" s="32" t="s">
        <v>266</v>
      </c>
      <c r="D380" s="33" t="s">
        <v>1303</v>
      </c>
      <c r="E380" s="34" t="s">
        <v>1317</v>
      </c>
      <c r="F380" s="35" t="s">
        <v>1308</v>
      </c>
      <c r="G380" s="34"/>
      <c r="H380" s="36">
        <v>707.14</v>
      </c>
      <c r="I380" s="36">
        <v>24.088871999999999</v>
      </c>
      <c r="J380" s="36">
        <v>78.257867999999988</v>
      </c>
      <c r="K380" s="36">
        <f t="shared" si="16"/>
        <v>809.48674000000005</v>
      </c>
    </row>
    <row r="381" spans="1:14" hidden="1" outlineLevel="2" x14ac:dyDescent="0.35">
      <c r="A381" s="37" t="s">
        <v>267</v>
      </c>
      <c r="B381" s="37" t="s">
        <v>268</v>
      </c>
      <c r="C381" s="37" t="s">
        <v>271</v>
      </c>
      <c r="D381" s="38" t="s">
        <v>1303</v>
      </c>
      <c r="E381" s="39" t="s">
        <v>1318</v>
      </c>
      <c r="F381" s="40" t="s">
        <v>1308</v>
      </c>
      <c r="G381" s="39"/>
      <c r="H381" s="41">
        <v>0</v>
      </c>
      <c r="I381" s="41">
        <v>33.94068</v>
      </c>
      <c r="J381" s="41">
        <v>110.36365999999998</v>
      </c>
      <c r="K381" s="41">
        <f t="shared" si="16"/>
        <v>144.30433999999997</v>
      </c>
    </row>
    <row r="382" spans="1:14" hidden="1" outlineLevel="2" x14ac:dyDescent="0.35">
      <c r="A382" s="42" t="s">
        <v>267</v>
      </c>
      <c r="B382" s="42" t="s">
        <v>268</v>
      </c>
      <c r="C382" s="42" t="s">
        <v>272</v>
      </c>
      <c r="D382" s="43" t="s">
        <v>1303</v>
      </c>
      <c r="E382" s="44" t="s">
        <v>1319</v>
      </c>
      <c r="F382" s="45" t="s">
        <v>1308</v>
      </c>
      <c r="G382" s="44"/>
      <c r="H382" s="46">
        <v>0</v>
      </c>
      <c r="I382" s="46">
        <v>2.1625920000000001</v>
      </c>
      <c r="J382" s="46">
        <v>15.551242999999999</v>
      </c>
      <c r="K382" s="46">
        <f t="shared" si="16"/>
        <v>17.713835</v>
      </c>
      <c r="N382" s="8"/>
    </row>
    <row r="383" spans="1:14" hidden="1" outlineLevel="2" x14ac:dyDescent="0.35">
      <c r="A383" s="17" t="s">
        <v>267</v>
      </c>
      <c r="B383" s="17" t="s">
        <v>268</v>
      </c>
      <c r="C383" s="17" t="s">
        <v>273</v>
      </c>
      <c r="D383" s="18" t="s">
        <v>1303</v>
      </c>
      <c r="E383" s="19" t="s">
        <v>1320</v>
      </c>
      <c r="F383" s="20" t="s">
        <v>1308</v>
      </c>
      <c r="G383" s="19"/>
      <c r="H383" s="21">
        <v>0</v>
      </c>
      <c r="I383" s="21">
        <v>18.92268</v>
      </c>
      <c r="J383" s="21">
        <v>72.739684999999994</v>
      </c>
      <c r="K383" s="21">
        <f t="shared" si="16"/>
        <v>91.662364999999994</v>
      </c>
    </row>
    <row r="384" spans="1:14" hidden="1" outlineLevel="2" x14ac:dyDescent="0.35">
      <c r="A384" s="22" t="s">
        <v>267</v>
      </c>
      <c r="B384" s="22" t="s">
        <v>268</v>
      </c>
      <c r="C384" s="22" t="s">
        <v>274</v>
      </c>
      <c r="D384" s="23" t="s">
        <v>1303</v>
      </c>
      <c r="E384" s="24" t="s">
        <v>1367</v>
      </c>
      <c r="F384" s="25" t="s">
        <v>1308</v>
      </c>
      <c r="G384" s="24"/>
      <c r="H384" s="26">
        <v>441.98</v>
      </c>
      <c r="I384" s="26">
        <v>38.986727999999999</v>
      </c>
      <c r="J384" s="26">
        <v>142.97110499999999</v>
      </c>
      <c r="K384" s="26">
        <f t="shared" si="16"/>
        <v>623.93783299999996</v>
      </c>
    </row>
    <row r="385" spans="1:14" hidden="1" outlineLevel="2" x14ac:dyDescent="0.35">
      <c r="A385" s="27" t="s">
        <v>267</v>
      </c>
      <c r="B385" s="27" t="s">
        <v>269</v>
      </c>
      <c r="C385" s="27" t="s">
        <v>276</v>
      </c>
      <c r="D385" s="28" t="s">
        <v>1303</v>
      </c>
      <c r="E385" s="29" t="s">
        <v>1321</v>
      </c>
      <c r="F385" s="30" t="s">
        <v>1308</v>
      </c>
      <c r="G385" s="29"/>
      <c r="H385" s="31">
        <v>600.72</v>
      </c>
      <c r="I385" s="31">
        <f>-H385</f>
        <v>-600.72</v>
      </c>
      <c r="J385" s="31">
        <v>0</v>
      </c>
      <c r="K385" s="31">
        <f t="shared" si="16"/>
        <v>0</v>
      </c>
    </row>
    <row r="386" spans="1:14" hidden="1" outlineLevel="2" x14ac:dyDescent="0.35">
      <c r="A386" s="32" t="s">
        <v>267</v>
      </c>
      <c r="B386" s="32" t="s">
        <v>270</v>
      </c>
      <c r="C386" s="32" t="s">
        <v>277</v>
      </c>
      <c r="D386" s="33" t="s">
        <v>1303</v>
      </c>
      <c r="E386" s="34" t="s">
        <v>1322</v>
      </c>
      <c r="F386" s="35" t="s">
        <v>1308</v>
      </c>
      <c r="G386" s="34"/>
      <c r="H386" s="36">
        <v>5016.53</v>
      </c>
      <c r="I386" s="36">
        <v>0</v>
      </c>
      <c r="J386" s="36">
        <f>-H386</f>
        <v>-5016.53</v>
      </c>
      <c r="K386" s="36">
        <f t="shared" si="16"/>
        <v>0</v>
      </c>
    </row>
    <row r="387" spans="1:14" outlineLevel="1" collapsed="1" x14ac:dyDescent="0.35">
      <c r="A387" s="32"/>
      <c r="B387" s="32"/>
      <c r="C387" s="32"/>
      <c r="D387" s="60" t="s">
        <v>1413</v>
      </c>
      <c r="E387" s="34" t="s">
        <v>1460</v>
      </c>
      <c r="F387" s="35"/>
      <c r="G387" s="34"/>
      <c r="H387" s="36">
        <f>SUBTOTAL(9,H371:H386)</f>
        <v>8248.2000000000007</v>
      </c>
      <c r="I387" s="36">
        <f>SUBTOTAL(9,I371:I386)</f>
        <v>0</v>
      </c>
      <c r="J387" s="36">
        <f>SUBTOTAL(9,J371:J386)</f>
        <v>0</v>
      </c>
      <c r="K387" s="36">
        <f>SUBTOTAL(9,K371:K386)</f>
        <v>8248.2000000000007</v>
      </c>
    </row>
    <row r="388" spans="1:14" hidden="1" outlineLevel="2" x14ac:dyDescent="0.35">
      <c r="A388" s="17">
        <v>22</v>
      </c>
      <c r="B388" s="17" t="s">
        <v>263</v>
      </c>
      <c r="C388" s="17" t="s">
        <v>264</v>
      </c>
      <c r="D388" s="18" t="s">
        <v>175</v>
      </c>
      <c r="E388" s="19" t="s">
        <v>334</v>
      </c>
      <c r="F388" s="20" t="s">
        <v>176</v>
      </c>
      <c r="G388" s="19"/>
      <c r="H388" s="21">
        <v>0</v>
      </c>
      <c r="I388" s="21">
        <v>917.20292400000005</v>
      </c>
      <c r="J388" s="21">
        <v>0</v>
      </c>
      <c r="K388" s="21">
        <f t="shared" ref="K388:K403" si="17">H388+I388+J388</f>
        <v>917.20292400000005</v>
      </c>
    </row>
    <row r="389" spans="1:14" hidden="1" outlineLevel="2" x14ac:dyDescent="0.35">
      <c r="A389" s="22" t="s">
        <v>267</v>
      </c>
      <c r="B389" s="22" t="s">
        <v>263</v>
      </c>
      <c r="C389" s="22" t="s">
        <v>266</v>
      </c>
      <c r="D389" s="23" t="s">
        <v>175</v>
      </c>
      <c r="E389" s="24" t="s">
        <v>381</v>
      </c>
      <c r="F389" s="25" t="s">
        <v>176</v>
      </c>
      <c r="G389" s="24"/>
      <c r="H389" s="26">
        <v>0</v>
      </c>
      <c r="I389" s="26">
        <v>352.05768799999998</v>
      </c>
      <c r="J389" s="26">
        <v>0</v>
      </c>
      <c r="K389" s="26">
        <f t="shared" si="17"/>
        <v>352.05768799999998</v>
      </c>
    </row>
    <row r="390" spans="1:14" hidden="1" outlineLevel="2" x14ac:dyDescent="0.35">
      <c r="A390" s="27" t="s">
        <v>267</v>
      </c>
      <c r="B390" s="27" t="s">
        <v>263</v>
      </c>
      <c r="C390" s="27" t="s">
        <v>271</v>
      </c>
      <c r="D390" s="28" t="s">
        <v>175</v>
      </c>
      <c r="E390" s="29" t="s">
        <v>436</v>
      </c>
      <c r="F390" s="30" t="s">
        <v>176</v>
      </c>
      <c r="G390" s="29"/>
      <c r="H390" s="31">
        <v>0</v>
      </c>
      <c r="I390" s="31">
        <v>6837.3308880000004</v>
      </c>
      <c r="J390" s="31">
        <v>0</v>
      </c>
      <c r="K390" s="31">
        <f t="shared" si="17"/>
        <v>6837.3308880000004</v>
      </c>
    </row>
    <row r="391" spans="1:14" hidden="1" outlineLevel="2" x14ac:dyDescent="0.35">
      <c r="A391" s="32" t="s">
        <v>267</v>
      </c>
      <c r="B391" s="32" t="s">
        <v>263</v>
      </c>
      <c r="C391" s="32" t="s">
        <v>272</v>
      </c>
      <c r="D391" s="33" t="s">
        <v>175</v>
      </c>
      <c r="E391" s="34" t="s">
        <v>485</v>
      </c>
      <c r="F391" s="35" t="s">
        <v>176</v>
      </c>
      <c r="G391" s="34"/>
      <c r="H391" s="36">
        <v>0</v>
      </c>
      <c r="I391" s="36">
        <v>4954.2854909999996</v>
      </c>
      <c r="J391" s="36">
        <v>0</v>
      </c>
      <c r="K391" s="36">
        <f t="shared" si="17"/>
        <v>4954.2854909999996</v>
      </c>
    </row>
    <row r="392" spans="1:14" hidden="1" outlineLevel="2" x14ac:dyDescent="0.35">
      <c r="A392" s="37" t="s">
        <v>267</v>
      </c>
      <c r="B392" s="37" t="s">
        <v>263</v>
      </c>
      <c r="C392" s="37" t="s">
        <v>273</v>
      </c>
      <c r="D392" s="38" t="s">
        <v>175</v>
      </c>
      <c r="E392" s="39" t="s">
        <v>532</v>
      </c>
      <c r="F392" s="40" t="s">
        <v>176</v>
      </c>
      <c r="G392" s="39"/>
      <c r="H392" s="41">
        <v>0</v>
      </c>
      <c r="I392" s="41">
        <v>1808.927989</v>
      </c>
      <c r="J392" s="41">
        <v>0</v>
      </c>
      <c r="K392" s="41">
        <f t="shared" si="17"/>
        <v>1808.927989</v>
      </c>
    </row>
    <row r="393" spans="1:14" hidden="1" outlineLevel="2" x14ac:dyDescent="0.35">
      <c r="A393" s="42" t="s">
        <v>267</v>
      </c>
      <c r="B393" s="42" t="s">
        <v>263</v>
      </c>
      <c r="C393" s="42" t="s">
        <v>274</v>
      </c>
      <c r="D393" s="43" t="s">
        <v>175</v>
      </c>
      <c r="E393" s="44" t="s">
        <v>581</v>
      </c>
      <c r="F393" s="45" t="s">
        <v>176</v>
      </c>
      <c r="G393" s="44"/>
      <c r="H393" s="46">
        <v>0</v>
      </c>
      <c r="I393" s="46">
        <v>1343.3780199999999</v>
      </c>
      <c r="J393" s="46">
        <v>0</v>
      </c>
      <c r="K393" s="46">
        <f t="shared" si="17"/>
        <v>1343.3780199999999</v>
      </c>
    </row>
    <row r="394" spans="1:14" hidden="1" outlineLevel="2" x14ac:dyDescent="0.35">
      <c r="A394" s="17" t="s">
        <v>267</v>
      </c>
      <c r="B394" s="17" t="s">
        <v>263</v>
      </c>
      <c r="C394" s="17">
        <v>837</v>
      </c>
      <c r="D394" s="18" t="s">
        <v>175</v>
      </c>
      <c r="E394" s="19" t="s">
        <v>1173</v>
      </c>
      <c r="F394" s="20" t="s">
        <v>176</v>
      </c>
      <c r="G394" s="19"/>
      <c r="H394" s="21">
        <v>0</v>
      </c>
      <c r="I394" s="21">
        <v>0</v>
      </c>
      <c r="J394" s="21">
        <v>0</v>
      </c>
      <c r="K394" s="21">
        <f t="shared" si="17"/>
        <v>0</v>
      </c>
    </row>
    <row r="395" spans="1:14" hidden="1" outlineLevel="2" x14ac:dyDescent="0.35">
      <c r="A395" s="22" t="s">
        <v>267</v>
      </c>
      <c r="B395" s="22" t="s">
        <v>263</v>
      </c>
      <c r="C395" s="22" t="s">
        <v>275</v>
      </c>
      <c r="D395" s="23" t="s">
        <v>175</v>
      </c>
      <c r="E395" s="24" t="s">
        <v>661</v>
      </c>
      <c r="F395" s="25" t="s">
        <v>176</v>
      </c>
      <c r="G395" s="24"/>
      <c r="H395" s="26">
        <v>0</v>
      </c>
      <c r="I395" s="26">
        <v>2316.1689999999999</v>
      </c>
      <c r="J395" s="26">
        <v>0</v>
      </c>
      <c r="K395" s="26">
        <f t="shared" si="17"/>
        <v>2316.1689999999999</v>
      </c>
    </row>
    <row r="396" spans="1:14" hidden="1" outlineLevel="2" x14ac:dyDescent="0.35">
      <c r="A396" s="27" t="s">
        <v>267</v>
      </c>
      <c r="B396" s="27" t="s">
        <v>268</v>
      </c>
      <c r="C396" s="27" t="s">
        <v>264</v>
      </c>
      <c r="D396" s="28" t="s">
        <v>175</v>
      </c>
      <c r="E396" s="29" t="s">
        <v>716</v>
      </c>
      <c r="F396" s="30" t="s">
        <v>176</v>
      </c>
      <c r="G396" s="29"/>
      <c r="H396" s="31">
        <v>0</v>
      </c>
      <c r="I396" s="31">
        <v>78.749745999999988</v>
      </c>
      <c r="J396" s="31">
        <v>0</v>
      </c>
      <c r="K396" s="31">
        <f t="shared" si="17"/>
        <v>78.749745999999988</v>
      </c>
    </row>
    <row r="397" spans="1:14" hidden="1" outlineLevel="2" x14ac:dyDescent="0.35">
      <c r="A397" s="32" t="s">
        <v>267</v>
      </c>
      <c r="B397" s="32" t="s">
        <v>268</v>
      </c>
      <c r="C397" s="32" t="s">
        <v>266</v>
      </c>
      <c r="D397" s="33" t="s">
        <v>175</v>
      </c>
      <c r="E397" s="34" t="s">
        <v>763</v>
      </c>
      <c r="F397" s="35" t="s">
        <v>176</v>
      </c>
      <c r="G397" s="34"/>
      <c r="H397" s="36">
        <v>0</v>
      </c>
      <c r="I397" s="36">
        <v>928.78376899999989</v>
      </c>
      <c r="J397" s="36">
        <v>0</v>
      </c>
      <c r="K397" s="36">
        <f t="shared" si="17"/>
        <v>928.78376899999989</v>
      </c>
    </row>
    <row r="398" spans="1:14" hidden="1" outlineLevel="2" x14ac:dyDescent="0.35">
      <c r="A398" s="37" t="s">
        <v>267</v>
      </c>
      <c r="B398" s="37" t="s">
        <v>268</v>
      </c>
      <c r="C398" s="37">
        <v>812</v>
      </c>
      <c r="D398" s="38" t="s">
        <v>175</v>
      </c>
      <c r="E398" s="39" t="s">
        <v>818</v>
      </c>
      <c r="F398" s="40" t="s">
        <v>176</v>
      </c>
      <c r="G398" s="39"/>
      <c r="H398" s="41">
        <v>0</v>
      </c>
      <c r="I398" s="41">
        <v>1308.635485</v>
      </c>
      <c r="J398" s="41">
        <v>0</v>
      </c>
      <c r="K398" s="41">
        <f t="shared" si="17"/>
        <v>1308.635485</v>
      </c>
    </row>
    <row r="399" spans="1:14" hidden="1" outlineLevel="2" x14ac:dyDescent="0.35">
      <c r="A399" s="42" t="s">
        <v>267</v>
      </c>
      <c r="B399" s="42" t="s">
        <v>268</v>
      </c>
      <c r="C399" s="42">
        <v>834</v>
      </c>
      <c r="D399" s="43" t="s">
        <v>175</v>
      </c>
      <c r="E399" s="44" t="s">
        <v>865</v>
      </c>
      <c r="F399" s="45" t="s">
        <v>176</v>
      </c>
      <c r="G399" s="44"/>
      <c r="H399" s="46">
        <v>0</v>
      </c>
      <c r="I399" s="46">
        <v>83.382083999999992</v>
      </c>
      <c r="J399" s="46">
        <v>0</v>
      </c>
      <c r="K399" s="46">
        <f t="shared" si="17"/>
        <v>83.382083999999992</v>
      </c>
      <c r="N399" s="8"/>
    </row>
    <row r="400" spans="1:14" hidden="1" outlineLevel="2" x14ac:dyDescent="0.35">
      <c r="A400" s="17" t="s">
        <v>267</v>
      </c>
      <c r="B400" s="17" t="s">
        <v>268</v>
      </c>
      <c r="C400" s="17">
        <v>835</v>
      </c>
      <c r="D400" s="18" t="s">
        <v>175</v>
      </c>
      <c r="E400" s="19" t="s">
        <v>912</v>
      </c>
      <c r="F400" s="20" t="s">
        <v>176</v>
      </c>
      <c r="G400" s="19"/>
      <c r="H400" s="21">
        <v>0</v>
      </c>
      <c r="I400" s="21">
        <v>729.59323499999994</v>
      </c>
      <c r="J400" s="21">
        <v>0</v>
      </c>
      <c r="K400" s="21">
        <f t="shared" si="17"/>
        <v>729.59323499999994</v>
      </c>
    </row>
    <row r="401" spans="1:14" hidden="1" outlineLevel="2" x14ac:dyDescent="0.35">
      <c r="A401" s="22" t="s">
        <v>267</v>
      </c>
      <c r="B401" s="22" t="s">
        <v>268</v>
      </c>
      <c r="C401" s="22" t="s">
        <v>274</v>
      </c>
      <c r="D401" s="23" t="s">
        <v>175</v>
      </c>
      <c r="E401" s="24" t="s">
        <v>960</v>
      </c>
      <c r="F401" s="25" t="s">
        <v>176</v>
      </c>
      <c r="G401" s="24"/>
      <c r="H401" s="26">
        <v>0</v>
      </c>
      <c r="I401" s="26">
        <v>1503.193681</v>
      </c>
      <c r="J401" s="26">
        <v>0</v>
      </c>
      <c r="K401" s="26">
        <f t="shared" si="17"/>
        <v>1503.193681</v>
      </c>
    </row>
    <row r="402" spans="1:14" hidden="1" outlineLevel="2" x14ac:dyDescent="0.35">
      <c r="A402" s="27" t="s">
        <v>267</v>
      </c>
      <c r="B402" s="27" t="s">
        <v>269</v>
      </c>
      <c r="C402" s="27" t="s">
        <v>276</v>
      </c>
      <c r="D402" s="28" t="s">
        <v>175</v>
      </c>
      <c r="E402" s="29" t="s">
        <v>1013</v>
      </c>
      <c r="F402" s="30" t="s">
        <v>176</v>
      </c>
      <c r="G402" s="29"/>
      <c r="H402" s="31">
        <v>23161.69</v>
      </c>
      <c r="I402" s="31">
        <f>-H402</f>
        <v>-23161.69</v>
      </c>
      <c r="J402" s="31">
        <v>0</v>
      </c>
      <c r="K402" s="31">
        <f t="shared" si="17"/>
        <v>0</v>
      </c>
    </row>
    <row r="403" spans="1:14" hidden="1" outlineLevel="2" x14ac:dyDescent="0.35">
      <c r="A403" s="32" t="s">
        <v>267</v>
      </c>
      <c r="B403" s="32" t="s">
        <v>270</v>
      </c>
      <c r="C403" s="32" t="s">
        <v>277</v>
      </c>
      <c r="D403" s="33" t="s">
        <v>175</v>
      </c>
      <c r="E403" s="34" t="s">
        <v>1054</v>
      </c>
      <c r="F403" s="35" t="s">
        <v>176</v>
      </c>
      <c r="G403" s="34"/>
      <c r="H403" s="36">
        <v>0</v>
      </c>
      <c r="I403" s="36">
        <v>0</v>
      </c>
      <c r="J403" s="36">
        <f>-H403</f>
        <v>0</v>
      </c>
      <c r="K403" s="36">
        <f t="shared" si="17"/>
        <v>0</v>
      </c>
    </row>
    <row r="404" spans="1:14" outlineLevel="1" collapsed="1" x14ac:dyDescent="0.35">
      <c r="A404" s="32"/>
      <c r="B404" s="32"/>
      <c r="C404" s="32"/>
      <c r="D404" s="60" t="s">
        <v>1414</v>
      </c>
      <c r="E404" s="34" t="s">
        <v>1460</v>
      </c>
      <c r="F404" s="35"/>
      <c r="G404" s="34"/>
      <c r="H404" s="36">
        <f>SUBTOTAL(9,H388:H403)</f>
        <v>23161.69</v>
      </c>
      <c r="I404" s="36">
        <f>SUBTOTAL(9,I388:I403)</f>
        <v>3.637978807091713E-12</v>
      </c>
      <c r="J404" s="36">
        <f>SUBTOTAL(9,J388:J403)</f>
        <v>0</v>
      </c>
      <c r="K404" s="36">
        <f>SUBTOTAL(9,K388:K403)</f>
        <v>23161.690000000002</v>
      </c>
    </row>
    <row r="405" spans="1:14" hidden="1" outlineLevel="2" x14ac:dyDescent="0.35">
      <c r="A405" s="17">
        <v>22</v>
      </c>
      <c r="B405" s="17" t="s">
        <v>263</v>
      </c>
      <c r="C405" s="17" t="s">
        <v>264</v>
      </c>
      <c r="D405" s="18" t="s">
        <v>177</v>
      </c>
      <c r="E405" s="19" t="s">
        <v>335</v>
      </c>
      <c r="F405" s="20" t="s">
        <v>178</v>
      </c>
      <c r="G405" s="19"/>
      <c r="H405" s="21">
        <v>0</v>
      </c>
      <c r="I405" s="21">
        <v>28.260540000000002</v>
      </c>
      <c r="J405" s="21">
        <v>3364.8970490000002</v>
      </c>
      <c r="K405" s="21">
        <f t="shared" ref="K405:K420" si="18">H405+I405+J405</f>
        <v>3393.1575890000004</v>
      </c>
    </row>
    <row r="406" spans="1:14" hidden="1" outlineLevel="2" x14ac:dyDescent="0.35">
      <c r="A406" s="22" t="s">
        <v>267</v>
      </c>
      <c r="B406" s="22" t="s">
        <v>263</v>
      </c>
      <c r="C406" s="22" t="s">
        <v>266</v>
      </c>
      <c r="D406" s="23" t="s">
        <v>177</v>
      </c>
      <c r="E406" s="24" t="s">
        <v>382</v>
      </c>
      <c r="F406" s="25" t="s">
        <v>178</v>
      </c>
      <c r="G406" s="24"/>
      <c r="H406" s="26">
        <v>992.13</v>
      </c>
      <c r="I406" s="26">
        <v>10.847479999999999</v>
      </c>
      <c r="J406" s="26">
        <v>1296.96246</v>
      </c>
      <c r="K406" s="26">
        <f t="shared" si="18"/>
        <v>2299.9399400000002</v>
      </c>
    </row>
    <row r="407" spans="1:14" hidden="1" outlineLevel="2" x14ac:dyDescent="0.35">
      <c r="A407" s="27" t="s">
        <v>267</v>
      </c>
      <c r="B407" s="27" t="s">
        <v>263</v>
      </c>
      <c r="C407" s="27" t="s">
        <v>271</v>
      </c>
      <c r="D407" s="28" t="s">
        <v>177</v>
      </c>
      <c r="E407" s="29" t="s">
        <v>437</v>
      </c>
      <c r="F407" s="30" t="s">
        <v>178</v>
      </c>
      <c r="G407" s="29"/>
      <c r="H407" s="31">
        <v>0</v>
      </c>
      <c r="I407" s="31">
        <v>210.66947999999999</v>
      </c>
      <c r="J407" s="31">
        <v>25067.402213000001</v>
      </c>
      <c r="K407" s="31">
        <f t="shared" si="18"/>
        <v>25278.071693000002</v>
      </c>
    </row>
    <row r="408" spans="1:14" hidden="1" outlineLevel="2" x14ac:dyDescent="0.35">
      <c r="A408" s="32" t="s">
        <v>267</v>
      </c>
      <c r="B408" s="32" t="s">
        <v>263</v>
      </c>
      <c r="C408" s="32" t="s">
        <v>272</v>
      </c>
      <c r="D408" s="33" t="s">
        <v>177</v>
      </c>
      <c r="E408" s="34" t="s">
        <v>486</v>
      </c>
      <c r="F408" s="35" t="s">
        <v>178</v>
      </c>
      <c r="G408" s="34"/>
      <c r="H408" s="36">
        <v>0</v>
      </c>
      <c r="I408" s="36">
        <v>152.64973499999999</v>
      </c>
      <c r="J408" s="36">
        <v>17516.198557000003</v>
      </c>
      <c r="K408" s="36">
        <f t="shared" si="18"/>
        <v>17668.848292000002</v>
      </c>
    </row>
    <row r="409" spans="1:14" hidden="1" outlineLevel="2" x14ac:dyDescent="0.35">
      <c r="A409" s="37" t="s">
        <v>267</v>
      </c>
      <c r="B409" s="37" t="s">
        <v>263</v>
      </c>
      <c r="C409" s="37" t="s">
        <v>273</v>
      </c>
      <c r="D409" s="38" t="s">
        <v>177</v>
      </c>
      <c r="E409" s="39" t="s">
        <v>533</v>
      </c>
      <c r="F409" s="40" t="s">
        <v>178</v>
      </c>
      <c r="G409" s="39"/>
      <c r="H409" s="41">
        <v>0</v>
      </c>
      <c r="I409" s="41">
        <v>55.736065000000004</v>
      </c>
      <c r="J409" s="41">
        <v>6398.3481360000005</v>
      </c>
      <c r="K409" s="41">
        <f t="shared" si="18"/>
        <v>6454.0842010000006</v>
      </c>
    </row>
    <row r="410" spans="1:14" hidden="1" outlineLevel="2" x14ac:dyDescent="0.35">
      <c r="A410" s="42" t="s">
        <v>267</v>
      </c>
      <c r="B410" s="42" t="s">
        <v>263</v>
      </c>
      <c r="C410" s="42" t="s">
        <v>274</v>
      </c>
      <c r="D410" s="43" t="s">
        <v>177</v>
      </c>
      <c r="E410" s="44" t="s">
        <v>582</v>
      </c>
      <c r="F410" s="45" t="s">
        <v>178</v>
      </c>
      <c r="G410" s="44"/>
      <c r="H410" s="46">
        <v>6059.49</v>
      </c>
      <c r="I410" s="46">
        <v>41.3917</v>
      </c>
      <c r="J410" s="46">
        <v>4755.5290199999999</v>
      </c>
      <c r="K410" s="46">
        <f t="shared" si="18"/>
        <v>10856.41072</v>
      </c>
    </row>
    <row r="411" spans="1:14" hidden="1" outlineLevel="2" x14ac:dyDescent="0.35">
      <c r="A411" s="17" t="s">
        <v>267</v>
      </c>
      <c r="B411" s="17" t="s">
        <v>263</v>
      </c>
      <c r="C411" s="17">
        <v>837</v>
      </c>
      <c r="D411" s="18" t="s">
        <v>177</v>
      </c>
      <c r="E411" s="19" t="s">
        <v>1174</v>
      </c>
      <c r="F411" s="20" t="s">
        <v>178</v>
      </c>
      <c r="G411" s="19"/>
      <c r="H411" s="21">
        <v>0</v>
      </c>
      <c r="I411" s="21">
        <v>0</v>
      </c>
      <c r="J411" s="21">
        <v>0</v>
      </c>
      <c r="K411" s="21">
        <f t="shared" si="18"/>
        <v>0</v>
      </c>
    </row>
    <row r="412" spans="1:14" hidden="1" outlineLevel="2" x14ac:dyDescent="0.35">
      <c r="A412" s="22" t="s">
        <v>267</v>
      </c>
      <c r="B412" s="22" t="s">
        <v>263</v>
      </c>
      <c r="C412" s="22" t="s">
        <v>275</v>
      </c>
      <c r="D412" s="23" t="s">
        <v>177</v>
      </c>
      <c r="E412" s="24" t="s">
        <v>662</v>
      </c>
      <c r="F412" s="25" t="s">
        <v>178</v>
      </c>
      <c r="G412" s="24"/>
      <c r="H412" s="26">
        <v>0</v>
      </c>
      <c r="I412" s="26">
        <v>71.364999999999995</v>
      </c>
      <c r="J412" s="26">
        <v>7529.5876149999995</v>
      </c>
      <c r="K412" s="26">
        <f t="shared" si="18"/>
        <v>7600.9526149999992</v>
      </c>
    </row>
    <row r="413" spans="1:14" hidden="1" outlineLevel="2" x14ac:dyDescent="0.35">
      <c r="A413" s="27" t="s">
        <v>267</v>
      </c>
      <c r="B413" s="27" t="s">
        <v>268</v>
      </c>
      <c r="C413" s="27" t="s">
        <v>264</v>
      </c>
      <c r="D413" s="28" t="s">
        <v>177</v>
      </c>
      <c r="E413" s="29" t="s">
        <v>717</v>
      </c>
      <c r="F413" s="30" t="s">
        <v>178</v>
      </c>
      <c r="G413" s="29"/>
      <c r="H413" s="31">
        <v>0</v>
      </c>
      <c r="I413" s="31">
        <v>2.4264099999999997</v>
      </c>
      <c r="J413" s="31">
        <v>93.669511</v>
      </c>
      <c r="K413" s="31">
        <f t="shared" si="18"/>
        <v>96.095921000000004</v>
      </c>
    </row>
    <row r="414" spans="1:14" hidden="1" outlineLevel="2" x14ac:dyDescent="0.35">
      <c r="A414" s="32" t="s">
        <v>267</v>
      </c>
      <c r="B414" s="32" t="s">
        <v>268</v>
      </c>
      <c r="C414" s="32" t="s">
        <v>266</v>
      </c>
      <c r="D414" s="33" t="s">
        <v>177</v>
      </c>
      <c r="E414" s="34" t="s">
        <v>764</v>
      </c>
      <c r="F414" s="35" t="s">
        <v>178</v>
      </c>
      <c r="G414" s="34"/>
      <c r="H414" s="36">
        <v>2161.75</v>
      </c>
      <c r="I414" s="36">
        <v>28.617364999999996</v>
      </c>
      <c r="J414" s="36">
        <v>1124.034132</v>
      </c>
      <c r="K414" s="36">
        <f t="shared" si="18"/>
        <v>3314.4014969999998</v>
      </c>
    </row>
    <row r="415" spans="1:14" hidden="1" outlineLevel="2" x14ac:dyDescent="0.35">
      <c r="A415" s="37" t="s">
        <v>267</v>
      </c>
      <c r="B415" s="37" t="s">
        <v>268</v>
      </c>
      <c r="C415" s="37">
        <v>812</v>
      </c>
      <c r="D415" s="38" t="s">
        <v>177</v>
      </c>
      <c r="E415" s="39" t="s">
        <v>819</v>
      </c>
      <c r="F415" s="40" t="s">
        <v>178</v>
      </c>
      <c r="G415" s="39"/>
      <c r="H415" s="41">
        <v>0</v>
      </c>
      <c r="I415" s="41">
        <v>40.321224999999998</v>
      </c>
      <c r="J415" s="41">
        <v>1585.17634</v>
      </c>
      <c r="K415" s="41">
        <f t="shared" si="18"/>
        <v>1625.4975649999999</v>
      </c>
    </row>
    <row r="416" spans="1:14" hidden="1" outlineLevel="2" x14ac:dyDescent="0.35">
      <c r="A416" s="42" t="s">
        <v>267</v>
      </c>
      <c r="B416" s="42" t="s">
        <v>268</v>
      </c>
      <c r="C416" s="42">
        <v>834</v>
      </c>
      <c r="D416" s="43" t="s">
        <v>177</v>
      </c>
      <c r="E416" s="44" t="s">
        <v>866</v>
      </c>
      <c r="F416" s="45" t="s">
        <v>178</v>
      </c>
      <c r="G416" s="44"/>
      <c r="H416" s="46">
        <v>0</v>
      </c>
      <c r="I416" s="46">
        <v>2.56914</v>
      </c>
      <c r="J416" s="46">
        <v>223.365757</v>
      </c>
      <c r="K416" s="46">
        <f t="shared" si="18"/>
        <v>225.93489700000001</v>
      </c>
      <c r="N416" s="8"/>
    </row>
    <row r="417" spans="1:11" hidden="1" outlineLevel="2" x14ac:dyDescent="0.35">
      <c r="A417" s="17" t="s">
        <v>267</v>
      </c>
      <c r="B417" s="17" t="s">
        <v>268</v>
      </c>
      <c r="C417" s="17">
        <v>835</v>
      </c>
      <c r="D417" s="18" t="s">
        <v>177</v>
      </c>
      <c r="E417" s="19" t="s">
        <v>913</v>
      </c>
      <c r="F417" s="20" t="s">
        <v>178</v>
      </c>
      <c r="G417" s="19"/>
      <c r="H417" s="21">
        <v>0</v>
      </c>
      <c r="I417" s="21">
        <v>22.479975</v>
      </c>
      <c r="J417" s="21">
        <v>1044.7753150000001</v>
      </c>
      <c r="K417" s="21">
        <f t="shared" si="18"/>
        <v>1067.2552900000001</v>
      </c>
    </row>
    <row r="418" spans="1:11" hidden="1" outlineLevel="2" x14ac:dyDescent="0.35">
      <c r="A418" s="22" t="s">
        <v>267</v>
      </c>
      <c r="B418" s="22" t="s">
        <v>268</v>
      </c>
      <c r="C418" s="22" t="s">
        <v>274</v>
      </c>
      <c r="D418" s="23" t="s">
        <v>177</v>
      </c>
      <c r="E418" s="24" t="s">
        <v>961</v>
      </c>
      <c r="F418" s="25" t="s">
        <v>178</v>
      </c>
      <c r="G418" s="24"/>
      <c r="H418" s="26">
        <v>3776.4</v>
      </c>
      <c r="I418" s="26">
        <v>46.315885000000002</v>
      </c>
      <c r="J418" s="26">
        <v>2053.5238950000003</v>
      </c>
      <c r="K418" s="26">
        <f t="shared" si="18"/>
        <v>5876.2397799999999</v>
      </c>
    </row>
    <row r="419" spans="1:11" hidden="1" outlineLevel="2" x14ac:dyDescent="0.35">
      <c r="A419" s="27" t="s">
        <v>267</v>
      </c>
      <c r="B419" s="27" t="s">
        <v>269</v>
      </c>
      <c r="C419" s="27" t="s">
        <v>276</v>
      </c>
      <c r="D419" s="28" t="s">
        <v>177</v>
      </c>
      <c r="E419" s="29" t="s">
        <v>1014</v>
      </c>
      <c r="F419" s="30" t="s">
        <v>178</v>
      </c>
      <c r="G419" s="29"/>
      <c r="H419" s="31">
        <v>713.65</v>
      </c>
      <c r="I419" s="31">
        <f>-H419</f>
        <v>-713.65</v>
      </c>
      <c r="J419" s="31">
        <v>0</v>
      </c>
      <c r="K419" s="31">
        <f t="shared" si="18"/>
        <v>0</v>
      </c>
    </row>
    <row r="420" spans="1:11" hidden="1" outlineLevel="2" x14ac:dyDescent="0.35">
      <c r="A420" s="32" t="s">
        <v>267</v>
      </c>
      <c r="B420" s="32" t="s">
        <v>270</v>
      </c>
      <c r="C420" s="32" t="s">
        <v>277</v>
      </c>
      <c r="D420" s="33" t="s">
        <v>177</v>
      </c>
      <c r="E420" s="34" t="s">
        <v>1055</v>
      </c>
      <c r="F420" s="35" t="s">
        <v>178</v>
      </c>
      <c r="G420" s="34"/>
      <c r="H420" s="36">
        <v>72053.47</v>
      </c>
      <c r="I420" s="36">
        <v>0</v>
      </c>
      <c r="J420" s="36">
        <f>-H420</f>
        <v>-72053.47</v>
      </c>
      <c r="K420" s="36">
        <f t="shared" si="18"/>
        <v>0</v>
      </c>
    </row>
    <row r="421" spans="1:11" outlineLevel="1" collapsed="1" x14ac:dyDescent="0.35">
      <c r="A421" s="32"/>
      <c r="B421" s="32"/>
      <c r="C421" s="32"/>
      <c r="D421" s="60" t="s">
        <v>1415</v>
      </c>
      <c r="E421" s="34" t="s">
        <v>1463</v>
      </c>
      <c r="F421" s="35"/>
      <c r="G421" s="34"/>
      <c r="H421" s="36">
        <f>SUBTOTAL(9,H405:H420)</f>
        <v>85756.89</v>
      </c>
      <c r="I421" s="36">
        <f>SUBTOTAL(9,I405:I420)</f>
        <v>-1.1368683772161603E-13</v>
      </c>
      <c r="J421" s="36">
        <f>SUBTOTAL(9,J405:J420)</f>
        <v>0</v>
      </c>
      <c r="K421" s="36">
        <f>SUBTOTAL(9,K405:K420)</f>
        <v>85756.890000000014</v>
      </c>
    </row>
    <row r="422" spans="1:11" hidden="1" outlineLevel="2" x14ac:dyDescent="0.35">
      <c r="A422" s="17">
        <v>22</v>
      </c>
      <c r="B422" s="17" t="s">
        <v>263</v>
      </c>
      <c r="C422" s="17" t="s">
        <v>264</v>
      </c>
      <c r="D422" s="18" t="s">
        <v>179</v>
      </c>
      <c r="E422" s="19" t="s">
        <v>336</v>
      </c>
      <c r="F422" s="20" t="s">
        <v>180</v>
      </c>
      <c r="G422" s="19"/>
      <c r="H422" s="21">
        <v>0</v>
      </c>
      <c r="I422" s="21">
        <v>1.4707440000000001</v>
      </c>
      <c r="J422" s="21">
        <v>2281.254371</v>
      </c>
      <c r="K422" s="21">
        <f t="shared" ref="K422:K437" si="19">H422+I422+J422</f>
        <v>2282.7251150000002</v>
      </c>
    </row>
    <row r="423" spans="1:11" hidden="1" outlineLevel="2" x14ac:dyDescent="0.35">
      <c r="A423" s="22" t="s">
        <v>267</v>
      </c>
      <c r="B423" s="22" t="s">
        <v>263</v>
      </c>
      <c r="C423" s="22" t="s">
        <v>266</v>
      </c>
      <c r="D423" s="23" t="s">
        <v>179</v>
      </c>
      <c r="E423" s="24" t="s">
        <v>383</v>
      </c>
      <c r="F423" s="25" t="s">
        <v>180</v>
      </c>
      <c r="G423" s="24"/>
      <c r="H423" s="26">
        <v>9374.85</v>
      </c>
      <c r="I423" s="26">
        <v>0.56452800000000003</v>
      </c>
      <c r="J423" s="26">
        <v>879.28433999999993</v>
      </c>
      <c r="K423" s="26">
        <f t="shared" si="19"/>
        <v>10254.698868000001</v>
      </c>
    </row>
    <row r="424" spans="1:11" hidden="1" outlineLevel="2" x14ac:dyDescent="0.35">
      <c r="A424" s="27" t="s">
        <v>267</v>
      </c>
      <c r="B424" s="27" t="s">
        <v>263</v>
      </c>
      <c r="C424" s="27" t="s">
        <v>271</v>
      </c>
      <c r="D424" s="28" t="s">
        <v>179</v>
      </c>
      <c r="E424" s="29" t="s">
        <v>438</v>
      </c>
      <c r="F424" s="30" t="s">
        <v>180</v>
      </c>
      <c r="G424" s="29"/>
      <c r="H424" s="31">
        <v>8140.27</v>
      </c>
      <c r="I424" s="31">
        <v>10.963728000000001</v>
      </c>
      <c r="J424" s="31">
        <v>16994.612326999999</v>
      </c>
      <c r="K424" s="31">
        <f t="shared" si="19"/>
        <v>25145.846054999998</v>
      </c>
    </row>
    <row r="425" spans="1:11" hidden="1" outlineLevel="2" x14ac:dyDescent="0.35">
      <c r="A425" s="32" t="s">
        <v>267</v>
      </c>
      <c r="B425" s="32" t="s">
        <v>263</v>
      </c>
      <c r="C425" s="32" t="s">
        <v>272</v>
      </c>
      <c r="D425" s="33" t="s">
        <v>179</v>
      </c>
      <c r="E425" s="34" t="s">
        <v>487</v>
      </c>
      <c r="F425" s="35" t="s">
        <v>180</v>
      </c>
      <c r="G425" s="34"/>
      <c r="H425" s="36">
        <v>4370</v>
      </c>
      <c r="I425" s="36">
        <v>7.9442460000000006</v>
      </c>
      <c r="J425" s="36">
        <v>11875.223503000003</v>
      </c>
      <c r="K425" s="36">
        <f t="shared" si="19"/>
        <v>16253.167749000004</v>
      </c>
    </row>
    <row r="426" spans="1:11" hidden="1" outlineLevel="2" x14ac:dyDescent="0.35">
      <c r="A426" s="37" t="s">
        <v>267</v>
      </c>
      <c r="B426" s="37" t="s">
        <v>263</v>
      </c>
      <c r="C426" s="37" t="s">
        <v>273</v>
      </c>
      <c r="D426" s="38" t="s">
        <v>179</v>
      </c>
      <c r="E426" s="39" t="s">
        <v>534</v>
      </c>
      <c r="F426" s="40" t="s">
        <v>180</v>
      </c>
      <c r="G426" s="39"/>
      <c r="H426" s="41">
        <v>6053.32</v>
      </c>
      <c r="I426" s="41">
        <v>2.9006340000000002</v>
      </c>
      <c r="J426" s="41">
        <v>4337.8027439999996</v>
      </c>
      <c r="K426" s="41">
        <f t="shared" si="19"/>
        <v>10394.023377999998</v>
      </c>
    </row>
    <row r="427" spans="1:11" hidden="1" outlineLevel="2" x14ac:dyDescent="0.35">
      <c r="A427" s="42" t="s">
        <v>267</v>
      </c>
      <c r="B427" s="42" t="s">
        <v>263</v>
      </c>
      <c r="C427" s="42" t="s">
        <v>274</v>
      </c>
      <c r="D427" s="43" t="s">
        <v>179</v>
      </c>
      <c r="E427" s="44" t="s">
        <v>583</v>
      </c>
      <c r="F427" s="45" t="s">
        <v>180</v>
      </c>
      <c r="G427" s="44"/>
      <c r="H427" s="46">
        <v>8663.86</v>
      </c>
      <c r="I427" s="46">
        <v>2.1541200000000003</v>
      </c>
      <c r="J427" s="46">
        <v>3224.0425799999998</v>
      </c>
      <c r="K427" s="46">
        <f t="shared" si="19"/>
        <v>11890.056699999999</v>
      </c>
    </row>
    <row r="428" spans="1:11" hidden="1" outlineLevel="2" x14ac:dyDescent="0.35">
      <c r="A428" s="17" t="s">
        <v>267</v>
      </c>
      <c r="B428" s="17" t="s">
        <v>263</v>
      </c>
      <c r="C428" s="17">
        <v>837</v>
      </c>
      <c r="D428" s="18" t="s">
        <v>179</v>
      </c>
      <c r="E428" s="19" t="s">
        <v>635</v>
      </c>
      <c r="F428" s="20" t="s">
        <v>180</v>
      </c>
      <c r="G428" s="19"/>
      <c r="H428" s="21">
        <v>3168.32</v>
      </c>
      <c r="I428" s="21">
        <v>0</v>
      </c>
      <c r="J428" s="21">
        <v>0</v>
      </c>
      <c r="K428" s="21">
        <f t="shared" si="19"/>
        <v>3168.32</v>
      </c>
    </row>
    <row r="429" spans="1:11" hidden="1" outlineLevel="2" x14ac:dyDescent="0.35">
      <c r="A429" s="22" t="s">
        <v>267</v>
      </c>
      <c r="B429" s="22" t="s">
        <v>263</v>
      </c>
      <c r="C429" s="22" t="s">
        <v>275</v>
      </c>
      <c r="D429" s="23" t="s">
        <v>179</v>
      </c>
      <c r="E429" s="24" t="s">
        <v>663</v>
      </c>
      <c r="F429" s="25" t="s">
        <v>180</v>
      </c>
      <c r="G429" s="24"/>
      <c r="H429" s="26">
        <v>0</v>
      </c>
      <c r="I429" s="26">
        <v>3.7140000000000004</v>
      </c>
      <c r="J429" s="26">
        <v>5104.7340849999991</v>
      </c>
      <c r="K429" s="26">
        <f t="shared" si="19"/>
        <v>5108.4480849999991</v>
      </c>
    </row>
    <row r="430" spans="1:11" hidden="1" outlineLevel="2" x14ac:dyDescent="0.35">
      <c r="A430" s="27" t="s">
        <v>267</v>
      </c>
      <c r="B430" s="27" t="s">
        <v>268</v>
      </c>
      <c r="C430" s="27" t="s">
        <v>264</v>
      </c>
      <c r="D430" s="28" t="s">
        <v>179</v>
      </c>
      <c r="E430" s="29" t="s">
        <v>718</v>
      </c>
      <c r="F430" s="30" t="s">
        <v>180</v>
      </c>
      <c r="G430" s="29"/>
      <c r="H430" s="31">
        <v>0</v>
      </c>
      <c r="I430" s="31">
        <v>0.126276</v>
      </c>
      <c r="J430" s="31">
        <v>63.503868999999995</v>
      </c>
      <c r="K430" s="31">
        <f t="shared" si="19"/>
        <v>63.630144999999992</v>
      </c>
    </row>
    <row r="431" spans="1:11" hidden="1" outlineLevel="2" x14ac:dyDescent="0.35">
      <c r="A431" s="32" t="s">
        <v>267</v>
      </c>
      <c r="B431" s="32" t="s">
        <v>268</v>
      </c>
      <c r="C431" s="32" t="s">
        <v>266</v>
      </c>
      <c r="D431" s="33" t="s">
        <v>179</v>
      </c>
      <c r="E431" s="34" t="s">
        <v>765</v>
      </c>
      <c r="F431" s="35" t="s">
        <v>180</v>
      </c>
      <c r="G431" s="34"/>
      <c r="H431" s="36">
        <v>14097.47</v>
      </c>
      <c r="I431" s="36">
        <v>1.4893139999999998</v>
      </c>
      <c r="J431" s="36">
        <v>762.04642799999988</v>
      </c>
      <c r="K431" s="36">
        <f t="shared" si="19"/>
        <v>14861.005741999999</v>
      </c>
    </row>
    <row r="432" spans="1:11" hidden="1" outlineLevel="2" x14ac:dyDescent="0.35">
      <c r="A432" s="37" t="s">
        <v>267</v>
      </c>
      <c r="B432" s="37" t="s">
        <v>268</v>
      </c>
      <c r="C432" s="37">
        <v>812</v>
      </c>
      <c r="D432" s="38" t="s">
        <v>179</v>
      </c>
      <c r="E432" s="39" t="s">
        <v>820</v>
      </c>
      <c r="F432" s="40" t="s">
        <v>180</v>
      </c>
      <c r="G432" s="39"/>
      <c r="H432" s="41">
        <v>0</v>
      </c>
      <c r="I432" s="41">
        <v>2.0984099999999999</v>
      </c>
      <c r="J432" s="41">
        <v>1074.6808599999999</v>
      </c>
      <c r="K432" s="41">
        <f t="shared" si="19"/>
        <v>1076.77927</v>
      </c>
    </row>
    <row r="433" spans="1:14" hidden="1" outlineLevel="2" x14ac:dyDescent="0.35">
      <c r="A433" s="42" t="s">
        <v>267</v>
      </c>
      <c r="B433" s="42" t="s">
        <v>268</v>
      </c>
      <c r="C433" s="42">
        <v>834</v>
      </c>
      <c r="D433" s="43" t="s">
        <v>179</v>
      </c>
      <c r="E433" s="44" t="s">
        <v>867</v>
      </c>
      <c r="F433" s="45" t="s">
        <v>180</v>
      </c>
      <c r="G433" s="44"/>
      <c r="H433" s="46">
        <v>0</v>
      </c>
      <c r="I433" s="46">
        <v>0.13370399999999999</v>
      </c>
      <c r="J433" s="46">
        <v>151.43230299999999</v>
      </c>
      <c r="K433" s="46">
        <f t="shared" si="19"/>
        <v>151.56600699999998</v>
      </c>
      <c r="N433" s="8"/>
    </row>
    <row r="434" spans="1:14" hidden="1" outlineLevel="2" x14ac:dyDescent="0.35">
      <c r="A434" s="17" t="s">
        <v>267</v>
      </c>
      <c r="B434" s="17" t="s">
        <v>268</v>
      </c>
      <c r="C434" s="17">
        <v>835</v>
      </c>
      <c r="D434" s="18" t="s">
        <v>179</v>
      </c>
      <c r="E434" s="19" t="s">
        <v>914</v>
      </c>
      <c r="F434" s="20" t="s">
        <v>180</v>
      </c>
      <c r="G434" s="19"/>
      <c r="H434" s="21">
        <v>0</v>
      </c>
      <c r="I434" s="21">
        <v>1.16991</v>
      </c>
      <c r="J434" s="21">
        <v>708.31238499999995</v>
      </c>
      <c r="K434" s="21">
        <f t="shared" si="19"/>
        <v>709.48229499999991</v>
      </c>
    </row>
    <row r="435" spans="1:14" hidden="1" outlineLevel="2" x14ac:dyDescent="0.35">
      <c r="A435" s="22" t="s">
        <v>267</v>
      </c>
      <c r="B435" s="22" t="s">
        <v>268</v>
      </c>
      <c r="C435" s="22" t="s">
        <v>274</v>
      </c>
      <c r="D435" s="23" t="s">
        <v>179</v>
      </c>
      <c r="E435" s="24" t="s">
        <v>962</v>
      </c>
      <c r="F435" s="25" t="s">
        <v>180</v>
      </c>
      <c r="G435" s="24"/>
      <c r="H435" s="26">
        <v>8137.55</v>
      </c>
      <c r="I435" s="26">
        <v>2.4103859999999999</v>
      </c>
      <c r="J435" s="26">
        <v>1392.2002049999999</v>
      </c>
      <c r="K435" s="26">
        <f t="shared" si="19"/>
        <v>9532.1605909999998</v>
      </c>
    </row>
    <row r="436" spans="1:14" hidden="1" outlineLevel="2" x14ac:dyDescent="0.35">
      <c r="A436" s="27" t="s">
        <v>267</v>
      </c>
      <c r="B436" s="27" t="s">
        <v>269</v>
      </c>
      <c r="C436" s="27" t="s">
        <v>276</v>
      </c>
      <c r="D436" s="28" t="s">
        <v>179</v>
      </c>
      <c r="E436" s="29" t="s">
        <v>1015</v>
      </c>
      <c r="F436" s="30" t="s">
        <v>180</v>
      </c>
      <c r="G436" s="29"/>
      <c r="H436" s="31">
        <v>37.14</v>
      </c>
      <c r="I436" s="31">
        <f>-H436</f>
        <v>-37.14</v>
      </c>
      <c r="J436" s="31">
        <v>0</v>
      </c>
      <c r="K436" s="31">
        <f t="shared" si="19"/>
        <v>0</v>
      </c>
    </row>
    <row r="437" spans="1:14" hidden="1" outlineLevel="2" x14ac:dyDescent="0.35">
      <c r="A437" s="32" t="s">
        <v>267</v>
      </c>
      <c r="B437" s="32" t="s">
        <v>270</v>
      </c>
      <c r="C437" s="32" t="s">
        <v>277</v>
      </c>
      <c r="D437" s="33" t="s">
        <v>179</v>
      </c>
      <c r="E437" s="34" t="s">
        <v>1056</v>
      </c>
      <c r="F437" s="35" t="s">
        <v>180</v>
      </c>
      <c r="G437" s="34"/>
      <c r="H437" s="36">
        <v>48849.13</v>
      </c>
      <c r="I437" s="36">
        <v>0</v>
      </c>
      <c r="J437" s="36">
        <f>-H437</f>
        <v>-48849.13</v>
      </c>
      <c r="K437" s="36">
        <f t="shared" si="19"/>
        <v>0</v>
      </c>
    </row>
    <row r="438" spans="1:14" outlineLevel="1" collapsed="1" x14ac:dyDescent="0.35">
      <c r="A438" s="32"/>
      <c r="B438" s="32"/>
      <c r="C438" s="32"/>
      <c r="D438" s="60" t="s">
        <v>1416</v>
      </c>
      <c r="E438" s="34" t="s">
        <v>1463</v>
      </c>
      <c r="F438" s="35"/>
      <c r="G438" s="34"/>
      <c r="H438" s="36">
        <f>SUBTOTAL(9,H422:H437)</f>
        <v>110891.91</v>
      </c>
      <c r="I438" s="36">
        <f>SUBTOTAL(9,I422:I437)</f>
        <v>7.1054273576010019E-15</v>
      </c>
      <c r="J438" s="36">
        <f>SUBTOTAL(9,J422:J437)</f>
        <v>0</v>
      </c>
      <c r="K438" s="36">
        <f>SUBTOTAL(9,K422:K437)</f>
        <v>110891.91</v>
      </c>
    </row>
    <row r="439" spans="1:14" hidden="1" outlineLevel="2" x14ac:dyDescent="0.35">
      <c r="A439" s="17">
        <v>22</v>
      </c>
      <c r="B439" s="17" t="s">
        <v>263</v>
      </c>
      <c r="C439" s="17" t="s">
        <v>264</v>
      </c>
      <c r="D439" s="18" t="s">
        <v>181</v>
      </c>
      <c r="E439" s="19" t="s">
        <v>337</v>
      </c>
      <c r="F439" s="20" t="s">
        <v>182</v>
      </c>
      <c r="G439" s="19"/>
      <c r="H439" s="21">
        <v>0</v>
      </c>
      <c r="I439" s="21">
        <v>337.13856000000004</v>
      </c>
      <c r="J439" s="21">
        <v>1987.5622739999999</v>
      </c>
      <c r="K439" s="21">
        <f t="shared" ref="K439:K454" si="20">H439+I439+J439</f>
        <v>2324.7008339999998</v>
      </c>
    </row>
    <row r="440" spans="1:14" hidden="1" outlineLevel="2" x14ac:dyDescent="0.35">
      <c r="A440" s="22" t="s">
        <v>267</v>
      </c>
      <c r="B440" s="22" t="s">
        <v>263</v>
      </c>
      <c r="C440" s="22" t="s">
        <v>266</v>
      </c>
      <c r="D440" s="23" t="s">
        <v>181</v>
      </c>
      <c r="E440" s="24" t="s">
        <v>384</v>
      </c>
      <c r="F440" s="25" t="s">
        <v>182</v>
      </c>
      <c r="G440" s="24"/>
      <c r="H440" s="26">
        <v>9670.68</v>
      </c>
      <c r="I440" s="26">
        <v>129.40672000000001</v>
      </c>
      <c r="J440" s="26">
        <v>766.08395999999993</v>
      </c>
      <c r="K440" s="26">
        <f t="shared" si="20"/>
        <v>10566.170680000001</v>
      </c>
    </row>
    <row r="441" spans="1:14" hidden="1" outlineLevel="2" x14ac:dyDescent="0.35">
      <c r="A441" s="27" t="s">
        <v>267</v>
      </c>
      <c r="B441" s="27" t="s">
        <v>263</v>
      </c>
      <c r="C441" s="27" t="s">
        <v>271</v>
      </c>
      <c r="D441" s="28" t="s">
        <v>181</v>
      </c>
      <c r="E441" s="29" t="s">
        <v>439</v>
      </c>
      <c r="F441" s="30" t="s">
        <v>182</v>
      </c>
      <c r="G441" s="29"/>
      <c r="H441" s="31">
        <v>11.87</v>
      </c>
      <c r="I441" s="31">
        <v>2513.2147200000004</v>
      </c>
      <c r="J441" s="31">
        <v>14806.700537999999</v>
      </c>
      <c r="K441" s="31">
        <f t="shared" si="20"/>
        <v>17331.785258</v>
      </c>
    </row>
    <row r="442" spans="1:14" hidden="1" outlineLevel="2" x14ac:dyDescent="0.35">
      <c r="A442" s="32" t="s">
        <v>267</v>
      </c>
      <c r="B442" s="32" t="s">
        <v>263</v>
      </c>
      <c r="C442" s="32" t="s">
        <v>272</v>
      </c>
      <c r="D442" s="33" t="s">
        <v>181</v>
      </c>
      <c r="E442" s="34" t="s">
        <v>488</v>
      </c>
      <c r="F442" s="35" t="s">
        <v>182</v>
      </c>
      <c r="G442" s="34"/>
      <c r="H442" s="36">
        <v>0</v>
      </c>
      <c r="I442" s="36">
        <v>1821.0590400000001</v>
      </c>
      <c r="J442" s="36">
        <v>10346.389482000002</v>
      </c>
      <c r="K442" s="36">
        <f t="shared" si="20"/>
        <v>12167.448522000002</v>
      </c>
    </row>
    <row r="443" spans="1:14" hidden="1" outlineLevel="2" x14ac:dyDescent="0.35">
      <c r="A443" s="37" t="s">
        <v>267</v>
      </c>
      <c r="B443" s="37" t="s">
        <v>263</v>
      </c>
      <c r="C443" s="37" t="s">
        <v>273</v>
      </c>
      <c r="D443" s="38" t="s">
        <v>181</v>
      </c>
      <c r="E443" s="39" t="s">
        <v>535</v>
      </c>
      <c r="F443" s="40" t="s">
        <v>182</v>
      </c>
      <c r="G443" s="39"/>
      <c r="H443" s="41">
        <v>14900.51</v>
      </c>
      <c r="I443" s="41">
        <v>664.91216000000009</v>
      </c>
      <c r="J443" s="41">
        <v>3779.3475360000002</v>
      </c>
      <c r="K443" s="41">
        <f t="shared" si="20"/>
        <v>19344.769695999999</v>
      </c>
    </row>
    <row r="444" spans="1:14" hidden="1" outlineLevel="2" x14ac:dyDescent="0.35">
      <c r="A444" s="42" t="s">
        <v>267</v>
      </c>
      <c r="B444" s="42" t="s">
        <v>263</v>
      </c>
      <c r="C444" s="42" t="s">
        <v>274</v>
      </c>
      <c r="D444" s="43" t="s">
        <v>181</v>
      </c>
      <c r="E444" s="44" t="s">
        <v>584</v>
      </c>
      <c r="F444" s="45" t="s">
        <v>182</v>
      </c>
      <c r="G444" s="44"/>
      <c r="H444" s="46">
        <v>20598.47</v>
      </c>
      <c r="I444" s="46">
        <v>493.78880000000004</v>
      </c>
      <c r="J444" s="46">
        <v>2808.9745200000002</v>
      </c>
      <c r="K444" s="46">
        <f t="shared" si="20"/>
        <v>23901.233319999999</v>
      </c>
    </row>
    <row r="445" spans="1:14" hidden="1" outlineLevel="2" x14ac:dyDescent="0.35">
      <c r="A445" s="17" t="s">
        <v>267</v>
      </c>
      <c r="B445" s="17" t="s">
        <v>263</v>
      </c>
      <c r="C445" s="17">
        <v>837</v>
      </c>
      <c r="D445" s="18" t="s">
        <v>181</v>
      </c>
      <c r="E445" s="19" t="s">
        <v>636</v>
      </c>
      <c r="F445" s="20" t="s">
        <v>182</v>
      </c>
      <c r="G445" s="19"/>
      <c r="H445" s="21">
        <v>1129.28</v>
      </c>
      <c r="I445" s="21">
        <v>0</v>
      </c>
      <c r="J445" s="21">
        <v>0</v>
      </c>
      <c r="K445" s="21">
        <f t="shared" si="20"/>
        <v>1129.28</v>
      </c>
    </row>
    <row r="446" spans="1:14" hidden="1" outlineLevel="2" x14ac:dyDescent="0.35">
      <c r="A446" s="22" t="s">
        <v>267</v>
      </c>
      <c r="B446" s="22" t="s">
        <v>263</v>
      </c>
      <c r="C446" s="22" t="s">
        <v>275</v>
      </c>
      <c r="D446" s="23" t="s">
        <v>181</v>
      </c>
      <c r="E446" s="24" t="s">
        <v>664</v>
      </c>
      <c r="F446" s="25" t="s">
        <v>182</v>
      </c>
      <c r="G446" s="24"/>
      <c r="H446" s="26">
        <v>28.95</v>
      </c>
      <c r="I446" s="26">
        <v>851.36000000000013</v>
      </c>
      <c r="J446" s="26">
        <v>4447.5429899999999</v>
      </c>
      <c r="K446" s="26">
        <f t="shared" si="20"/>
        <v>5327.8529900000003</v>
      </c>
    </row>
    <row r="447" spans="1:14" hidden="1" outlineLevel="2" x14ac:dyDescent="0.35">
      <c r="A447" s="27" t="s">
        <v>267</v>
      </c>
      <c r="B447" s="27" t="s">
        <v>268</v>
      </c>
      <c r="C447" s="27" t="s">
        <v>264</v>
      </c>
      <c r="D447" s="28" t="s">
        <v>181</v>
      </c>
      <c r="E447" s="29" t="s">
        <v>719</v>
      </c>
      <c r="F447" s="30" t="s">
        <v>182</v>
      </c>
      <c r="G447" s="29"/>
      <c r="H447" s="31">
        <v>0</v>
      </c>
      <c r="I447" s="31">
        <v>28.94624</v>
      </c>
      <c r="J447" s="31">
        <v>55.328285999999999</v>
      </c>
      <c r="K447" s="31">
        <f t="shared" si="20"/>
        <v>84.274525999999994</v>
      </c>
    </row>
    <row r="448" spans="1:14" hidden="1" outlineLevel="2" x14ac:dyDescent="0.35">
      <c r="A448" s="32" t="s">
        <v>267</v>
      </c>
      <c r="B448" s="32" t="s">
        <v>268</v>
      </c>
      <c r="C448" s="32" t="s">
        <v>266</v>
      </c>
      <c r="D448" s="33" t="s">
        <v>181</v>
      </c>
      <c r="E448" s="34" t="s">
        <v>766</v>
      </c>
      <c r="F448" s="35" t="s">
        <v>182</v>
      </c>
      <c r="G448" s="34"/>
      <c r="H448" s="36">
        <v>5091.22</v>
      </c>
      <c r="I448" s="36">
        <v>341.39535999999998</v>
      </c>
      <c r="J448" s="36">
        <v>663.93943200000001</v>
      </c>
      <c r="K448" s="36">
        <f t="shared" si="20"/>
        <v>6096.5547919999999</v>
      </c>
    </row>
    <row r="449" spans="1:14" hidden="1" outlineLevel="2" x14ac:dyDescent="0.35">
      <c r="A449" s="37" t="s">
        <v>267</v>
      </c>
      <c r="B449" s="37" t="s">
        <v>268</v>
      </c>
      <c r="C449" s="37">
        <v>812</v>
      </c>
      <c r="D449" s="38" t="s">
        <v>181</v>
      </c>
      <c r="E449" s="39" t="s">
        <v>821</v>
      </c>
      <c r="F449" s="40" t="s">
        <v>182</v>
      </c>
      <c r="G449" s="39"/>
      <c r="H449" s="41">
        <v>391.48</v>
      </c>
      <c r="I449" s="41">
        <v>481.01840000000004</v>
      </c>
      <c r="J449" s="41">
        <v>936.32483999999999</v>
      </c>
      <c r="K449" s="41">
        <f t="shared" si="20"/>
        <v>1808.8232400000002</v>
      </c>
    </row>
    <row r="450" spans="1:14" hidden="1" outlineLevel="2" x14ac:dyDescent="0.35">
      <c r="A450" s="42" t="s">
        <v>267</v>
      </c>
      <c r="B450" s="42" t="s">
        <v>268</v>
      </c>
      <c r="C450" s="42">
        <v>834</v>
      </c>
      <c r="D450" s="43" t="s">
        <v>181</v>
      </c>
      <c r="E450" s="44" t="s">
        <v>868</v>
      </c>
      <c r="F450" s="45" t="s">
        <v>182</v>
      </c>
      <c r="G450" s="44"/>
      <c r="H450" s="46">
        <v>0</v>
      </c>
      <c r="I450" s="46">
        <v>30.648959999999999</v>
      </c>
      <c r="J450" s="46">
        <v>131.93668199999999</v>
      </c>
      <c r="K450" s="46">
        <f t="shared" si="20"/>
        <v>162.58564199999998</v>
      </c>
      <c r="N450" s="8"/>
    </row>
    <row r="451" spans="1:14" hidden="1" outlineLevel="2" x14ac:dyDescent="0.35">
      <c r="A451" s="17" t="s">
        <v>267</v>
      </c>
      <c r="B451" s="17" t="s">
        <v>268</v>
      </c>
      <c r="C451" s="17">
        <v>835</v>
      </c>
      <c r="D451" s="18" t="s">
        <v>181</v>
      </c>
      <c r="E451" s="19" t="s">
        <v>915</v>
      </c>
      <c r="F451" s="20" t="s">
        <v>182</v>
      </c>
      <c r="G451" s="19"/>
      <c r="H451" s="21">
        <v>220.92</v>
      </c>
      <c r="I451" s="21">
        <v>268.17840000000001</v>
      </c>
      <c r="J451" s="21">
        <v>617.12319000000002</v>
      </c>
      <c r="K451" s="21">
        <f t="shared" si="20"/>
        <v>1106.2215900000001</v>
      </c>
    </row>
    <row r="452" spans="1:14" hidden="1" outlineLevel="2" x14ac:dyDescent="0.35">
      <c r="A452" s="22" t="s">
        <v>267</v>
      </c>
      <c r="B452" s="22" t="s">
        <v>268</v>
      </c>
      <c r="C452" s="22" t="s">
        <v>274</v>
      </c>
      <c r="D452" s="23" t="s">
        <v>181</v>
      </c>
      <c r="E452" s="24" t="s">
        <v>963</v>
      </c>
      <c r="F452" s="25" t="s">
        <v>182</v>
      </c>
      <c r="G452" s="24"/>
      <c r="H452" s="26">
        <v>15748.34</v>
      </c>
      <c r="I452" s="26">
        <v>552.53264000000001</v>
      </c>
      <c r="J452" s="26">
        <v>1212.9662700000001</v>
      </c>
      <c r="K452" s="26">
        <f t="shared" si="20"/>
        <v>17513.838909999999</v>
      </c>
    </row>
    <row r="453" spans="1:14" hidden="1" outlineLevel="2" x14ac:dyDescent="0.35">
      <c r="A453" s="27" t="s">
        <v>267</v>
      </c>
      <c r="B453" s="27" t="s">
        <v>269</v>
      </c>
      <c r="C453" s="27" t="s">
        <v>276</v>
      </c>
      <c r="D453" s="28" t="s">
        <v>181</v>
      </c>
      <c r="E453" s="29" t="s">
        <v>1016</v>
      </c>
      <c r="F453" s="30" t="s">
        <v>182</v>
      </c>
      <c r="G453" s="29"/>
      <c r="H453" s="31">
        <v>8513.6</v>
      </c>
      <c r="I453" s="31">
        <f>-H453</f>
        <v>-8513.6</v>
      </c>
      <c r="J453" s="31">
        <v>0</v>
      </c>
      <c r="K453" s="31">
        <f t="shared" si="20"/>
        <v>0</v>
      </c>
    </row>
    <row r="454" spans="1:14" hidden="1" outlineLevel="2" x14ac:dyDescent="0.35">
      <c r="A454" s="32" t="s">
        <v>267</v>
      </c>
      <c r="B454" s="32" t="s">
        <v>270</v>
      </c>
      <c r="C454" s="32" t="s">
        <v>277</v>
      </c>
      <c r="D454" s="33" t="s">
        <v>181</v>
      </c>
      <c r="E454" s="34" t="s">
        <v>1057</v>
      </c>
      <c r="F454" s="35" t="s">
        <v>182</v>
      </c>
      <c r="G454" s="34"/>
      <c r="H454" s="36">
        <v>42560.22</v>
      </c>
      <c r="I454" s="36">
        <v>0</v>
      </c>
      <c r="J454" s="36">
        <f>-H454</f>
        <v>-42560.22</v>
      </c>
      <c r="K454" s="36">
        <f t="shared" si="20"/>
        <v>0</v>
      </c>
    </row>
    <row r="455" spans="1:14" outlineLevel="1" collapsed="1" x14ac:dyDescent="0.35">
      <c r="A455" s="32"/>
      <c r="B455" s="32"/>
      <c r="C455" s="32"/>
      <c r="D455" s="60" t="s">
        <v>1417</v>
      </c>
      <c r="E455" s="34" t="s">
        <v>1463</v>
      </c>
      <c r="F455" s="35"/>
      <c r="G455" s="34"/>
      <c r="H455" s="36">
        <f>SUBTOTAL(9,H439:H454)</f>
        <v>118865.54000000001</v>
      </c>
      <c r="I455" s="36">
        <f>SUBTOTAL(9,I439:I454)</f>
        <v>0</v>
      </c>
      <c r="J455" s="36">
        <f>SUBTOTAL(9,J439:J454)</f>
        <v>0</v>
      </c>
      <c r="K455" s="36">
        <f>SUBTOTAL(9,K439:K454)</f>
        <v>118865.54000000001</v>
      </c>
    </row>
    <row r="456" spans="1:14" hidden="1" outlineLevel="2" x14ac:dyDescent="0.35">
      <c r="A456" s="17">
        <v>22</v>
      </c>
      <c r="B456" s="17" t="s">
        <v>263</v>
      </c>
      <c r="C456" s="17" t="s">
        <v>264</v>
      </c>
      <c r="D456" s="18" t="s">
        <v>241</v>
      </c>
      <c r="E456" s="19" t="s">
        <v>1129</v>
      </c>
      <c r="F456" s="20" t="s">
        <v>242</v>
      </c>
      <c r="G456" s="19"/>
      <c r="H456" s="21">
        <v>0</v>
      </c>
      <c r="I456" s="21">
        <v>0</v>
      </c>
      <c r="J456" s="21">
        <v>701.19676400000003</v>
      </c>
      <c r="K456" s="21">
        <f t="shared" ref="K456:K471" si="21">H456+I456+J456</f>
        <v>701.19676400000003</v>
      </c>
    </row>
    <row r="457" spans="1:14" hidden="1" outlineLevel="2" x14ac:dyDescent="0.35">
      <c r="A457" s="22" t="s">
        <v>267</v>
      </c>
      <c r="B457" s="22" t="s">
        <v>263</v>
      </c>
      <c r="C457" s="22" t="s">
        <v>266</v>
      </c>
      <c r="D457" s="23" t="s">
        <v>241</v>
      </c>
      <c r="E457" s="24" t="s">
        <v>385</v>
      </c>
      <c r="F457" s="25" t="s">
        <v>242</v>
      </c>
      <c r="G457" s="24"/>
      <c r="H457" s="26">
        <v>698.52</v>
      </c>
      <c r="I457" s="26">
        <v>0</v>
      </c>
      <c r="J457" s="26">
        <v>270.26855999999998</v>
      </c>
      <c r="K457" s="26">
        <f t="shared" si="21"/>
        <v>968.78855999999996</v>
      </c>
    </row>
    <row r="458" spans="1:14" hidden="1" outlineLevel="2" x14ac:dyDescent="0.35">
      <c r="A458" s="27" t="s">
        <v>267</v>
      </c>
      <c r="B458" s="27" t="s">
        <v>263</v>
      </c>
      <c r="C458" s="27" t="s">
        <v>271</v>
      </c>
      <c r="D458" s="28" t="s">
        <v>241</v>
      </c>
      <c r="E458" s="29" t="s">
        <v>1143</v>
      </c>
      <c r="F458" s="30" t="s">
        <v>242</v>
      </c>
      <c r="G458" s="29"/>
      <c r="H458" s="31">
        <v>0</v>
      </c>
      <c r="I458" s="31">
        <v>0</v>
      </c>
      <c r="J458" s="31">
        <v>5223.6906680000002</v>
      </c>
      <c r="K458" s="31">
        <f t="shared" si="21"/>
        <v>5223.6906680000002</v>
      </c>
    </row>
    <row r="459" spans="1:14" hidden="1" outlineLevel="2" x14ac:dyDescent="0.35">
      <c r="A459" s="32" t="s">
        <v>267</v>
      </c>
      <c r="B459" s="32" t="s">
        <v>263</v>
      </c>
      <c r="C459" s="32" t="s">
        <v>272</v>
      </c>
      <c r="D459" s="33" t="s">
        <v>241</v>
      </c>
      <c r="E459" s="34" t="s">
        <v>1152</v>
      </c>
      <c r="F459" s="35" t="s">
        <v>242</v>
      </c>
      <c r="G459" s="34"/>
      <c r="H459" s="36">
        <v>0</v>
      </c>
      <c r="I459" s="36">
        <v>0</v>
      </c>
      <c r="J459" s="36">
        <v>3650.1270520000012</v>
      </c>
      <c r="K459" s="36">
        <f t="shared" si="21"/>
        <v>3650.1270520000012</v>
      </c>
    </row>
    <row r="460" spans="1:14" hidden="1" outlineLevel="2" x14ac:dyDescent="0.35">
      <c r="A460" s="37" t="s">
        <v>267</v>
      </c>
      <c r="B460" s="37" t="s">
        <v>263</v>
      </c>
      <c r="C460" s="37" t="s">
        <v>273</v>
      </c>
      <c r="D460" s="38" t="s">
        <v>241</v>
      </c>
      <c r="E460" s="39" t="s">
        <v>536</v>
      </c>
      <c r="F460" s="40" t="s">
        <v>242</v>
      </c>
      <c r="G460" s="39"/>
      <c r="H460" s="41">
        <v>378.11</v>
      </c>
      <c r="I460" s="41">
        <v>0</v>
      </c>
      <c r="J460" s="41">
        <v>1333.3248960000001</v>
      </c>
      <c r="K460" s="41">
        <f t="shared" si="21"/>
        <v>1711.4348960000002</v>
      </c>
    </row>
    <row r="461" spans="1:14" hidden="1" outlineLevel="2" x14ac:dyDescent="0.35">
      <c r="A461" s="42" t="s">
        <v>267</v>
      </c>
      <c r="B461" s="42" t="s">
        <v>263</v>
      </c>
      <c r="C461" s="42" t="s">
        <v>274</v>
      </c>
      <c r="D461" s="43" t="s">
        <v>241</v>
      </c>
      <c r="E461" s="44" t="s">
        <v>585</v>
      </c>
      <c r="F461" s="45" t="s">
        <v>242</v>
      </c>
      <c r="G461" s="44"/>
      <c r="H461" s="46">
        <v>111.9</v>
      </c>
      <c r="I461" s="46">
        <v>0</v>
      </c>
      <c r="J461" s="46">
        <v>990.98472000000004</v>
      </c>
      <c r="K461" s="46">
        <f t="shared" si="21"/>
        <v>1102.88472</v>
      </c>
    </row>
    <row r="462" spans="1:14" hidden="1" outlineLevel="2" x14ac:dyDescent="0.35">
      <c r="A462" s="17" t="s">
        <v>267</v>
      </c>
      <c r="B462" s="17" t="s">
        <v>263</v>
      </c>
      <c r="C462" s="17">
        <v>837</v>
      </c>
      <c r="D462" s="18" t="s">
        <v>241</v>
      </c>
      <c r="E462" s="19" t="s">
        <v>637</v>
      </c>
      <c r="F462" s="20" t="s">
        <v>242</v>
      </c>
      <c r="G462" s="19"/>
      <c r="H462" s="21">
        <v>0</v>
      </c>
      <c r="I462" s="21">
        <v>0</v>
      </c>
      <c r="J462" s="21">
        <v>0</v>
      </c>
      <c r="K462" s="21">
        <f t="shared" si="21"/>
        <v>0</v>
      </c>
    </row>
    <row r="463" spans="1:14" hidden="1" outlineLevel="2" x14ac:dyDescent="0.35">
      <c r="A463" s="22" t="s">
        <v>267</v>
      </c>
      <c r="B463" s="22" t="s">
        <v>263</v>
      </c>
      <c r="C463" s="22" t="s">
        <v>275</v>
      </c>
      <c r="D463" s="23" t="s">
        <v>241</v>
      </c>
      <c r="E463" s="24" t="s">
        <v>1205</v>
      </c>
      <c r="F463" s="25" t="s">
        <v>242</v>
      </c>
      <c r="G463" s="24"/>
      <c r="H463" s="26">
        <v>0</v>
      </c>
      <c r="I463" s="26">
        <v>0</v>
      </c>
      <c r="J463" s="26">
        <v>1569.0591399999998</v>
      </c>
      <c r="K463" s="26">
        <f t="shared" si="21"/>
        <v>1569.0591399999998</v>
      </c>
    </row>
    <row r="464" spans="1:14" hidden="1" outlineLevel="2" x14ac:dyDescent="0.35">
      <c r="A464" s="27" t="s">
        <v>267</v>
      </c>
      <c r="B464" s="27" t="s">
        <v>268</v>
      </c>
      <c r="C464" s="27" t="s">
        <v>264</v>
      </c>
      <c r="D464" s="28" t="s">
        <v>241</v>
      </c>
      <c r="E464" s="29" t="s">
        <v>1213</v>
      </c>
      <c r="F464" s="30" t="s">
        <v>242</v>
      </c>
      <c r="G464" s="29"/>
      <c r="H464" s="31">
        <v>0</v>
      </c>
      <c r="I464" s="31">
        <v>0</v>
      </c>
      <c r="J464" s="31">
        <v>19.519396</v>
      </c>
      <c r="K464" s="31">
        <f t="shared" si="21"/>
        <v>19.519396</v>
      </c>
    </row>
    <row r="465" spans="1:14" hidden="1" outlineLevel="2" x14ac:dyDescent="0.35">
      <c r="A465" s="32" t="s">
        <v>267</v>
      </c>
      <c r="B465" s="32" t="s">
        <v>268</v>
      </c>
      <c r="C465" s="32" t="s">
        <v>266</v>
      </c>
      <c r="D465" s="33" t="s">
        <v>241</v>
      </c>
      <c r="E465" s="34" t="s">
        <v>767</v>
      </c>
      <c r="F465" s="35" t="s">
        <v>242</v>
      </c>
      <c r="G465" s="34"/>
      <c r="H465" s="36">
        <v>1922.62</v>
      </c>
      <c r="I465" s="36">
        <v>0</v>
      </c>
      <c r="J465" s="36">
        <v>234.23275199999998</v>
      </c>
      <c r="K465" s="36">
        <f t="shared" si="21"/>
        <v>2156.8527519999998</v>
      </c>
    </row>
    <row r="466" spans="1:14" hidden="1" outlineLevel="2" x14ac:dyDescent="0.35">
      <c r="A466" s="37" t="s">
        <v>267</v>
      </c>
      <c r="B466" s="37" t="s">
        <v>268</v>
      </c>
      <c r="C466" s="37">
        <v>812</v>
      </c>
      <c r="D466" s="38" t="s">
        <v>241</v>
      </c>
      <c r="E466" s="39" t="s">
        <v>1227</v>
      </c>
      <c r="F466" s="40" t="s">
        <v>242</v>
      </c>
      <c r="G466" s="39"/>
      <c r="H466" s="41">
        <v>0</v>
      </c>
      <c r="I466" s="41">
        <v>0</v>
      </c>
      <c r="J466" s="41">
        <v>330.32823999999999</v>
      </c>
      <c r="K466" s="41">
        <f t="shared" si="21"/>
        <v>330.32823999999999</v>
      </c>
    </row>
    <row r="467" spans="1:14" hidden="1" outlineLevel="2" x14ac:dyDescent="0.35">
      <c r="A467" s="42" t="s">
        <v>267</v>
      </c>
      <c r="B467" s="42" t="s">
        <v>268</v>
      </c>
      <c r="C467" s="42">
        <v>834</v>
      </c>
      <c r="D467" s="43" t="s">
        <v>241</v>
      </c>
      <c r="E467" s="44" t="s">
        <v>1238</v>
      </c>
      <c r="F467" s="45" t="s">
        <v>242</v>
      </c>
      <c r="G467" s="44"/>
      <c r="H467" s="46">
        <v>0</v>
      </c>
      <c r="I467" s="46">
        <v>0</v>
      </c>
      <c r="J467" s="46">
        <v>46.546251999999996</v>
      </c>
      <c r="K467" s="46">
        <f t="shared" si="21"/>
        <v>46.546251999999996</v>
      </c>
      <c r="N467" s="8"/>
    </row>
    <row r="468" spans="1:14" hidden="1" outlineLevel="2" x14ac:dyDescent="0.35">
      <c r="A468" s="17" t="s">
        <v>267</v>
      </c>
      <c r="B468" s="17" t="s">
        <v>268</v>
      </c>
      <c r="C468" s="17">
        <v>835</v>
      </c>
      <c r="D468" s="18" t="s">
        <v>241</v>
      </c>
      <c r="E468" s="19" t="s">
        <v>1249</v>
      </c>
      <c r="F468" s="20" t="s">
        <v>242</v>
      </c>
      <c r="G468" s="19"/>
      <c r="H468" s="21">
        <v>0</v>
      </c>
      <c r="I468" s="21">
        <v>0</v>
      </c>
      <c r="J468" s="21">
        <v>217.71634</v>
      </c>
      <c r="K468" s="21">
        <f t="shared" si="21"/>
        <v>217.71634</v>
      </c>
    </row>
    <row r="469" spans="1:14" hidden="1" outlineLevel="2" x14ac:dyDescent="0.35">
      <c r="A469" s="22" t="s">
        <v>267</v>
      </c>
      <c r="B469" s="22" t="s">
        <v>268</v>
      </c>
      <c r="C469" s="22" t="s">
        <v>274</v>
      </c>
      <c r="D469" s="23" t="s">
        <v>241</v>
      </c>
      <c r="E469" s="24" t="s">
        <v>964</v>
      </c>
      <c r="F469" s="25" t="s">
        <v>242</v>
      </c>
      <c r="G469" s="24"/>
      <c r="H469" s="26">
        <v>1571.55</v>
      </c>
      <c r="I469" s="26">
        <v>0</v>
      </c>
      <c r="J469" s="26">
        <v>427.92522000000002</v>
      </c>
      <c r="K469" s="26">
        <f t="shared" si="21"/>
        <v>1999.47522</v>
      </c>
    </row>
    <row r="470" spans="1:14" hidden="1" outlineLevel="2" x14ac:dyDescent="0.35">
      <c r="A470" s="27" t="s">
        <v>267</v>
      </c>
      <c r="B470" s="27" t="s">
        <v>269</v>
      </c>
      <c r="C470" s="27" t="s">
        <v>276</v>
      </c>
      <c r="D470" s="28" t="s">
        <v>241</v>
      </c>
      <c r="E470" s="29" t="s">
        <v>1370</v>
      </c>
      <c r="F470" s="30" t="s">
        <v>242</v>
      </c>
      <c r="G470" s="29"/>
      <c r="H470" s="31">
        <v>0</v>
      </c>
      <c r="I470" s="31">
        <f>-H470</f>
        <v>0</v>
      </c>
      <c r="J470" s="31">
        <v>0</v>
      </c>
      <c r="K470" s="31">
        <f t="shared" si="21"/>
        <v>0</v>
      </c>
    </row>
    <row r="471" spans="1:14" hidden="1" outlineLevel="2" x14ac:dyDescent="0.35">
      <c r="A471" s="32" t="s">
        <v>267</v>
      </c>
      <c r="B471" s="32" t="s">
        <v>270</v>
      </c>
      <c r="C471" s="32" t="s">
        <v>277</v>
      </c>
      <c r="D471" s="33" t="s">
        <v>241</v>
      </c>
      <c r="E471" s="34" t="s">
        <v>1058</v>
      </c>
      <c r="F471" s="35" t="s">
        <v>242</v>
      </c>
      <c r="G471" s="34"/>
      <c r="H471" s="36">
        <v>15014.92</v>
      </c>
      <c r="I471" s="36">
        <v>0</v>
      </c>
      <c r="J471" s="36">
        <f>-H471</f>
        <v>-15014.92</v>
      </c>
      <c r="K471" s="36">
        <f t="shared" si="21"/>
        <v>0</v>
      </c>
    </row>
    <row r="472" spans="1:14" outlineLevel="1" collapsed="1" x14ac:dyDescent="0.35">
      <c r="A472" s="32"/>
      <c r="B472" s="32"/>
      <c r="C472" s="32"/>
      <c r="D472" s="60" t="s">
        <v>1418</v>
      </c>
      <c r="E472" s="34" t="s">
        <v>1463</v>
      </c>
      <c r="F472" s="35"/>
      <c r="G472" s="34"/>
      <c r="H472" s="36">
        <f>SUBTOTAL(9,H456:H471)</f>
        <v>19697.62</v>
      </c>
      <c r="I472" s="36">
        <f>SUBTOTAL(9,I456:I471)</f>
        <v>0</v>
      </c>
      <c r="J472" s="36">
        <f>SUBTOTAL(9,J456:J471)</f>
        <v>0</v>
      </c>
      <c r="K472" s="36">
        <f>SUBTOTAL(9,K456:K471)</f>
        <v>19697.62</v>
      </c>
    </row>
    <row r="473" spans="1:14" hidden="1" outlineLevel="2" x14ac:dyDescent="0.35">
      <c r="A473" s="17">
        <v>22</v>
      </c>
      <c r="B473" s="17" t="s">
        <v>263</v>
      </c>
      <c r="C473" s="17" t="s">
        <v>264</v>
      </c>
      <c r="D473" s="18" t="s">
        <v>243</v>
      </c>
      <c r="E473" s="19" t="s">
        <v>1130</v>
      </c>
      <c r="F473" s="20" t="s">
        <v>1132</v>
      </c>
      <c r="G473" s="19"/>
      <c r="H473" s="21">
        <v>0</v>
      </c>
      <c r="I473" s="21">
        <v>0</v>
      </c>
      <c r="J473" s="21">
        <v>0</v>
      </c>
      <c r="K473" s="21">
        <f t="shared" ref="K473:K486" si="22">H473+I473+J473</f>
        <v>0</v>
      </c>
    </row>
    <row r="474" spans="1:14" hidden="1" outlineLevel="2" x14ac:dyDescent="0.35">
      <c r="A474" s="22" t="s">
        <v>267</v>
      </c>
      <c r="B474" s="22" t="s">
        <v>263</v>
      </c>
      <c r="C474" s="22" t="s">
        <v>266</v>
      </c>
      <c r="D474" s="23" t="s">
        <v>243</v>
      </c>
      <c r="E474" s="24" t="s">
        <v>386</v>
      </c>
      <c r="F474" s="25" t="s">
        <v>244</v>
      </c>
      <c r="G474" s="24"/>
      <c r="H474" s="26">
        <v>584762.64</v>
      </c>
      <c r="I474" s="26">
        <v>0</v>
      </c>
      <c r="J474" s="26">
        <v>0</v>
      </c>
      <c r="K474" s="26">
        <f t="shared" si="22"/>
        <v>584762.64</v>
      </c>
    </row>
    <row r="475" spans="1:14" hidden="1" outlineLevel="2" x14ac:dyDescent="0.35">
      <c r="A475" s="27" t="s">
        <v>267</v>
      </c>
      <c r="B475" s="27" t="s">
        <v>263</v>
      </c>
      <c r="C475" s="27" t="s">
        <v>271</v>
      </c>
      <c r="D475" s="28" t="s">
        <v>243</v>
      </c>
      <c r="E475" s="29" t="s">
        <v>440</v>
      </c>
      <c r="F475" s="30" t="s">
        <v>244</v>
      </c>
      <c r="G475" s="29"/>
      <c r="H475" s="31">
        <v>0</v>
      </c>
      <c r="I475" s="31">
        <v>0</v>
      </c>
      <c r="J475" s="31">
        <v>0</v>
      </c>
      <c r="K475" s="31">
        <f t="shared" si="22"/>
        <v>0</v>
      </c>
    </row>
    <row r="476" spans="1:14" hidden="1" outlineLevel="2" x14ac:dyDescent="0.35">
      <c r="A476" s="32" t="s">
        <v>267</v>
      </c>
      <c r="B476" s="32" t="s">
        <v>263</v>
      </c>
      <c r="C476" s="32" t="s">
        <v>272</v>
      </c>
      <c r="D476" s="33" t="s">
        <v>243</v>
      </c>
      <c r="E476" s="34" t="s">
        <v>1153</v>
      </c>
      <c r="F476" s="35" t="s">
        <v>244</v>
      </c>
      <c r="G476" s="34"/>
      <c r="H476" s="36">
        <v>0</v>
      </c>
      <c r="I476" s="36">
        <v>0</v>
      </c>
      <c r="J476" s="36">
        <v>0</v>
      </c>
      <c r="K476" s="36">
        <f t="shared" si="22"/>
        <v>0</v>
      </c>
    </row>
    <row r="477" spans="1:14" hidden="1" outlineLevel="2" x14ac:dyDescent="0.35">
      <c r="A477" s="37" t="s">
        <v>267</v>
      </c>
      <c r="B477" s="37" t="s">
        <v>263</v>
      </c>
      <c r="C477" s="37" t="s">
        <v>273</v>
      </c>
      <c r="D477" s="38" t="s">
        <v>243</v>
      </c>
      <c r="E477" s="39" t="s">
        <v>1156</v>
      </c>
      <c r="F477" s="40" t="s">
        <v>244</v>
      </c>
      <c r="G477" s="39"/>
      <c r="H477" s="41">
        <v>0</v>
      </c>
      <c r="I477" s="41">
        <v>0</v>
      </c>
      <c r="J477" s="41">
        <v>0</v>
      </c>
      <c r="K477" s="41">
        <f t="shared" si="22"/>
        <v>0</v>
      </c>
    </row>
    <row r="478" spans="1:14" hidden="1" outlineLevel="2" x14ac:dyDescent="0.35">
      <c r="A478" s="42" t="s">
        <v>267</v>
      </c>
      <c r="B478" s="42" t="s">
        <v>263</v>
      </c>
      <c r="C478" s="42" t="s">
        <v>274</v>
      </c>
      <c r="D478" s="43" t="s">
        <v>243</v>
      </c>
      <c r="E478" s="44" t="s">
        <v>586</v>
      </c>
      <c r="F478" s="45" t="s">
        <v>244</v>
      </c>
      <c r="G478" s="44"/>
      <c r="H478" s="46">
        <v>56106.95</v>
      </c>
      <c r="I478" s="46">
        <v>0</v>
      </c>
      <c r="J478" s="46">
        <v>0</v>
      </c>
      <c r="K478" s="46">
        <f t="shared" si="22"/>
        <v>56106.95</v>
      </c>
    </row>
    <row r="479" spans="1:14" hidden="1" outlineLevel="2" x14ac:dyDescent="0.35">
      <c r="A479" s="17" t="s">
        <v>267</v>
      </c>
      <c r="B479" s="17" t="s">
        <v>263</v>
      </c>
      <c r="C479" s="17">
        <v>837</v>
      </c>
      <c r="D479" s="18" t="s">
        <v>243</v>
      </c>
      <c r="E479" s="19" t="s">
        <v>1175</v>
      </c>
      <c r="F479" s="20" t="s">
        <v>244</v>
      </c>
      <c r="G479" s="19"/>
      <c r="H479" s="21">
        <v>0</v>
      </c>
      <c r="I479" s="21">
        <v>0</v>
      </c>
      <c r="J479" s="21">
        <v>0</v>
      </c>
      <c r="K479" s="21">
        <f t="shared" si="22"/>
        <v>0</v>
      </c>
    </row>
    <row r="480" spans="1:14" hidden="1" outlineLevel="2" x14ac:dyDescent="0.35">
      <c r="A480" s="22" t="s">
        <v>267</v>
      </c>
      <c r="B480" s="22" t="s">
        <v>263</v>
      </c>
      <c r="C480" s="22" t="s">
        <v>275</v>
      </c>
      <c r="D480" s="23" t="s">
        <v>243</v>
      </c>
      <c r="E480" s="24" t="s">
        <v>1206</v>
      </c>
      <c r="F480" s="25" t="s">
        <v>1132</v>
      </c>
      <c r="G480" s="24"/>
      <c r="H480" s="26">
        <v>0</v>
      </c>
      <c r="I480" s="26">
        <v>0</v>
      </c>
      <c r="J480" s="26">
        <v>0</v>
      </c>
      <c r="K480" s="26">
        <f t="shared" si="22"/>
        <v>0</v>
      </c>
    </row>
    <row r="481" spans="1:14" hidden="1" outlineLevel="2" x14ac:dyDescent="0.35">
      <c r="A481" s="27" t="s">
        <v>267</v>
      </c>
      <c r="B481" s="27" t="s">
        <v>268</v>
      </c>
      <c r="C481" s="27" t="s">
        <v>264</v>
      </c>
      <c r="D481" s="28" t="s">
        <v>243</v>
      </c>
      <c r="E481" s="29" t="s">
        <v>1218</v>
      </c>
      <c r="F481" s="30" t="s">
        <v>1132</v>
      </c>
      <c r="G481" s="29"/>
      <c r="H481" s="31">
        <v>0</v>
      </c>
      <c r="I481" s="31">
        <v>0</v>
      </c>
      <c r="J481" s="31">
        <v>0</v>
      </c>
      <c r="K481" s="31">
        <f t="shared" si="22"/>
        <v>0</v>
      </c>
    </row>
    <row r="482" spans="1:14" hidden="1" outlineLevel="2" x14ac:dyDescent="0.35">
      <c r="A482" s="32" t="s">
        <v>267</v>
      </c>
      <c r="B482" s="32" t="s">
        <v>268</v>
      </c>
      <c r="C482" s="32" t="s">
        <v>266</v>
      </c>
      <c r="D482" s="33" t="s">
        <v>243</v>
      </c>
      <c r="E482" s="34" t="s">
        <v>768</v>
      </c>
      <c r="F482" s="35" t="s">
        <v>244</v>
      </c>
      <c r="G482" s="34"/>
      <c r="H482" s="36">
        <v>428491.56</v>
      </c>
      <c r="I482" s="36">
        <v>0</v>
      </c>
      <c r="J482" s="36">
        <v>0</v>
      </c>
      <c r="K482" s="36">
        <f t="shared" si="22"/>
        <v>428491.56</v>
      </c>
    </row>
    <row r="483" spans="1:14" hidden="1" outlineLevel="2" x14ac:dyDescent="0.35">
      <c r="A483" s="37" t="s">
        <v>267</v>
      </c>
      <c r="B483" s="37" t="s">
        <v>268</v>
      </c>
      <c r="C483" s="37">
        <v>812</v>
      </c>
      <c r="D483" s="38" t="s">
        <v>243</v>
      </c>
      <c r="E483" s="39" t="s">
        <v>1228</v>
      </c>
      <c r="F483" s="40" t="s">
        <v>244</v>
      </c>
      <c r="G483" s="39"/>
      <c r="H483" s="41">
        <v>0</v>
      </c>
      <c r="I483" s="41">
        <v>0</v>
      </c>
      <c r="J483" s="41">
        <v>0</v>
      </c>
      <c r="K483" s="41">
        <f t="shared" si="22"/>
        <v>0</v>
      </c>
    </row>
    <row r="484" spans="1:14" hidden="1" outlineLevel="2" x14ac:dyDescent="0.35">
      <c r="A484" s="42" t="s">
        <v>267</v>
      </c>
      <c r="B484" s="42" t="s">
        <v>268</v>
      </c>
      <c r="C484" s="42">
        <v>834</v>
      </c>
      <c r="D484" s="43" t="s">
        <v>243</v>
      </c>
      <c r="E484" s="44" t="s">
        <v>1239</v>
      </c>
      <c r="F484" s="45" t="s">
        <v>244</v>
      </c>
      <c r="G484" s="44"/>
      <c r="H484" s="46">
        <v>0</v>
      </c>
      <c r="I484" s="46">
        <v>0</v>
      </c>
      <c r="J484" s="46">
        <v>0</v>
      </c>
      <c r="K484" s="46">
        <f t="shared" si="22"/>
        <v>0</v>
      </c>
      <c r="N484" s="8"/>
    </row>
    <row r="485" spans="1:14" hidden="1" outlineLevel="2" x14ac:dyDescent="0.35">
      <c r="A485" s="17" t="s">
        <v>267</v>
      </c>
      <c r="B485" s="17" t="s">
        <v>268</v>
      </c>
      <c r="C485" s="17">
        <v>835</v>
      </c>
      <c r="D485" s="18" t="s">
        <v>243</v>
      </c>
      <c r="E485" s="19" t="s">
        <v>1250</v>
      </c>
      <c r="F485" s="20" t="s">
        <v>244</v>
      </c>
      <c r="G485" s="19"/>
      <c r="H485" s="21">
        <v>0</v>
      </c>
      <c r="I485" s="21">
        <v>0</v>
      </c>
      <c r="J485" s="21">
        <v>0</v>
      </c>
      <c r="K485" s="21">
        <f t="shared" si="22"/>
        <v>0</v>
      </c>
    </row>
    <row r="486" spans="1:14" hidden="1" outlineLevel="2" x14ac:dyDescent="0.35">
      <c r="A486" s="22" t="s">
        <v>267</v>
      </c>
      <c r="B486" s="22" t="s">
        <v>268</v>
      </c>
      <c r="C486" s="22" t="s">
        <v>274</v>
      </c>
      <c r="D486" s="23" t="s">
        <v>243</v>
      </c>
      <c r="E486" s="24" t="s">
        <v>965</v>
      </c>
      <c r="F486" s="25" t="s">
        <v>244</v>
      </c>
      <c r="G486" s="24"/>
      <c r="H486" s="26">
        <v>341025.97</v>
      </c>
      <c r="I486" s="26">
        <v>0</v>
      </c>
      <c r="J486" s="26">
        <v>0</v>
      </c>
      <c r="K486" s="26">
        <f t="shared" si="22"/>
        <v>341025.97</v>
      </c>
    </row>
    <row r="487" spans="1:14" hidden="1" outlineLevel="2" x14ac:dyDescent="0.35">
      <c r="A487" s="27" t="s">
        <v>267</v>
      </c>
      <c r="B487" s="27" t="s">
        <v>269</v>
      </c>
      <c r="C487" s="27" t="s">
        <v>276</v>
      </c>
      <c r="D487" s="28" t="s">
        <v>243</v>
      </c>
      <c r="E487" s="29" t="s">
        <v>1371</v>
      </c>
      <c r="F487" s="30" t="s">
        <v>244</v>
      </c>
      <c r="G487" s="29"/>
      <c r="H487" s="31">
        <v>0</v>
      </c>
      <c r="I487" s="31">
        <f>-H487</f>
        <v>0</v>
      </c>
      <c r="J487" s="31">
        <v>0</v>
      </c>
      <c r="K487" s="31">
        <v>0</v>
      </c>
    </row>
    <row r="488" spans="1:14" hidden="1" outlineLevel="2" x14ac:dyDescent="0.35">
      <c r="A488" s="32" t="s">
        <v>267</v>
      </c>
      <c r="B488" s="32" t="s">
        <v>270</v>
      </c>
      <c r="C488" s="32" t="s">
        <v>277</v>
      </c>
      <c r="D488" s="33" t="s">
        <v>243</v>
      </c>
      <c r="E488" s="34" t="s">
        <v>1386</v>
      </c>
      <c r="F488" s="35" t="s">
        <v>244</v>
      </c>
      <c r="G488" s="34"/>
      <c r="H488" s="36">
        <v>0</v>
      </c>
      <c r="I488" s="36">
        <v>0</v>
      </c>
      <c r="J488" s="36">
        <f>-H488</f>
        <v>0</v>
      </c>
      <c r="K488" s="36">
        <f>H488+I488+J488</f>
        <v>0</v>
      </c>
    </row>
    <row r="489" spans="1:14" outlineLevel="1" collapsed="1" x14ac:dyDescent="0.35">
      <c r="A489" s="32"/>
      <c r="B489" s="32"/>
      <c r="C489" s="32"/>
      <c r="D489" s="60" t="s">
        <v>1419</v>
      </c>
      <c r="E489" s="34" t="s">
        <v>1463</v>
      </c>
      <c r="F489" s="35"/>
      <c r="G489" s="34"/>
      <c r="H489" s="36">
        <f>SUBTOTAL(9,H473:H488)</f>
        <v>1410387.1199999999</v>
      </c>
      <c r="I489" s="36">
        <f>SUBTOTAL(9,I473:I488)</f>
        <v>0</v>
      </c>
      <c r="J489" s="36">
        <f>SUBTOTAL(9,J473:J488)</f>
        <v>0</v>
      </c>
      <c r="K489" s="36">
        <f>SUBTOTAL(9,K473:K488)</f>
        <v>1410387.1199999999</v>
      </c>
    </row>
    <row r="490" spans="1:14" hidden="1" outlineLevel="2" x14ac:dyDescent="0.35">
      <c r="A490" s="17">
        <v>22</v>
      </c>
      <c r="B490" s="17" t="s">
        <v>263</v>
      </c>
      <c r="C490" s="17" t="s">
        <v>264</v>
      </c>
      <c r="D490" s="18" t="s">
        <v>257</v>
      </c>
      <c r="E490" s="19" t="s">
        <v>1131</v>
      </c>
      <c r="F490" s="20" t="s">
        <v>1133</v>
      </c>
      <c r="G490" s="19"/>
      <c r="H490" s="21">
        <v>0</v>
      </c>
      <c r="I490" s="21">
        <v>0</v>
      </c>
      <c r="J490" s="21">
        <v>1521.348702</v>
      </c>
      <c r="K490" s="21">
        <f t="shared" ref="K490:K505" si="23">H490+I490+J490</f>
        <v>1521.348702</v>
      </c>
    </row>
    <row r="491" spans="1:14" hidden="1" outlineLevel="2" x14ac:dyDescent="0.35">
      <c r="A491" s="22" t="s">
        <v>267</v>
      </c>
      <c r="B491" s="22" t="s">
        <v>263</v>
      </c>
      <c r="C491" s="22" t="s">
        <v>266</v>
      </c>
      <c r="D491" s="23" t="s">
        <v>257</v>
      </c>
      <c r="E491" s="24" t="s">
        <v>1140</v>
      </c>
      <c r="F491" s="25" t="s">
        <v>1133</v>
      </c>
      <c r="G491" s="24"/>
      <c r="H491" s="26">
        <v>0</v>
      </c>
      <c r="I491" s="26">
        <v>0</v>
      </c>
      <c r="J491" s="26">
        <v>586.38707999999997</v>
      </c>
      <c r="K491" s="26">
        <f t="shared" si="23"/>
        <v>586.38707999999997</v>
      </c>
    </row>
    <row r="492" spans="1:14" hidden="1" outlineLevel="2" x14ac:dyDescent="0.35">
      <c r="A492" s="27" t="s">
        <v>267</v>
      </c>
      <c r="B492" s="27" t="s">
        <v>263</v>
      </c>
      <c r="C492" s="27" t="s">
        <v>271</v>
      </c>
      <c r="D492" s="28" t="s">
        <v>257</v>
      </c>
      <c r="E492" s="29" t="s">
        <v>441</v>
      </c>
      <c r="F492" s="30" t="s">
        <v>258</v>
      </c>
      <c r="G492" s="29"/>
      <c r="H492" s="31">
        <v>30817.77</v>
      </c>
      <c r="I492" s="31">
        <v>0</v>
      </c>
      <c r="J492" s="31">
        <v>11333.559174</v>
      </c>
      <c r="K492" s="31">
        <f t="shared" si="23"/>
        <v>42151.329173999999</v>
      </c>
    </row>
    <row r="493" spans="1:14" hidden="1" outlineLevel="2" x14ac:dyDescent="0.35">
      <c r="A493" s="32" t="s">
        <v>267</v>
      </c>
      <c r="B493" s="32" t="s">
        <v>263</v>
      </c>
      <c r="C493" s="32" t="s">
        <v>272</v>
      </c>
      <c r="D493" s="33" t="s">
        <v>257</v>
      </c>
      <c r="E493" s="34" t="s">
        <v>1155</v>
      </c>
      <c r="F493" s="35" t="s">
        <v>1133</v>
      </c>
      <c r="G493" s="34"/>
      <c r="H493" s="36">
        <v>24226.04</v>
      </c>
      <c r="I493" s="36">
        <v>0</v>
      </c>
      <c r="J493" s="36">
        <v>7919.4832860000024</v>
      </c>
      <c r="K493" s="36">
        <f t="shared" si="23"/>
        <v>32145.523286000003</v>
      </c>
    </row>
    <row r="494" spans="1:14" hidden="1" outlineLevel="2" x14ac:dyDescent="0.35">
      <c r="A494" s="37" t="s">
        <v>267</v>
      </c>
      <c r="B494" s="37" t="s">
        <v>263</v>
      </c>
      <c r="C494" s="37" t="s">
        <v>273</v>
      </c>
      <c r="D494" s="38" t="s">
        <v>257</v>
      </c>
      <c r="E494" s="39" t="s">
        <v>1157</v>
      </c>
      <c r="F494" s="40" t="s">
        <v>258</v>
      </c>
      <c r="G494" s="39"/>
      <c r="H494" s="41">
        <v>0</v>
      </c>
      <c r="I494" s="41">
        <v>0</v>
      </c>
      <c r="J494" s="41">
        <v>2892.842928</v>
      </c>
      <c r="K494" s="41">
        <f t="shared" si="23"/>
        <v>2892.842928</v>
      </c>
    </row>
    <row r="495" spans="1:14" hidden="1" outlineLevel="2" x14ac:dyDescent="0.35">
      <c r="A495" s="42" t="s">
        <v>267</v>
      </c>
      <c r="B495" s="42" t="s">
        <v>263</v>
      </c>
      <c r="C495" s="42" t="s">
        <v>274</v>
      </c>
      <c r="D495" s="43" t="s">
        <v>257</v>
      </c>
      <c r="E495" s="44" t="s">
        <v>587</v>
      </c>
      <c r="F495" s="45" t="s">
        <v>258</v>
      </c>
      <c r="G495" s="44"/>
      <c r="H495" s="46">
        <v>8941.08</v>
      </c>
      <c r="I495" s="46">
        <v>0</v>
      </c>
      <c r="J495" s="46">
        <v>2150.0859600000003</v>
      </c>
      <c r="K495" s="46">
        <f t="shared" si="23"/>
        <v>11091.16596</v>
      </c>
    </row>
    <row r="496" spans="1:14" hidden="1" outlineLevel="2" x14ac:dyDescent="0.35">
      <c r="A496" s="17" t="s">
        <v>267</v>
      </c>
      <c r="B496" s="17" t="s">
        <v>263</v>
      </c>
      <c r="C496" s="17">
        <v>837</v>
      </c>
      <c r="D496" s="18" t="s">
        <v>257</v>
      </c>
      <c r="E496" s="19" t="s">
        <v>1176</v>
      </c>
      <c r="F496" s="20" t="s">
        <v>258</v>
      </c>
      <c r="G496" s="19"/>
      <c r="H496" s="21">
        <v>0</v>
      </c>
      <c r="I496" s="21">
        <v>0</v>
      </c>
      <c r="J496" s="21">
        <v>0</v>
      </c>
      <c r="K496" s="21">
        <f t="shared" si="23"/>
        <v>0</v>
      </c>
    </row>
    <row r="497" spans="1:14" hidden="1" outlineLevel="2" x14ac:dyDescent="0.35">
      <c r="A497" s="22" t="s">
        <v>267</v>
      </c>
      <c r="B497" s="22" t="s">
        <v>263</v>
      </c>
      <c r="C497" s="22" t="s">
        <v>275</v>
      </c>
      <c r="D497" s="23" t="s">
        <v>257</v>
      </c>
      <c r="E497" s="24" t="s">
        <v>665</v>
      </c>
      <c r="F497" s="25" t="s">
        <v>258</v>
      </c>
      <c r="G497" s="24"/>
      <c r="H497" s="26">
        <v>12874.5</v>
      </c>
      <c r="I497" s="26">
        <v>0</v>
      </c>
      <c r="J497" s="26">
        <v>3404.3027699999998</v>
      </c>
      <c r="K497" s="26">
        <f t="shared" si="23"/>
        <v>16278.80277</v>
      </c>
    </row>
    <row r="498" spans="1:14" hidden="1" outlineLevel="2" x14ac:dyDescent="0.35">
      <c r="A498" s="27" t="s">
        <v>267</v>
      </c>
      <c r="B498" s="27" t="s">
        <v>268</v>
      </c>
      <c r="C498" s="27" t="s">
        <v>264</v>
      </c>
      <c r="D498" s="28" t="s">
        <v>257</v>
      </c>
      <c r="E498" s="29" t="s">
        <v>1219</v>
      </c>
      <c r="F498" s="30" t="s">
        <v>258</v>
      </c>
      <c r="G498" s="29"/>
      <c r="H498" s="31">
        <v>0</v>
      </c>
      <c r="I498" s="31">
        <v>0</v>
      </c>
      <c r="J498" s="31">
        <v>42.350178</v>
      </c>
      <c r="K498" s="31">
        <f t="shared" si="23"/>
        <v>42.350178</v>
      </c>
    </row>
    <row r="499" spans="1:14" hidden="1" outlineLevel="2" x14ac:dyDescent="0.35">
      <c r="A499" s="32" t="s">
        <v>267</v>
      </c>
      <c r="B499" s="32" t="s">
        <v>268</v>
      </c>
      <c r="C499" s="32" t="s">
        <v>266</v>
      </c>
      <c r="D499" s="33" t="s">
        <v>257</v>
      </c>
      <c r="E499" s="34" t="s">
        <v>1226</v>
      </c>
      <c r="F499" s="35" t="s">
        <v>258</v>
      </c>
      <c r="G499" s="34"/>
      <c r="H499" s="36">
        <v>0</v>
      </c>
      <c r="I499" s="36">
        <v>0</v>
      </c>
      <c r="J499" s="36">
        <v>508.202136</v>
      </c>
      <c r="K499" s="36">
        <f t="shared" si="23"/>
        <v>508.202136</v>
      </c>
    </row>
    <row r="500" spans="1:14" hidden="1" outlineLevel="2" x14ac:dyDescent="0.35">
      <c r="A500" s="37" t="s">
        <v>267</v>
      </c>
      <c r="B500" s="37" t="s">
        <v>268</v>
      </c>
      <c r="C500" s="37">
        <v>812</v>
      </c>
      <c r="D500" s="38" t="s">
        <v>257</v>
      </c>
      <c r="E500" s="39" t="s">
        <v>1229</v>
      </c>
      <c r="F500" s="40" t="s">
        <v>258</v>
      </c>
      <c r="G500" s="39"/>
      <c r="H500" s="41">
        <v>109.2</v>
      </c>
      <c r="I500" s="41">
        <v>0</v>
      </c>
      <c r="J500" s="41">
        <v>716.69532000000004</v>
      </c>
      <c r="K500" s="41">
        <f t="shared" si="23"/>
        <v>825.89532000000008</v>
      </c>
    </row>
    <row r="501" spans="1:14" hidden="1" outlineLevel="2" x14ac:dyDescent="0.35">
      <c r="A501" s="42" t="s">
        <v>267</v>
      </c>
      <c r="B501" s="42" t="s">
        <v>268</v>
      </c>
      <c r="C501" s="42">
        <v>834</v>
      </c>
      <c r="D501" s="43" t="s">
        <v>257</v>
      </c>
      <c r="E501" s="44" t="s">
        <v>1240</v>
      </c>
      <c r="F501" s="45" t="s">
        <v>258</v>
      </c>
      <c r="G501" s="44"/>
      <c r="H501" s="46">
        <v>0</v>
      </c>
      <c r="I501" s="46">
        <v>0</v>
      </c>
      <c r="J501" s="46">
        <v>100.98888599999999</v>
      </c>
      <c r="K501" s="46">
        <f t="shared" si="23"/>
        <v>100.98888599999999</v>
      </c>
      <c r="N501" s="8"/>
    </row>
    <row r="502" spans="1:14" hidden="1" outlineLevel="2" x14ac:dyDescent="0.35">
      <c r="A502" s="17" t="s">
        <v>267</v>
      </c>
      <c r="B502" s="17" t="s">
        <v>268</v>
      </c>
      <c r="C502" s="17">
        <v>835</v>
      </c>
      <c r="D502" s="18" t="s">
        <v>257</v>
      </c>
      <c r="E502" s="19" t="s">
        <v>1251</v>
      </c>
      <c r="F502" s="20" t="s">
        <v>258</v>
      </c>
      <c r="G502" s="19"/>
      <c r="H502" s="21">
        <v>0</v>
      </c>
      <c r="I502" s="21">
        <v>0</v>
      </c>
      <c r="J502" s="21">
        <v>472.36737000000005</v>
      </c>
      <c r="K502" s="21">
        <f t="shared" si="23"/>
        <v>472.36737000000005</v>
      </c>
    </row>
    <row r="503" spans="1:14" hidden="1" outlineLevel="2" x14ac:dyDescent="0.35">
      <c r="A503" s="22" t="s">
        <v>267</v>
      </c>
      <c r="B503" s="22" t="s">
        <v>268</v>
      </c>
      <c r="C503" s="22" t="s">
        <v>274</v>
      </c>
      <c r="D503" s="23" t="s">
        <v>257</v>
      </c>
      <c r="E503" s="24" t="s">
        <v>1261</v>
      </c>
      <c r="F503" s="25" t="s">
        <v>1262</v>
      </c>
      <c r="G503" s="24"/>
      <c r="H503" s="26">
        <v>645.48</v>
      </c>
      <c r="I503" s="26">
        <v>0</v>
      </c>
      <c r="J503" s="26">
        <v>928.44621000000006</v>
      </c>
      <c r="K503" s="26">
        <f t="shared" si="23"/>
        <v>1573.9262100000001</v>
      </c>
    </row>
    <row r="504" spans="1:14" hidden="1" outlineLevel="2" x14ac:dyDescent="0.35">
      <c r="A504" s="27" t="s">
        <v>267</v>
      </c>
      <c r="B504" s="27" t="s">
        <v>269</v>
      </c>
      <c r="C504" s="27" t="s">
        <v>276</v>
      </c>
      <c r="D504" s="28" t="s">
        <v>257</v>
      </c>
      <c r="E504" s="29" t="s">
        <v>1372</v>
      </c>
      <c r="F504" s="30" t="s">
        <v>1262</v>
      </c>
      <c r="G504" s="29"/>
      <c r="H504" s="31">
        <v>0</v>
      </c>
      <c r="I504" s="31">
        <f>-H504</f>
        <v>0</v>
      </c>
      <c r="J504" s="31">
        <v>0</v>
      </c>
      <c r="K504" s="31">
        <f t="shared" si="23"/>
        <v>0</v>
      </c>
    </row>
    <row r="505" spans="1:14" hidden="1" outlineLevel="2" x14ac:dyDescent="0.35">
      <c r="A505" s="32" t="s">
        <v>267</v>
      </c>
      <c r="B505" s="32" t="s">
        <v>270</v>
      </c>
      <c r="C505" s="32" t="s">
        <v>277</v>
      </c>
      <c r="D505" s="33" t="s">
        <v>257</v>
      </c>
      <c r="E505" s="34" t="s">
        <v>1059</v>
      </c>
      <c r="F505" s="35" t="s">
        <v>1262</v>
      </c>
      <c r="G505" s="34"/>
      <c r="H505" s="36">
        <v>32577.06</v>
      </c>
      <c r="I505" s="36">
        <v>0</v>
      </c>
      <c r="J505" s="36">
        <f>-H505</f>
        <v>-32577.06</v>
      </c>
      <c r="K505" s="36">
        <f t="shared" si="23"/>
        <v>0</v>
      </c>
    </row>
    <row r="506" spans="1:14" outlineLevel="1" collapsed="1" x14ac:dyDescent="0.35">
      <c r="A506" s="32"/>
      <c r="B506" s="32"/>
      <c r="C506" s="32"/>
      <c r="D506" s="60" t="s">
        <v>1420</v>
      </c>
      <c r="E506" s="34" t="s">
        <v>1464</v>
      </c>
      <c r="F506" s="35"/>
      <c r="G506" s="34"/>
      <c r="H506" s="36">
        <f>SUBTOTAL(9,H490:H505)</f>
        <v>110191.12999999999</v>
      </c>
      <c r="I506" s="36">
        <f>SUBTOTAL(9,I490:I505)</f>
        <v>0</v>
      </c>
      <c r="J506" s="36">
        <f>SUBTOTAL(9,J490:J505)</f>
        <v>0</v>
      </c>
      <c r="K506" s="36">
        <f>SUBTOTAL(9,K490:K505)</f>
        <v>110191.13</v>
      </c>
    </row>
    <row r="507" spans="1:14" hidden="1" outlineLevel="2" x14ac:dyDescent="0.35">
      <c r="A507" s="17">
        <v>22</v>
      </c>
      <c r="B507" s="17" t="s">
        <v>263</v>
      </c>
      <c r="C507" s="17" t="s">
        <v>264</v>
      </c>
      <c r="D507" s="18" t="s">
        <v>183</v>
      </c>
      <c r="E507" s="19" t="s">
        <v>338</v>
      </c>
      <c r="F507" s="20" t="s">
        <v>184</v>
      </c>
      <c r="G507" s="19"/>
      <c r="H507" s="21">
        <v>0</v>
      </c>
      <c r="I507" s="21">
        <v>0</v>
      </c>
      <c r="J507" s="21">
        <v>20046.995862</v>
      </c>
      <c r="K507" s="21">
        <f t="shared" ref="K507:K522" si="24">H507+I507+J507</f>
        <v>20046.995862</v>
      </c>
    </row>
    <row r="508" spans="1:14" hidden="1" outlineLevel="2" x14ac:dyDescent="0.35">
      <c r="A508" s="22" t="s">
        <v>267</v>
      </c>
      <c r="B508" s="22" t="s">
        <v>263</v>
      </c>
      <c r="C508" s="22" t="s">
        <v>266</v>
      </c>
      <c r="D508" s="23" t="s">
        <v>183</v>
      </c>
      <c r="E508" s="24" t="s">
        <v>387</v>
      </c>
      <c r="F508" s="25" t="s">
        <v>184</v>
      </c>
      <c r="G508" s="24"/>
      <c r="H508" s="26">
        <v>0</v>
      </c>
      <c r="I508" s="26">
        <v>0</v>
      </c>
      <c r="J508" s="26">
        <v>7726.8934799999988</v>
      </c>
      <c r="K508" s="26">
        <f t="shared" si="24"/>
        <v>7726.8934799999988</v>
      </c>
    </row>
    <row r="509" spans="1:14" hidden="1" outlineLevel="2" x14ac:dyDescent="0.35">
      <c r="A509" s="27" t="s">
        <v>267</v>
      </c>
      <c r="B509" s="27" t="s">
        <v>263</v>
      </c>
      <c r="C509" s="27" t="s">
        <v>271</v>
      </c>
      <c r="D509" s="28" t="s">
        <v>183</v>
      </c>
      <c r="E509" s="29" t="s">
        <v>442</v>
      </c>
      <c r="F509" s="30" t="s">
        <v>184</v>
      </c>
      <c r="G509" s="29"/>
      <c r="H509" s="31">
        <v>0</v>
      </c>
      <c r="I509" s="31">
        <v>0</v>
      </c>
      <c r="J509" s="31">
        <v>149343.68009399998</v>
      </c>
      <c r="K509" s="31">
        <f t="shared" si="24"/>
        <v>149343.68009399998</v>
      </c>
    </row>
    <row r="510" spans="1:14" hidden="1" outlineLevel="2" x14ac:dyDescent="0.35">
      <c r="A510" s="32" t="s">
        <v>267</v>
      </c>
      <c r="B510" s="32" t="s">
        <v>263</v>
      </c>
      <c r="C510" s="32" t="s">
        <v>272</v>
      </c>
      <c r="D510" s="33" t="s">
        <v>183</v>
      </c>
      <c r="E510" s="34" t="s">
        <v>489</v>
      </c>
      <c r="F510" s="35" t="s">
        <v>184</v>
      </c>
      <c r="G510" s="34"/>
      <c r="H510" s="36">
        <v>0</v>
      </c>
      <c r="I510" s="36">
        <v>0</v>
      </c>
      <c r="J510" s="36">
        <v>104355.98916600003</v>
      </c>
      <c r="K510" s="36">
        <f t="shared" si="24"/>
        <v>104355.98916600003</v>
      </c>
    </row>
    <row r="511" spans="1:14" hidden="1" outlineLevel="2" x14ac:dyDescent="0.35">
      <c r="A511" s="37" t="s">
        <v>267</v>
      </c>
      <c r="B511" s="37" t="s">
        <v>263</v>
      </c>
      <c r="C511" s="37" t="s">
        <v>273</v>
      </c>
      <c r="D511" s="38" t="s">
        <v>183</v>
      </c>
      <c r="E511" s="39" t="s">
        <v>537</v>
      </c>
      <c r="F511" s="40" t="s">
        <v>184</v>
      </c>
      <c r="G511" s="39"/>
      <c r="H511" s="41">
        <v>0</v>
      </c>
      <c r="I511" s="41">
        <v>0</v>
      </c>
      <c r="J511" s="41">
        <v>38119.341167999999</v>
      </c>
      <c r="K511" s="41">
        <f t="shared" si="24"/>
        <v>38119.341167999999</v>
      </c>
    </row>
    <row r="512" spans="1:14" hidden="1" outlineLevel="2" x14ac:dyDescent="0.35">
      <c r="A512" s="42" t="s">
        <v>267</v>
      </c>
      <c r="B512" s="42" t="s">
        <v>263</v>
      </c>
      <c r="C512" s="42" t="s">
        <v>274</v>
      </c>
      <c r="D512" s="43" t="s">
        <v>183</v>
      </c>
      <c r="E512" s="44" t="s">
        <v>588</v>
      </c>
      <c r="F512" s="45" t="s">
        <v>184</v>
      </c>
      <c r="G512" s="44"/>
      <c r="H512" s="46">
        <v>0</v>
      </c>
      <c r="I512" s="46">
        <v>0</v>
      </c>
      <c r="J512" s="46">
        <v>28331.942760000002</v>
      </c>
      <c r="K512" s="46">
        <f t="shared" si="24"/>
        <v>28331.942760000002</v>
      </c>
    </row>
    <row r="513" spans="1:14" hidden="1" outlineLevel="2" x14ac:dyDescent="0.35">
      <c r="A513" s="17" t="s">
        <v>267</v>
      </c>
      <c r="B513" s="17" t="s">
        <v>263</v>
      </c>
      <c r="C513" s="17">
        <v>837</v>
      </c>
      <c r="D513" s="18" t="s">
        <v>183</v>
      </c>
      <c r="E513" s="19" t="s">
        <v>1177</v>
      </c>
      <c r="F513" s="20" t="s">
        <v>184</v>
      </c>
      <c r="G513" s="19"/>
      <c r="H513" s="21">
        <v>0</v>
      </c>
      <c r="I513" s="21">
        <v>0</v>
      </c>
      <c r="J513" s="21">
        <v>0</v>
      </c>
      <c r="K513" s="21">
        <f t="shared" si="24"/>
        <v>0</v>
      </c>
    </row>
    <row r="514" spans="1:14" hidden="1" outlineLevel="2" x14ac:dyDescent="0.35">
      <c r="A514" s="22" t="s">
        <v>267</v>
      </c>
      <c r="B514" s="22" t="s">
        <v>263</v>
      </c>
      <c r="C514" s="22" t="s">
        <v>275</v>
      </c>
      <c r="D514" s="23" t="s">
        <v>183</v>
      </c>
      <c r="E514" s="24" t="s">
        <v>666</v>
      </c>
      <c r="F514" s="25" t="s">
        <v>184</v>
      </c>
      <c r="G514" s="24"/>
      <c r="H514" s="26">
        <v>0</v>
      </c>
      <c r="I514" s="26">
        <v>0</v>
      </c>
      <c r="J514" s="26">
        <v>44858.909369999994</v>
      </c>
      <c r="K514" s="26">
        <f t="shared" si="24"/>
        <v>44858.909369999994</v>
      </c>
    </row>
    <row r="515" spans="1:14" hidden="1" outlineLevel="2" x14ac:dyDescent="0.35">
      <c r="A515" s="27" t="s">
        <v>267</v>
      </c>
      <c r="B515" s="27" t="s">
        <v>268</v>
      </c>
      <c r="C515" s="27" t="s">
        <v>264</v>
      </c>
      <c r="D515" s="28" t="s">
        <v>183</v>
      </c>
      <c r="E515" s="29" t="s">
        <v>720</v>
      </c>
      <c r="F515" s="30" t="s">
        <v>184</v>
      </c>
      <c r="G515" s="29"/>
      <c r="H515" s="31">
        <v>0</v>
      </c>
      <c r="I515" s="31">
        <v>0</v>
      </c>
      <c r="J515" s="31">
        <v>558.05341799999997</v>
      </c>
      <c r="K515" s="31">
        <f t="shared" si="24"/>
        <v>558.05341799999997</v>
      </c>
    </row>
    <row r="516" spans="1:14" hidden="1" outlineLevel="2" x14ac:dyDescent="0.35">
      <c r="A516" s="32" t="s">
        <v>267</v>
      </c>
      <c r="B516" s="32" t="s">
        <v>268</v>
      </c>
      <c r="C516" s="32" t="s">
        <v>266</v>
      </c>
      <c r="D516" s="33" t="s">
        <v>183</v>
      </c>
      <c r="E516" s="34" t="s">
        <v>769</v>
      </c>
      <c r="F516" s="35" t="s">
        <v>184</v>
      </c>
      <c r="G516" s="34"/>
      <c r="H516" s="36">
        <v>92.15</v>
      </c>
      <c r="I516" s="36">
        <v>0</v>
      </c>
      <c r="J516" s="36">
        <v>6696.6410159999996</v>
      </c>
      <c r="K516" s="36">
        <f t="shared" si="24"/>
        <v>6788.7910159999992</v>
      </c>
    </row>
    <row r="517" spans="1:14" hidden="1" outlineLevel="2" x14ac:dyDescent="0.35">
      <c r="A517" s="37" t="s">
        <v>267</v>
      </c>
      <c r="B517" s="37" t="s">
        <v>268</v>
      </c>
      <c r="C517" s="37">
        <v>812</v>
      </c>
      <c r="D517" s="38" t="s">
        <v>183</v>
      </c>
      <c r="E517" s="39" t="s">
        <v>822</v>
      </c>
      <c r="F517" s="40" t="s">
        <v>184</v>
      </c>
      <c r="G517" s="39"/>
      <c r="H517" s="41">
        <v>0</v>
      </c>
      <c r="I517" s="41">
        <v>0</v>
      </c>
      <c r="J517" s="41">
        <v>9443.98092</v>
      </c>
      <c r="K517" s="41">
        <f t="shared" si="24"/>
        <v>9443.98092</v>
      </c>
    </row>
    <row r="518" spans="1:14" hidden="1" outlineLevel="2" x14ac:dyDescent="0.35">
      <c r="A518" s="42" t="s">
        <v>267</v>
      </c>
      <c r="B518" s="42" t="s">
        <v>268</v>
      </c>
      <c r="C518" s="42">
        <v>834</v>
      </c>
      <c r="D518" s="43" t="s">
        <v>183</v>
      </c>
      <c r="E518" s="44" t="s">
        <v>869</v>
      </c>
      <c r="F518" s="45" t="s">
        <v>184</v>
      </c>
      <c r="G518" s="44"/>
      <c r="H518" s="46">
        <v>0</v>
      </c>
      <c r="I518" s="46">
        <v>0</v>
      </c>
      <c r="J518" s="46">
        <v>1330.7427659999998</v>
      </c>
      <c r="K518" s="46">
        <f t="shared" si="24"/>
        <v>1330.7427659999998</v>
      </c>
      <c r="N518" s="8"/>
    </row>
    <row r="519" spans="1:14" hidden="1" outlineLevel="2" x14ac:dyDescent="0.35">
      <c r="A519" s="17" t="s">
        <v>267</v>
      </c>
      <c r="B519" s="17" t="s">
        <v>268</v>
      </c>
      <c r="C519" s="17">
        <v>835</v>
      </c>
      <c r="D519" s="18" t="s">
        <v>183</v>
      </c>
      <c r="E519" s="19" t="s">
        <v>916</v>
      </c>
      <c r="F519" s="20" t="s">
        <v>184</v>
      </c>
      <c r="G519" s="19"/>
      <c r="H519" s="21">
        <v>0</v>
      </c>
      <c r="I519" s="21">
        <v>0</v>
      </c>
      <c r="J519" s="21">
        <v>6224.4419699999999</v>
      </c>
      <c r="K519" s="21">
        <f t="shared" si="24"/>
        <v>6224.4419699999999</v>
      </c>
    </row>
    <row r="520" spans="1:14" hidden="1" outlineLevel="2" x14ac:dyDescent="0.35">
      <c r="A520" s="22" t="s">
        <v>267</v>
      </c>
      <c r="B520" s="22" t="s">
        <v>268</v>
      </c>
      <c r="C520" s="22" t="s">
        <v>274</v>
      </c>
      <c r="D520" s="23" t="s">
        <v>183</v>
      </c>
      <c r="E520" s="24" t="s">
        <v>966</v>
      </c>
      <c r="F520" s="25" t="s">
        <v>184</v>
      </c>
      <c r="G520" s="24"/>
      <c r="H520" s="26">
        <v>0</v>
      </c>
      <c r="I520" s="26">
        <v>0</v>
      </c>
      <c r="J520" s="26">
        <v>12234.248009999999</v>
      </c>
      <c r="K520" s="26">
        <f t="shared" si="24"/>
        <v>12234.248009999999</v>
      </c>
    </row>
    <row r="521" spans="1:14" hidden="1" outlineLevel="2" x14ac:dyDescent="0.35">
      <c r="A521" s="27" t="s">
        <v>267</v>
      </c>
      <c r="B521" s="27" t="s">
        <v>269</v>
      </c>
      <c r="C521" s="27" t="s">
        <v>276</v>
      </c>
      <c r="D521" s="28" t="s">
        <v>183</v>
      </c>
      <c r="E521" s="29" t="s">
        <v>1373</v>
      </c>
      <c r="F521" s="30" t="s">
        <v>184</v>
      </c>
      <c r="G521" s="29"/>
      <c r="H521" s="31">
        <v>0</v>
      </c>
      <c r="I521" s="31">
        <f>-H521</f>
        <v>0</v>
      </c>
      <c r="J521" s="31">
        <v>0</v>
      </c>
      <c r="K521" s="31">
        <f t="shared" si="24"/>
        <v>0</v>
      </c>
    </row>
    <row r="522" spans="1:14" hidden="1" outlineLevel="2" x14ac:dyDescent="0.35">
      <c r="A522" s="32" t="s">
        <v>267</v>
      </c>
      <c r="B522" s="32" t="s">
        <v>270</v>
      </c>
      <c r="C522" s="32" t="s">
        <v>277</v>
      </c>
      <c r="D522" s="33" t="s">
        <v>183</v>
      </c>
      <c r="E522" s="34" t="s">
        <v>1060</v>
      </c>
      <c r="F522" s="35" t="s">
        <v>184</v>
      </c>
      <c r="G522" s="34"/>
      <c r="H522" s="36">
        <v>429271.86</v>
      </c>
      <c r="I522" s="36">
        <v>0</v>
      </c>
      <c r="J522" s="36">
        <f>-H522</f>
        <v>-429271.86</v>
      </c>
      <c r="K522" s="36">
        <f t="shared" si="24"/>
        <v>0</v>
      </c>
    </row>
    <row r="523" spans="1:14" outlineLevel="1" collapsed="1" x14ac:dyDescent="0.35">
      <c r="A523" s="32"/>
      <c r="B523" s="32"/>
      <c r="C523" s="32"/>
      <c r="D523" s="60" t="s">
        <v>1421</v>
      </c>
      <c r="E523" s="34" t="s">
        <v>1463</v>
      </c>
      <c r="F523" s="35"/>
      <c r="G523" s="34"/>
      <c r="H523" s="36">
        <f>SUBTOTAL(9,H507:H522)</f>
        <v>429364.01</v>
      </c>
      <c r="I523" s="36">
        <f>SUBTOTAL(9,I507:I522)</f>
        <v>0</v>
      </c>
      <c r="J523" s="36">
        <f>SUBTOTAL(9,J507:J522)</f>
        <v>0</v>
      </c>
      <c r="K523" s="36">
        <f>SUBTOTAL(9,K507:K522)</f>
        <v>429364.00999999995</v>
      </c>
    </row>
    <row r="524" spans="1:14" hidden="1" outlineLevel="2" x14ac:dyDescent="0.35">
      <c r="A524" s="17">
        <v>22</v>
      </c>
      <c r="B524" s="17" t="s">
        <v>263</v>
      </c>
      <c r="C524" s="17" t="s">
        <v>264</v>
      </c>
      <c r="D524" s="18" t="s">
        <v>185</v>
      </c>
      <c r="E524" s="19" t="s">
        <v>339</v>
      </c>
      <c r="F524" s="20" t="s">
        <v>186</v>
      </c>
      <c r="G524" s="19"/>
      <c r="H524" s="21">
        <v>0</v>
      </c>
      <c r="I524" s="21">
        <v>35.804735999999998</v>
      </c>
      <c r="J524" s="21">
        <v>1583.8118199999999</v>
      </c>
      <c r="K524" s="21">
        <f t="shared" ref="K524:K539" si="25">H524+I524+J524</f>
        <v>1619.6165559999999</v>
      </c>
    </row>
    <row r="525" spans="1:14" hidden="1" outlineLevel="2" x14ac:dyDescent="0.35">
      <c r="A525" s="22" t="s">
        <v>267</v>
      </c>
      <c r="B525" s="22" t="s">
        <v>263</v>
      </c>
      <c r="C525" s="22" t="s">
        <v>266</v>
      </c>
      <c r="D525" s="23" t="s">
        <v>185</v>
      </c>
      <c r="E525" s="24" t="s">
        <v>388</v>
      </c>
      <c r="F525" s="25" t="s">
        <v>186</v>
      </c>
      <c r="G525" s="24"/>
      <c r="H525" s="26">
        <v>3835.73</v>
      </c>
      <c r="I525" s="26">
        <v>13.743231999999999</v>
      </c>
      <c r="J525" s="26">
        <v>610.4627999999999</v>
      </c>
      <c r="K525" s="26">
        <f t="shared" si="25"/>
        <v>4459.9360319999996</v>
      </c>
    </row>
    <row r="526" spans="1:14" hidden="1" outlineLevel="2" x14ac:dyDescent="0.35">
      <c r="A526" s="27" t="s">
        <v>267</v>
      </c>
      <c r="B526" s="27" t="s">
        <v>263</v>
      </c>
      <c r="C526" s="27" t="s">
        <v>271</v>
      </c>
      <c r="D526" s="28" t="s">
        <v>185</v>
      </c>
      <c r="E526" s="29" t="s">
        <v>443</v>
      </c>
      <c r="F526" s="30" t="s">
        <v>186</v>
      </c>
      <c r="G526" s="29"/>
      <c r="H526" s="31">
        <v>0</v>
      </c>
      <c r="I526" s="31">
        <v>266.90803199999999</v>
      </c>
      <c r="J526" s="31">
        <v>11798.88934</v>
      </c>
      <c r="K526" s="31">
        <f t="shared" si="25"/>
        <v>12065.797371999999</v>
      </c>
    </row>
    <row r="527" spans="1:14" hidden="1" outlineLevel="2" x14ac:dyDescent="0.35">
      <c r="A527" s="32" t="s">
        <v>267</v>
      </c>
      <c r="B527" s="32" t="s">
        <v>263</v>
      </c>
      <c r="C527" s="32" t="s">
        <v>272</v>
      </c>
      <c r="D527" s="33" t="s">
        <v>185</v>
      </c>
      <c r="E527" s="34" t="s">
        <v>490</v>
      </c>
      <c r="F527" s="35" t="s">
        <v>186</v>
      </c>
      <c r="G527" s="34"/>
      <c r="H527" s="36">
        <v>0</v>
      </c>
      <c r="I527" s="36">
        <v>193.399824</v>
      </c>
      <c r="J527" s="36">
        <v>8244.6392600000017</v>
      </c>
      <c r="K527" s="36">
        <f t="shared" si="25"/>
        <v>8438.0390840000018</v>
      </c>
    </row>
    <row r="528" spans="1:14" hidden="1" outlineLevel="2" x14ac:dyDescent="0.35">
      <c r="A528" s="37" t="s">
        <v>267</v>
      </c>
      <c r="B528" s="37" t="s">
        <v>263</v>
      </c>
      <c r="C528" s="37" t="s">
        <v>273</v>
      </c>
      <c r="D528" s="38" t="s">
        <v>185</v>
      </c>
      <c r="E528" s="39" t="s">
        <v>538</v>
      </c>
      <c r="F528" s="40" t="s">
        <v>186</v>
      </c>
      <c r="G528" s="39"/>
      <c r="H528" s="41">
        <v>0</v>
      </c>
      <c r="I528" s="41">
        <v>70.614896000000002</v>
      </c>
      <c r="J528" s="41">
        <v>3011.6164800000001</v>
      </c>
      <c r="K528" s="41">
        <f t="shared" si="25"/>
        <v>3082.2313760000002</v>
      </c>
    </row>
    <row r="529" spans="1:14" hidden="1" outlineLevel="2" x14ac:dyDescent="0.35">
      <c r="A529" s="42" t="s">
        <v>267</v>
      </c>
      <c r="B529" s="42" t="s">
        <v>263</v>
      </c>
      <c r="C529" s="42" t="s">
        <v>274</v>
      </c>
      <c r="D529" s="43" t="s">
        <v>185</v>
      </c>
      <c r="E529" s="44" t="s">
        <v>589</v>
      </c>
      <c r="F529" s="45" t="s">
        <v>186</v>
      </c>
      <c r="G529" s="44"/>
      <c r="H529" s="46">
        <v>2183.98</v>
      </c>
      <c r="I529" s="46">
        <v>52.441279999999999</v>
      </c>
      <c r="J529" s="46">
        <v>2238.3636000000001</v>
      </c>
      <c r="K529" s="46">
        <f t="shared" si="25"/>
        <v>4474.7848800000002</v>
      </c>
    </row>
    <row r="530" spans="1:14" hidden="1" outlineLevel="2" x14ac:dyDescent="0.35">
      <c r="A530" s="17" t="s">
        <v>267</v>
      </c>
      <c r="B530" s="17" t="s">
        <v>263</v>
      </c>
      <c r="C530" s="17">
        <v>837</v>
      </c>
      <c r="D530" s="18" t="s">
        <v>185</v>
      </c>
      <c r="E530" s="19" t="s">
        <v>1178</v>
      </c>
      <c r="F530" s="20" t="s">
        <v>186</v>
      </c>
      <c r="G530" s="19"/>
      <c r="H530" s="21">
        <v>0</v>
      </c>
      <c r="I530" s="21">
        <v>0</v>
      </c>
      <c r="J530" s="21">
        <v>0</v>
      </c>
      <c r="K530" s="21">
        <f t="shared" si="25"/>
        <v>0</v>
      </c>
    </row>
    <row r="531" spans="1:14" hidden="1" outlineLevel="2" x14ac:dyDescent="0.35">
      <c r="A531" s="22" t="s">
        <v>267</v>
      </c>
      <c r="B531" s="22" t="s">
        <v>263</v>
      </c>
      <c r="C531" s="22" t="s">
        <v>275</v>
      </c>
      <c r="D531" s="23" t="s">
        <v>185</v>
      </c>
      <c r="E531" s="24" t="s">
        <v>667</v>
      </c>
      <c r="F531" s="25" t="s">
        <v>186</v>
      </c>
      <c r="G531" s="24"/>
      <c r="H531" s="26">
        <v>0</v>
      </c>
      <c r="I531" s="26">
        <v>90.415999999999997</v>
      </c>
      <c r="J531" s="26">
        <v>3544.0756999999999</v>
      </c>
      <c r="K531" s="26">
        <f t="shared" si="25"/>
        <v>3634.4917</v>
      </c>
    </row>
    <row r="532" spans="1:14" hidden="1" outlineLevel="2" x14ac:dyDescent="0.35">
      <c r="A532" s="27" t="s">
        <v>267</v>
      </c>
      <c r="B532" s="27" t="s">
        <v>268</v>
      </c>
      <c r="C532" s="27" t="s">
        <v>264</v>
      </c>
      <c r="D532" s="28" t="s">
        <v>185</v>
      </c>
      <c r="E532" s="29" t="s">
        <v>721</v>
      </c>
      <c r="F532" s="30" t="s">
        <v>186</v>
      </c>
      <c r="G532" s="29"/>
      <c r="H532" s="31">
        <v>0</v>
      </c>
      <c r="I532" s="31">
        <v>3.0741439999999995</v>
      </c>
      <c r="J532" s="31">
        <v>44.088979999999999</v>
      </c>
      <c r="K532" s="31">
        <f t="shared" si="25"/>
        <v>47.163123999999996</v>
      </c>
    </row>
    <row r="533" spans="1:14" hidden="1" outlineLevel="2" x14ac:dyDescent="0.35">
      <c r="A533" s="32" t="s">
        <v>267</v>
      </c>
      <c r="B533" s="32" t="s">
        <v>268</v>
      </c>
      <c r="C533" s="32" t="s">
        <v>266</v>
      </c>
      <c r="D533" s="33" t="s">
        <v>185</v>
      </c>
      <c r="E533" s="34" t="s">
        <v>770</v>
      </c>
      <c r="F533" s="35" t="s">
        <v>186</v>
      </c>
      <c r="G533" s="34"/>
      <c r="H533" s="36">
        <v>3645.11</v>
      </c>
      <c r="I533" s="36">
        <v>36.256815999999993</v>
      </c>
      <c r="J533" s="36">
        <v>529.06775999999991</v>
      </c>
      <c r="K533" s="36">
        <f t="shared" si="25"/>
        <v>4210.4345759999997</v>
      </c>
    </row>
    <row r="534" spans="1:14" hidden="1" outlineLevel="2" x14ac:dyDescent="0.35">
      <c r="A534" s="37" t="s">
        <v>267</v>
      </c>
      <c r="B534" s="37" t="s">
        <v>268</v>
      </c>
      <c r="C534" s="37">
        <v>812</v>
      </c>
      <c r="D534" s="38" t="s">
        <v>185</v>
      </c>
      <c r="E534" s="39" t="s">
        <v>823</v>
      </c>
      <c r="F534" s="40" t="s">
        <v>186</v>
      </c>
      <c r="G534" s="39"/>
      <c r="H534" s="41">
        <v>0</v>
      </c>
      <c r="I534" s="41">
        <v>51.085039999999999</v>
      </c>
      <c r="J534" s="41">
        <v>746.12119999999993</v>
      </c>
      <c r="K534" s="41">
        <f t="shared" si="25"/>
        <v>797.20623999999998</v>
      </c>
    </row>
    <row r="535" spans="1:14" hidden="1" outlineLevel="2" x14ac:dyDescent="0.35">
      <c r="A535" s="42" t="s">
        <v>267</v>
      </c>
      <c r="B535" s="42" t="s">
        <v>268</v>
      </c>
      <c r="C535" s="42">
        <v>834</v>
      </c>
      <c r="D535" s="43" t="s">
        <v>185</v>
      </c>
      <c r="E535" s="44" t="s">
        <v>870</v>
      </c>
      <c r="F535" s="45" t="s">
        <v>186</v>
      </c>
      <c r="G535" s="44"/>
      <c r="H535" s="46">
        <v>0</v>
      </c>
      <c r="I535" s="46">
        <v>3.2549759999999996</v>
      </c>
      <c r="J535" s="46">
        <v>105.13525999999999</v>
      </c>
      <c r="K535" s="46">
        <f t="shared" si="25"/>
        <v>108.39023599999999</v>
      </c>
      <c r="N535" s="8"/>
    </row>
    <row r="536" spans="1:14" hidden="1" outlineLevel="2" x14ac:dyDescent="0.35">
      <c r="A536" s="17" t="s">
        <v>267</v>
      </c>
      <c r="B536" s="17" t="s">
        <v>268</v>
      </c>
      <c r="C536" s="17">
        <v>835</v>
      </c>
      <c r="D536" s="18" t="s">
        <v>185</v>
      </c>
      <c r="E536" s="19" t="s">
        <v>917</v>
      </c>
      <c r="F536" s="20" t="s">
        <v>186</v>
      </c>
      <c r="G536" s="19"/>
      <c r="H536" s="21">
        <v>0</v>
      </c>
      <c r="I536" s="21">
        <v>28.48104</v>
      </c>
      <c r="J536" s="21">
        <v>491.76170000000002</v>
      </c>
      <c r="K536" s="21">
        <f t="shared" si="25"/>
        <v>520.24274000000003</v>
      </c>
    </row>
    <row r="537" spans="1:14" hidden="1" outlineLevel="2" x14ac:dyDescent="0.35">
      <c r="A537" s="22" t="s">
        <v>267</v>
      </c>
      <c r="B537" s="22" t="s">
        <v>268</v>
      </c>
      <c r="C537" s="22" t="s">
        <v>274</v>
      </c>
      <c r="D537" s="23" t="s">
        <v>185</v>
      </c>
      <c r="E537" s="24" t="s">
        <v>967</v>
      </c>
      <c r="F537" s="25" t="s">
        <v>186</v>
      </c>
      <c r="G537" s="24"/>
      <c r="H537" s="26">
        <v>1804.85</v>
      </c>
      <c r="I537" s="26">
        <v>58.679983999999997</v>
      </c>
      <c r="J537" s="26">
        <v>966.56610000000001</v>
      </c>
      <c r="K537" s="26">
        <f t="shared" si="25"/>
        <v>2830.0960839999998</v>
      </c>
    </row>
    <row r="538" spans="1:14" hidden="1" outlineLevel="2" x14ac:dyDescent="0.35">
      <c r="A538" s="27" t="s">
        <v>267</v>
      </c>
      <c r="B538" s="27" t="s">
        <v>269</v>
      </c>
      <c r="C538" s="27" t="s">
        <v>276</v>
      </c>
      <c r="D538" s="28" t="s">
        <v>185</v>
      </c>
      <c r="E538" s="29" t="s">
        <v>1017</v>
      </c>
      <c r="F538" s="30" t="s">
        <v>186</v>
      </c>
      <c r="G538" s="29"/>
      <c r="H538" s="31">
        <v>904.16</v>
      </c>
      <c r="I538" s="31">
        <f>-H538</f>
        <v>-904.16</v>
      </c>
      <c r="J538" s="31">
        <v>0</v>
      </c>
      <c r="K538" s="31">
        <f t="shared" si="25"/>
        <v>0</v>
      </c>
    </row>
    <row r="539" spans="1:14" hidden="1" outlineLevel="2" x14ac:dyDescent="0.35">
      <c r="A539" s="32" t="s">
        <v>267</v>
      </c>
      <c r="B539" s="32" t="s">
        <v>270</v>
      </c>
      <c r="C539" s="32" t="s">
        <v>277</v>
      </c>
      <c r="D539" s="33" t="s">
        <v>185</v>
      </c>
      <c r="E539" s="34" t="s">
        <v>1061</v>
      </c>
      <c r="F539" s="35" t="s">
        <v>186</v>
      </c>
      <c r="G539" s="34"/>
      <c r="H539" s="36">
        <v>33914.6</v>
      </c>
      <c r="I539" s="36">
        <v>0</v>
      </c>
      <c r="J539" s="36">
        <f>-H539</f>
        <v>-33914.6</v>
      </c>
      <c r="K539" s="36">
        <f t="shared" si="25"/>
        <v>0</v>
      </c>
    </row>
    <row r="540" spans="1:14" outlineLevel="1" collapsed="1" x14ac:dyDescent="0.35">
      <c r="A540" s="32"/>
      <c r="B540" s="32"/>
      <c r="C540" s="32"/>
      <c r="D540" s="60" t="s">
        <v>1422</v>
      </c>
      <c r="E540" s="34" t="s">
        <v>1463</v>
      </c>
      <c r="F540" s="35"/>
      <c r="G540" s="34"/>
      <c r="H540" s="36">
        <f>SUBTOTAL(9,H524:H539)</f>
        <v>46288.43</v>
      </c>
      <c r="I540" s="36">
        <f>SUBTOTAL(9,I524:I539)</f>
        <v>1.1368683772161603E-13</v>
      </c>
      <c r="J540" s="36">
        <f>SUBTOTAL(9,J524:J539)</f>
        <v>0</v>
      </c>
      <c r="K540" s="36">
        <f>SUBTOTAL(9,K524:K539)</f>
        <v>46288.43</v>
      </c>
    </row>
    <row r="541" spans="1:14" hidden="1" outlineLevel="2" x14ac:dyDescent="0.35">
      <c r="A541" s="17" t="s">
        <v>267</v>
      </c>
      <c r="B541" s="17" t="s">
        <v>263</v>
      </c>
      <c r="C541" s="17" t="s">
        <v>264</v>
      </c>
      <c r="D541" s="18" t="s">
        <v>245</v>
      </c>
      <c r="E541" s="19" t="s">
        <v>1138</v>
      </c>
      <c r="F541" s="20" t="s">
        <v>246</v>
      </c>
      <c r="G541" s="19"/>
      <c r="H541" s="21">
        <v>0</v>
      </c>
      <c r="I541" s="21">
        <v>0</v>
      </c>
      <c r="J541" s="21">
        <v>0</v>
      </c>
      <c r="K541" s="21">
        <f t="shared" ref="K541:K556" si="26">H541+I541+J541</f>
        <v>0</v>
      </c>
    </row>
    <row r="542" spans="1:14" hidden="1" outlineLevel="2" x14ac:dyDescent="0.35">
      <c r="A542" s="22" t="s">
        <v>267</v>
      </c>
      <c r="B542" s="22" t="s">
        <v>263</v>
      </c>
      <c r="C542" s="22" t="s">
        <v>266</v>
      </c>
      <c r="D542" s="23" t="s">
        <v>245</v>
      </c>
      <c r="E542" s="24" t="s">
        <v>389</v>
      </c>
      <c r="F542" s="25" t="s">
        <v>246</v>
      </c>
      <c r="G542" s="24"/>
      <c r="H542" s="26">
        <v>47940.78</v>
      </c>
      <c r="I542" s="26">
        <v>0</v>
      </c>
      <c r="J542" s="26">
        <v>0</v>
      </c>
      <c r="K542" s="26">
        <f t="shared" si="26"/>
        <v>47940.78</v>
      </c>
    </row>
    <row r="543" spans="1:14" hidden="1" outlineLevel="2" x14ac:dyDescent="0.35">
      <c r="A543" s="27" t="s">
        <v>267</v>
      </c>
      <c r="B543" s="27" t="s">
        <v>263</v>
      </c>
      <c r="C543" s="27" t="s">
        <v>271</v>
      </c>
      <c r="D543" s="28" t="s">
        <v>245</v>
      </c>
      <c r="E543" s="29" t="s">
        <v>1141</v>
      </c>
      <c r="F543" s="30" t="s">
        <v>246</v>
      </c>
      <c r="G543" s="29"/>
      <c r="H543" s="31">
        <v>0</v>
      </c>
      <c r="I543" s="31">
        <v>0</v>
      </c>
      <c r="J543" s="31">
        <v>0</v>
      </c>
      <c r="K543" s="31">
        <f t="shared" si="26"/>
        <v>0</v>
      </c>
    </row>
    <row r="544" spans="1:14" hidden="1" outlineLevel="2" x14ac:dyDescent="0.35">
      <c r="A544" s="32" t="s">
        <v>267</v>
      </c>
      <c r="B544" s="32" t="s">
        <v>263</v>
      </c>
      <c r="C544" s="32" t="s">
        <v>272</v>
      </c>
      <c r="D544" s="33" t="s">
        <v>245</v>
      </c>
      <c r="E544" s="34" t="s">
        <v>1147</v>
      </c>
      <c r="F544" s="35" t="s">
        <v>246</v>
      </c>
      <c r="G544" s="34"/>
      <c r="H544" s="36">
        <v>0</v>
      </c>
      <c r="I544" s="36">
        <v>0</v>
      </c>
      <c r="J544" s="36">
        <v>0</v>
      </c>
      <c r="K544" s="36">
        <f t="shared" si="26"/>
        <v>0</v>
      </c>
    </row>
    <row r="545" spans="1:14" hidden="1" outlineLevel="2" x14ac:dyDescent="0.35">
      <c r="A545" s="37" t="s">
        <v>267</v>
      </c>
      <c r="B545" s="37" t="s">
        <v>263</v>
      </c>
      <c r="C545" s="37" t="s">
        <v>273</v>
      </c>
      <c r="D545" s="38" t="s">
        <v>245</v>
      </c>
      <c r="E545" s="39" t="s">
        <v>1158</v>
      </c>
      <c r="F545" s="40" t="s">
        <v>246</v>
      </c>
      <c r="G545" s="39"/>
      <c r="H545" s="41">
        <v>0</v>
      </c>
      <c r="I545" s="41">
        <v>0</v>
      </c>
      <c r="J545" s="41">
        <v>0</v>
      </c>
      <c r="K545" s="41">
        <f t="shared" si="26"/>
        <v>0</v>
      </c>
    </row>
    <row r="546" spans="1:14" hidden="1" outlineLevel="2" x14ac:dyDescent="0.35">
      <c r="A546" s="42" t="s">
        <v>267</v>
      </c>
      <c r="B546" s="42" t="s">
        <v>263</v>
      </c>
      <c r="C546" s="42" t="s">
        <v>274</v>
      </c>
      <c r="D546" s="43" t="s">
        <v>245</v>
      </c>
      <c r="E546" s="44" t="s">
        <v>590</v>
      </c>
      <c r="F546" s="45" t="s">
        <v>246</v>
      </c>
      <c r="G546" s="44"/>
      <c r="H546" s="46">
        <v>19602.88</v>
      </c>
      <c r="I546" s="46">
        <v>0</v>
      </c>
      <c r="J546" s="46">
        <v>0</v>
      </c>
      <c r="K546" s="46">
        <f t="shared" si="26"/>
        <v>19602.88</v>
      </c>
    </row>
    <row r="547" spans="1:14" hidden="1" outlineLevel="2" x14ac:dyDescent="0.35">
      <c r="A547" s="17" t="s">
        <v>267</v>
      </c>
      <c r="B547" s="17" t="s">
        <v>263</v>
      </c>
      <c r="C547" s="17">
        <v>837</v>
      </c>
      <c r="D547" s="18" t="s">
        <v>245</v>
      </c>
      <c r="E547" s="19" t="s">
        <v>1179</v>
      </c>
      <c r="F547" s="20" t="s">
        <v>246</v>
      </c>
      <c r="G547" s="19"/>
      <c r="H547" s="21">
        <v>0</v>
      </c>
      <c r="I547" s="21">
        <v>0</v>
      </c>
      <c r="J547" s="21">
        <v>0</v>
      </c>
      <c r="K547" s="21">
        <f t="shared" si="26"/>
        <v>0</v>
      </c>
    </row>
    <row r="548" spans="1:14" hidden="1" outlineLevel="2" x14ac:dyDescent="0.35">
      <c r="A548" s="22" t="s">
        <v>267</v>
      </c>
      <c r="B548" s="22" t="s">
        <v>263</v>
      </c>
      <c r="C548" s="22" t="s">
        <v>275</v>
      </c>
      <c r="D548" s="23" t="s">
        <v>245</v>
      </c>
      <c r="E548" s="24" t="s">
        <v>1207</v>
      </c>
      <c r="F548" s="25" t="s">
        <v>246</v>
      </c>
      <c r="G548" s="24"/>
      <c r="H548" s="26">
        <v>0</v>
      </c>
      <c r="I548" s="26">
        <v>0</v>
      </c>
      <c r="J548" s="26">
        <v>0</v>
      </c>
      <c r="K548" s="26">
        <f t="shared" si="26"/>
        <v>0</v>
      </c>
    </row>
    <row r="549" spans="1:14" hidden="1" outlineLevel="2" x14ac:dyDescent="0.35">
      <c r="A549" s="27" t="s">
        <v>267</v>
      </c>
      <c r="B549" s="27" t="s">
        <v>268</v>
      </c>
      <c r="C549" s="27" t="s">
        <v>264</v>
      </c>
      <c r="D549" s="28" t="s">
        <v>245</v>
      </c>
      <c r="E549" s="29" t="s">
        <v>1214</v>
      </c>
      <c r="F549" s="30" t="s">
        <v>246</v>
      </c>
      <c r="G549" s="29"/>
      <c r="H549" s="31">
        <v>0</v>
      </c>
      <c r="I549" s="31">
        <v>0</v>
      </c>
      <c r="J549" s="31">
        <v>0</v>
      </c>
      <c r="K549" s="31">
        <f t="shared" si="26"/>
        <v>0</v>
      </c>
    </row>
    <row r="550" spans="1:14" hidden="1" outlineLevel="2" x14ac:dyDescent="0.35">
      <c r="A550" s="32" t="s">
        <v>267</v>
      </c>
      <c r="B550" s="32" t="s">
        <v>268</v>
      </c>
      <c r="C550" s="32" t="s">
        <v>266</v>
      </c>
      <c r="D550" s="33" t="s">
        <v>245</v>
      </c>
      <c r="E550" s="34" t="s">
        <v>771</v>
      </c>
      <c r="F550" s="35" t="s">
        <v>246</v>
      </c>
      <c r="G550" s="34"/>
      <c r="H550" s="36">
        <v>24686.959999999999</v>
      </c>
      <c r="I550" s="36">
        <v>0</v>
      </c>
      <c r="J550" s="36">
        <v>0</v>
      </c>
      <c r="K550" s="36">
        <f t="shared" si="26"/>
        <v>24686.959999999999</v>
      </c>
    </row>
    <row r="551" spans="1:14" hidden="1" outlineLevel="2" x14ac:dyDescent="0.35">
      <c r="A551" s="37" t="s">
        <v>267</v>
      </c>
      <c r="B551" s="37" t="s">
        <v>268</v>
      </c>
      <c r="C551" s="37">
        <v>812</v>
      </c>
      <c r="D551" s="38" t="s">
        <v>245</v>
      </c>
      <c r="E551" s="39" t="s">
        <v>1230</v>
      </c>
      <c r="F551" s="40" t="s">
        <v>246</v>
      </c>
      <c r="G551" s="39"/>
      <c r="H551" s="41">
        <v>0</v>
      </c>
      <c r="I551" s="41">
        <v>0</v>
      </c>
      <c r="J551" s="41">
        <v>0</v>
      </c>
      <c r="K551" s="41">
        <f t="shared" si="26"/>
        <v>0</v>
      </c>
    </row>
    <row r="552" spans="1:14" hidden="1" outlineLevel="2" x14ac:dyDescent="0.35">
      <c r="A552" s="42" t="s">
        <v>267</v>
      </c>
      <c r="B552" s="42" t="s">
        <v>268</v>
      </c>
      <c r="C552" s="42">
        <v>834</v>
      </c>
      <c r="D552" s="43" t="s">
        <v>245</v>
      </c>
      <c r="E552" s="44" t="s">
        <v>1241</v>
      </c>
      <c r="F552" s="45" t="s">
        <v>246</v>
      </c>
      <c r="G552" s="44"/>
      <c r="H552" s="46">
        <v>0</v>
      </c>
      <c r="I552" s="46">
        <v>0</v>
      </c>
      <c r="J552" s="46">
        <v>0</v>
      </c>
      <c r="K552" s="46">
        <f t="shared" si="26"/>
        <v>0</v>
      </c>
      <c r="N552" s="8"/>
    </row>
    <row r="553" spans="1:14" hidden="1" outlineLevel="2" x14ac:dyDescent="0.35">
      <c r="A553" s="17" t="s">
        <v>267</v>
      </c>
      <c r="B553" s="17" t="s">
        <v>268</v>
      </c>
      <c r="C553" s="17">
        <v>835</v>
      </c>
      <c r="D553" s="18" t="s">
        <v>245</v>
      </c>
      <c r="E553" s="19" t="s">
        <v>1252</v>
      </c>
      <c r="F553" s="20" t="s">
        <v>246</v>
      </c>
      <c r="G553" s="19"/>
      <c r="H553" s="21">
        <v>0</v>
      </c>
      <c r="I553" s="21">
        <v>0</v>
      </c>
      <c r="J553" s="21">
        <v>0</v>
      </c>
      <c r="K553" s="21">
        <f t="shared" si="26"/>
        <v>0</v>
      </c>
    </row>
    <row r="554" spans="1:14" hidden="1" outlineLevel="2" x14ac:dyDescent="0.35">
      <c r="A554" s="22" t="s">
        <v>267</v>
      </c>
      <c r="B554" s="22" t="s">
        <v>268</v>
      </c>
      <c r="C554" s="22" t="s">
        <v>274</v>
      </c>
      <c r="D554" s="23" t="s">
        <v>245</v>
      </c>
      <c r="E554" s="24" t="s">
        <v>968</v>
      </c>
      <c r="F554" s="25" t="s">
        <v>246</v>
      </c>
      <c r="G554" s="24"/>
      <c r="H554" s="26">
        <v>20099.47</v>
      </c>
      <c r="I554" s="26">
        <v>0</v>
      </c>
      <c r="J554" s="26">
        <v>0</v>
      </c>
      <c r="K554" s="26">
        <f t="shared" si="26"/>
        <v>20099.47</v>
      </c>
    </row>
    <row r="555" spans="1:14" hidden="1" outlineLevel="2" x14ac:dyDescent="0.35">
      <c r="A555" s="27" t="s">
        <v>267</v>
      </c>
      <c r="B555" s="27" t="s">
        <v>269</v>
      </c>
      <c r="C555" s="27" t="s">
        <v>276</v>
      </c>
      <c r="D555" s="28" t="s">
        <v>245</v>
      </c>
      <c r="E555" s="29" t="s">
        <v>1374</v>
      </c>
      <c r="F555" s="30" t="s">
        <v>246</v>
      </c>
      <c r="G555" s="29"/>
      <c r="H555" s="31">
        <v>0</v>
      </c>
      <c r="I555" s="31">
        <f>-H555</f>
        <v>0</v>
      </c>
      <c r="J555" s="31">
        <v>0</v>
      </c>
      <c r="K555" s="31">
        <f t="shared" si="26"/>
        <v>0</v>
      </c>
    </row>
    <row r="556" spans="1:14" hidden="1" outlineLevel="2" x14ac:dyDescent="0.35">
      <c r="A556" s="32" t="s">
        <v>267</v>
      </c>
      <c r="B556" s="32" t="s">
        <v>270</v>
      </c>
      <c r="C556" s="32" t="s">
        <v>277</v>
      </c>
      <c r="D556" s="33" t="s">
        <v>245</v>
      </c>
      <c r="E556" s="34" t="s">
        <v>1387</v>
      </c>
      <c r="F556" s="35" t="s">
        <v>246</v>
      </c>
      <c r="G556" s="34"/>
      <c r="H556" s="36">
        <v>0</v>
      </c>
      <c r="I556" s="36">
        <v>0</v>
      </c>
      <c r="J556" s="36">
        <f>-H556</f>
        <v>0</v>
      </c>
      <c r="K556" s="36">
        <f t="shared" si="26"/>
        <v>0</v>
      </c>
    </row>
    <row r="557" spans="1:14" outlineLevel="1" collapsed="1" x14ac:dyDescent="0.35">
      <c r="A557" s="32"/>
      <c r="B557" s="32"/>
      <c r="C557" s="32"/>
      <c r="D557" s="60" t="s">
        <v>1423</v>
      </c>
      <c r="E557" s="34" t="s">
        <v>1463</v>
      </c>
      <c r="F557" s="35"/>
      <c r="G557" s="34"/>
      <c r="H557" s="36">
        <f>SUBTOTAL(9,H541:H556)</f>
        <v>112330.09</v>
      </c>
      <c r="I557" s="36">
        <f>SUBTOTAL(9,I541:I556)</f>
        <v>0</v>
      </c>
      <c r="J557" s="36">
        <f>SUBTOTAL(9,J541:J556)</f>
        <v>0</v>
      </c>
      <c r="K557" s="36">
        <f>SUBTOTAL(9,K541:K556)</f>
        <v>112330.09</v>
      </c>
    </row>
    <row r="558" spans="1:14" hidden="1" outlineLevel="2" x14ac:dyDescent="0.35">
      <c r="A558" s="17" t="s">
        <v>267</v>
      </c>
      <c r="B558" s="17" t="s">
        <v>263</v>
      </c>
      <c r="C558" s="17" t="s">
        <v>264</v>
      </c>
      <c r="D558" s="18" t="s">
        <v>247</v>
      </c>
      <c r="E558" s="19" t="s">
        <v>1139</v>
      </c>
      <c r="F558" s="20" t="s">
        <v>248</v>
      </c>
      <c r="G558" s="19"/>
      <c r="H558" s="21">
        <v>0</v>
      </c>
      <c r="I558" s="21">
        <v>0</v>
      </c>
      <c r="J558" s="21">
        <v>0</v>
      </c>
      <c r="K558" s="21">
        <f t="shared" ref="K558:K573" si="27">H558+I558+J558</f>
        <v>0</v>
      </c>
    </row>
    <row r="559" spans="1:14" hidden="1" outlineLevel="2" x14ac:dyDescent="0.35">
      <c r="A559" s="22" t="s">
        <v>267</v>
      </c>
      <c r="B559" s="22" t="s">
        <v>263</v>
      </c>
      <c r="C559" s="22" t="s">
        <v>266</v>
      </c>
      <c r="D559" s="23" t="s">
        <v>247</v>
      </c>
      <c r="E559" s="24" t="s">
        <v>390</v>
      </c>
      <c r="F559" s="25" t="s">
        <v>248</v>
      </c>
      <c r="G559" s="24"/>
      <c r="H559" s="26">
        <v>11618.56</v>
      </c>
      <c r="I559" s="26">
        <v>0</v>
      </c>
      <c r="J559" s="26">
        <v>0</v>
      </c>
      <c r="K559" s="26">
        <f t="shared" si="27"/>
        <v>11618.56</v>
      </c>
    </row>
    <row r="560" spans="1:14" hidden="1" outlineLevel="2" x14ac:dyDescent="0.35">
      <c r="A560" s="27" t="s">
        <v>267</v>
      </c>
      <c r="B560" s="27" t="s">
        <v>263</v>
      </c>
      <c r="C560" s="27" t="s">
        <v>271</v>
      </c>
      <c r="D560" s="28" t="s">
        <v>247</v>
      </c>
      <c r="E560" s="29" t="s">
        <v>1142</v>
      </c>
      <c r="F560" s="30" t="s">
        <v>248</v>
      </c>
      <c r="G560" s="29"/>
      <c r="H560" s="31">
        <v>0</v>
      </c>
      <c r="I560" s="31">
        <v>0</v>
      </c>
      <c r="J560" s="31">
        <v>0</v>
      </c>
      <c r="K560" s="31">
        <f t="shared" si="27"/>
        <v>0</v>
      </c>
    </row>
    <row r="561" spans="1:14" hidden="1" outlineLevel="2" x14ac:dyDescent="0.35">
      <c r="A561" s="32" t="s">
        <v>267</v>
      </c>
      <c r="B561" s="32" t="s">
        <v>263</v>
      </c>
      <c r="C561" s="32" t="s">
        <v>272</v>
      </c>
      <c r="D561" s="33" t="s">
        <v>247</v>
      </c>
      <c r="E561" s="34" t="s">
        <v>1148</v>
      </c>
      <c r="F561" s="35" t="s">
        <v>248</v>
      </c>
      <c r="G561" s="34"/>
      <c r="H561" s="36">
        <v>0</v>
      </c>
      <c r="I561" s="36">
        <v>0</v>
      </c>
      <c r="J561" s="36">
        <v>0</v>
      </c>
      <c r="K561" s="36">
        <f t="shared" si="27"/>
        <v>0</v>
      </c>
    </row>
    <row r="562" spans="1:14" hidden="1" outlineLevel="2" x14ac:dyDescent="0.35">
      <c r="A562" s="37" t="s">
        <v>267</v>
      </c>
      <c r="B562" s="37" t="s">
        <v>263</v>
      </c>
      <c r="C562" s="37" t="s">
        <v>273</v>
      </c>
      <c r="D562" s="38" t="s">
        <v>247</v>
      </c>
      <c r="E562" s="39" t="s">
        <v>1159</v>
      </c>
      <c r="F562" s="40" t="s">
        <v>248</v>
      </c>
      <c r="G562" s="39"/>
      <c r="H562" s="41">
        <v>0</v>
      </c>
      <c r="I562" s="41">
        <v>0</v>
      </c>
      <c r="J562" s="41">
        <v>0</v>
      </c>
      <c r="K562" s="41">
        <f t="shared" si="27"/>
        <v>0</v>
      </c>
    </row>
    <row r="563" spans="1:14" hidden="1" outlineLevel="2" x14ac:dyDescent="0.35">
      <c r="A563" s="42" t="s">
        <v>267</v>
      </c>
      <c r="B563" s="42" t="s">
        <v>263</v>
      </c>
      <c r="C563" s="42" t="s">
        <v>274</v>
      </c>
      <c r="D563" s="43" t="s">
        <v>247</v>
      </c>
      <c r="E563" s="44" t="s">
        <v>591</v>
      </c>
      <c r="F563" s="45" t="s">
        <v>248</v>
      </c>
      <c r="G563" s="44"/>
      <c r="H563" s="46">
        <v>24903.35</v>
      </c>
      <c r="I563" s="46">
        <v>0</v>
      </c>
      <c r="J563" s="46">
        <v>0</v>
      </c>
      <c r="K563" s="46">
        <f t="shared" si="27"/>
        <v>24903.35</v>
      </c>
    </row>
    <row r="564" spans="1:14" hidden="1" outlineLevel="2" x14ac:dyDescent="0.35">
      <c r="A564" s="17" t="s">
        <v>267</v>
      </c>
      <c r="B564" s="17" t="s">
        <v>263</v>
      </c>
      <c r="C564" s="17">
        <v>837</v>
      </c>
      <c r="D564" s="18" t="s">
        <v>247</v>
      </c>
      <c r="E564" s="19" t="s">
        <v>638</v>
      </c>
      <c r="F564" s="20" t="s">
        <v>248</v>
      </c>
      <c r="G564" s="19"/>
      <c r="H564" s="21">
        <v>40089</v>
      </c>
      <c r="I564" s="21">
        <v>0</v>
      </c>
      <c r="J564" s="21">
        <v>0</v>
      </c>
      <c r="K564" s="21">
        <f t="shared" si="27"/>
        <v>40089</v>
      </c>
    </row>
    <row r="565" spans="1:14" hidden="1" outlineLevel="2" x14ac:dyDescent="0.35">
      <c r="A565" s="22" t="s">
        <v>267</v>
      </c>
      <c r="B565" s="22" t="s">
        <v>263</v>
      </c>
      <c r="C565" s="22" t="s">
        <v>275</v>
      </c>
      <c r="D565" s="23" t="s">
        <v>247</v>
      </c>
      <c r="E565" s="24" t="s">
        <v>1208</v>
      </c>
      <c r="F565" s="25" t="s">
        <v>248</v>
      </c>
      <c r="G565" s="24"/>
      <c r="H565" s="26">
        <v>0</v>
      </c>
      <c r="I565" s="26">
        <v>0</v>
      </c>
      <c r="J565" s="26">
        <v>0</v>
      </c>
      <c r="K565" s="26">
        <f t="shared" si="27"/>
        <v>0</v>
      </c>
    </row>
    <row r="566" spans="1:14" hidden="1" outlineLevel="2" x14ac:dyDescent="0.35">
      <c r="A566" s="27" t="s">
        <v>267</v>
      </c>
      <c r="B566" s="27" t="s">
        <v>268</v>
      </c>
      <c r="C566" s="27" t="s">
        <v>264</v>
      </c>
      <c r="D566" s="28" t="s">
        <v>247</v>
      </c>
      <c r="E566" s="29" t="s">
        <v>1215</v>
      </c>
      <c r="F566" s="30" t="s">
        <v>248</v>
      </c>
      <c r="G566" s="29"/>
      <c r="H566" s="31">
        <v>0</v>
      </c>
      <c r="I566" s="31">
        <v>0</v>
      </c>
      <c r="J566" s="31">
        <v>0</v>
      </c>
      <c r="K566" s="31">
        <f t="shared" si="27"/>
        <v>0</v>
      </c>
    </row>
    <row r="567" spans="1:14" hidden="1" outlineLevel="2" x14ac:dyDescent="0.35">
      <c r="A567" s="32" t="s">
        <v>267</v>
      </c>
      <c r="B567" s="32" t="s">
        <v>268</v>
      </c>
      <c r="C567" s="32" t="s">
        <v>266</v>
      </c>
      <c r="D567" s="33" t="s">
        <v>247</v>
      </c>
      <c r="E567" s="34" t="s">
        <v>772</v>
      </c>
      <c r="F567" s="35" t="s">
        <v>248</v>
      </c>
      <c r="G567" s="34"/>
      <c r="H567" s="36">
        <v>5624.25</v>
      </c>
      <c r="I567" s="36">
        <v>0</v>
      </c>
      <c r="J567" s="36">
        <v>0</v>
      </c>
      <c r="K567" s="36">
        <f t="shared" si="27"/>
        <v>5624.25</v>
      </c>
    </row>
    <row r="568" spans="1:14" hidden="1" outlineLevel="2" x14ac:dyDescent="0.35">
      <c r="A568" s="37" t="s">
        <v>267</v>
      </c>
      <c r="B568" s="37" t="s">
        <v>268</v>
      </c>
      <c r="C568" s="37">
        <v>812</v>
      </c>
      <c r="D568" s="38" t="s">
        <v>247</v>
      </c>
      <c r="E568" s="39" t="s">
        <v>1231</v>
      </c>
      <c r="F568" s="40" t="s">
        <v>248</v>
      </c>
      <c r="G568" s="39"/>
      <c r="H568" s="41">
        <v>0</v>
      </c>
      <c r="I568" s="41">
        <v>0</v>
      </c>
      <c r="J568" s="41">
        <v>0</v>
      </c>
      <c r="K568" s="41">
        <f t="shared" si="27"/>
        <v>0</v>
      </c>
    </row>
    <row r="569" spans="1:14" hidden="1" outlineLevel="2" x14ac:dyDescent="0.35">
      <c r="A569" s="42" t="s">
        <v>267</v>
      </c>
      <c r="B569" s="42" t="s">
        <v>268</v>
      </c>
      <c r="C569" s="42">
        <v>834</v>
      </c>
      <c r="D569" s="43" t="s">
        <v>247</v>
      </c>
      <c r="E569" s="44" t="s">
        <v>1242</v>
      </c>
      <c r="F569" s="45" t="s">
        <v>248</v>
      </c>
      <c r="G569" s="44"/>
      <c r="H569" s="46">
        <v>0</v>
      </c>
      <c r="I569" s="46">
        <v>0</v>
      </c>
      <c r="J569" s="46">
        <v>0</v>
      </c>
      <c r="K569" s="46">
        <f t="shared" si="27"/>
        <v>0</v>
      </c>
      <c r="N569" s="8"/>
    </row>
    <row r="570" spans="1:14" hidden="1" outlineLevel="2" x14ac:dyDescent="0.35">
      <c r="A570" s="17" t="s">
        <v>267</v>
      </c>
      <c r="B570" s="17" t="s">
        <v>268</v>
      </c>
      <c r="C570" s="17">
        <v>835</v>
      </c>
      <c r="D570" s="18" t="s">
        <v>247</v>
      </c>
      <c r="E570" s="19" t="s">
        <v>1253</v>
      </c>
      <c r="F570" s="20" t="s">
        <v>248</v>
      </c>
      <c r="G570" s="19"/>
      <c r="H570" s="21">
        <v>0</v>
      </c>
      <c r="I570" s="21">
        <v>0</v>
      </c>
      <c r="J570" s="21">
        <v>0</v>
      </c>
      <c r="K570" s="21">
        <f t="shared" si="27"/>
        <v>0</v>
      </c>
    </row>
    <row r="571" spans="1:14" hidden="1" outlineLevel="2" x14ac:dyDescent="0.35">
      <c r="A571" s="22" t="s">
        <v>267</v>
      </c>
      <c r="B571" s="22" t="s">
        <v>268</v>
      </c>
      <c r="C571" s="22" t="s">
        <v>274</v>
      </c>
      <c r="D571" s="23" t="s">
        <v>247</v>
      </c>
      <c r="E571" s="24" t="s">
        <v>969</v>
      </c>
      <c r="F571" s="25" t="s">
        <v>248</v>
      </c>
      <c r="G571" s="24"/>
      <c r="H571" s="26">
        <v>107618.87</v>
      </c>
      <c r="I571" s="26">
        <v>0</v>
      </c>
      <c r="J571" s="26">
        <v>0</v>
      </c>
      <c r="K571" s="26">
        <f t="shared" si="27"/>
        <v>107618.87</v>
      </c>
    </row>
    <row r="572" spans="1:14" hidden="1" outlineLevel="2" x14ac:dyDescent="0.35">
      <c r="A572" s="27" t="s">
        <v>267</v>
      </c>
      <c r="B572" s="27" t="s">
        <v>269</v>
      </c>
      <c r="C572" s="27" t="s">
        <v>276</v>
      </c>
      <c r="D572" s="28" t="s">
        <v>247</v>
      </c>
      <c r="E572" s="29" t="s">
        <v>1375</v>
      </c>
      <c r="F572" s="30" t="s">
        <v>248</v>
      </c>
      <c r="G572" s="29"/>
      <c r="H572" s="31">
        <v>0</v>
      </c>
      <c r="I572" s="31">
        <f>-H572</f>
        <v>0</v>
      </c>
      <c r="J572" s="31">
        <v>0</v>
      </c>
      <c r="K572" s="31">
        <f t="shared" si="27"/>
        <v>0</v>
      </c>
    </row>
    <row r="573" spans="1:14" hidden="1" outlineLevel="2" x14ac:dyDescent="0.35">
      <c r="A573" s="32" t="s">
        <v>267</v>
      </c>
      <c r="B573" s="32" t="s">
        <v>270</v>
      </c>
      <c r="C573" s="32" t="s">
        <v>277</v>
      </c>
      <c r="D573" s="33" t="s">
        <v>247</v>
      </c>
      <c r="E573" s="34" t="s">
        <v>1388</v>
      </c>
      <c r="F573" s="35" t="s">
        <v>248</v>
      </c>
      <c r="G573" s="34"/>
      <c r="H573" s="36">
        <v>0</v>
      </c>
      <c r="I573" s="36">
        <v>0</v>
      </c>
      <c r="J573" s="36">
        <f>-H573</f>
        <v>0</v>
      </c>
      <c r="K573" s="36">
        <f t="shared" si="27"/>
        <v>0</v>
      </c>
    </row>
    <row r="574" spans="1:14" outlineLevel="1" collapsed="1" x14ac:dyDescent="0.35">
      <c r="A574" s="32"/>
      <c r="B574" s="32"/>
      <c r="C574" s="32"/>
      <c r="D574" s="60" t="s">
        <v>1424</v>
      </c>
      <c r="E574" s="34" t="s">
        <v>1461</v>
      </c>
      <c r="F574" s="35"/>
      <c r="G574" s="34"/>
      <c r="H574" s="36">
        <f>SUBTOTAL(9,H558:H573)</f>
        <v>189854.03</v>
      </c>
      <c r="I574" s="36">
        <f>SUBTOTAL(9,I558:I573)</f>
        <v>0</v>
      </c>
      <c r="J574" s="36">
        <f>SUBTOTAL(9,J558:J573)</f>
        <v>0</v>
      </c>
      <c r="K574" s="36">
        <f>SUBTOTAL(9,K558:K573)</f>
        <v>189854.03</v>
      </c>
    </row>
    <row r="575" spans="1:14" hidden="1" outlineLevel="2" x14ac:dyDescent="0.35">
      <c r="A575" s="17">
        <v>22</v>
      </c>
      <c r="B575" s="17" t="s">
        <v>263</v>
      </c>
      <c r="C575" s="17" t="s">
        <v>264</v>
      </c>
      <c r="D575" s="18" t="s">
        <v>187</v>
      </c>
      <c r="E575" s="19" t="s">
        <v>340</v>
      </c>
      <c r="F575" s="20" t="s">
        <v>188</v>
      </c>
      <c r="G575" s="19"/>
      <c r="H575" s="21">
        <v>0</v>
      </c>
      <c r="I575" s="21">
        <v>0</v>
      </c>
      <c r="J575" s="21">
        <v>3904.7467139999999</v>
      </c>
      <c r="K575" s="21">
        <f t="shared" ref="K575:K590" si="28">H575+I575+J575</f>
        <v>3904.7467139999999</v>
      </c>
    </row>
    <row r="576" spans="1:14" hidden="1" outlineLevel="2" x14ac:dyDescent="0.35">
      <c r="A576" s="22" t="s">
        <v>267</v>
      </c>
      <c r="B576" s="22" t="s">
        <v>263</v>
      </c>
      <c r="C576" s="22" t="s">
        <v>266</v>
      </c>
      <c r="D576" s="23" t="s">
        <v>187</v>
      </c>
      <c r="E576" s="24" t="s">
        <v>391</v>
      </c>
      <c r="F576" s="25" t="s">
        <v>188</v>
      </c>
      <c r="G576" s="24"/>
      <c r="H576" s="26">
        <v>0</v>
      </c>
      <c r="I576" s="26">
        <v>0</v>
      </c>
      <c r="J576" s="26">
        <v>1505.0415599999999</v>
      </c>
      <c r="K576" s="26">
        <f t="shared" si="28"/>
        <v>1505.0415599999999</v>
      </c>
    </row>
    <row r="577" spans="1:14" hidden="1" outlineLevel="2" x14ac:dyDescent="0.35">
      <c r="A577" s="27" t="s">
        <v>267</v>
      </c>
      <c r="B577" s="27" t="s">
        <v>263</v>
      </c>
      <c r="C577" s="27" t="s">
        <v>271</v>
      </c>
      <c r="D577" s="28" t="s">
        <v>187</v>
      </c>
      <c r="E577" s="29" t="s">
        <v>444</v>
      </c>
      <c r="F577" s="30" t="s">
        <v>188</v>
      </c>
      <c r="G577" s="29"/>
      <c r="H577" s="31">
        <v>0</v>
      </c>
      <c r="I577" s="31">
        <v>0</v>
      </c>
      <c r="J577" s="31">
        <v>29089.108817999997</v>
      </c>
      <c r="K577" s="31">
        <f t="shared" si="28"/>
        <v>29089.108817999997</v>
      </c>
    </row>
    <row r="578" spans="1:14" hidden="1" outlineLevel="2" x14ac:dyDescent="0.35">
      <c r="A578" s="32" t="s">
        <v>267</v>
      </c>
      <c r="B578" s="32" t="s">
        <v>263</v>
      </c>
      <c r="C578" s="32" t="s">
        <v>272</v>
      </c>
      <c r="D578" s="33" t="s">
        <v>187</v>
      </c>
      <c r="E578" s="34" t="s">
        <v>491</v>
      </c>
      <c r="F578" s="35" t="s">
        <v>188</v>
      </c>
      <c r="G578" s="34"/>
      <c r="H578" s="36">
        <v>0</v>
      </c>
      <c r="I578" s="36">
        <v>0</v>
      </c>
      <c r="J578" s="36">
        <v>20326.422402000004</v>
      </c>
      <c r="K578" s="36">
        <f t="shared" si="28"/>
        <v>20326.422402000004</v>
      </c>
    </row>
    <row r="579" spans="1:14" hidden="1" outlineLevel="2" x14ac:dyDescent="0.35">
      <c r="A579" s="37" t="s">
        <v>267</v>
      </c>
      <c r="B579" s="37" t="s">
        <v>263</v>
      </c>
      <c r="C579" s="37" t="s">
        <v>273</v>
      </c>
      <c r="D579" s="38" t="s">
        <v>187</v>
      </c>
      <c r="E579" s="39" t="s">
        <v>539</v>
      </c>
      <c r="F579" s="40" t="s">
        <v>188</v>
      </c>
      <c r="G579" s="39"/>
      <c r="H579" s="41">
        <v>295</v>
      </c>
      <c r="I579" s="41">
        <v>0</v>
      </c>
      <c r="J579" s="41">
        <v>7424.8716960000002</v>
      </c>
      <c r="K579" s="41">
        <f t="shared" si="28"/>
        <v>7719.8716960000002</v>
      </c>
    </row>
    <row r="580" spans="1:14" hidden="1" outlineLevel="2" x14ac:dyDescent="0.35">
      <c r="A580" s="42" t="s">
        <v>267</v>
      </c>
      <c r="B580" s="42" t="s">
        <v>263</v>
      </c>
      <c r="C580" s="42" t="s">
        <v>274</v>
      </c>
      <c r="D580" s="43" t="s">
        <v>187</v>
      </c>
      <c r="E580" s="44" t="s">
        <v>592</v>
      </c>
      <c r="F580" s="45" t="s">
        <v>188</v>
      </c>
      <c r="G580" s="44"/>
      <c r="H580" s="46">
        <v>0</v>
      </c>
      <c r="I580" s="46">
        <v>0</v>
      </c>
      <c r="J580" s="46">
        <v>5518.4857200000006</v>
      </c>
      <c r="K580" s="46">
        <f t="shared" si="28"/>
        <v>5518.4857200000006</v>
      </c>
    </row>
    <row r="581" spans="1:14" hidden="1" outlineLevel="2" x14ac:dyDescent="0.35">
      <c r="A581" s="17" t="s">
        <v>267</v>
      </c>
      <c r="B581" s="17" t="s">
        <v>263</v>
      </c>
      <c r="C581" s="17">
        <v>837</v>
      </c>
      <c r="D581" s="18" t="s">
        <v>187</v>
      </c>
      <c r="E581" s="19" t="s">
        <v>1180</v>
      </c>
      <c r="F581" s="20" t="s">
        <v>188</v>
      </c>
      <c r="G581" s="19"/>
      <c r="H581" s="21">
        <v>0</v>
      </c>
      <c r="I581" s="21">
        <v>0</v>
      </c>
      <c r="J581" s="21">
        <v>0</v>
      </c>
      <c r="K581" s="21">
        <f t="shared" si="28"/>
        <v>0</v>
      </c>
    </row>
    <row r="582" spans="1:14" hidden="1" outlineLevel="2" x14ac:dyDescent="0.35">
      <c r="A582" s="22" t="s">
        <v>267</v>
      </c>
      <c r="B582" s="22" t="s">
        <v>263</v>
      </c>
      <c r="C582" s="22" t="s">
        <v>275</v>
      </c>
      <c r="D582" s="23" t="s">
        <v>187</v>
      </c>
      <c r="E582" s="24" t="s">
        <v>668</v>
      </c>
      <c r="F582" s="25" t="s">
        <v>188</v>
      </c>
      <c r="G582" s="24"/>
      <c r="H582" s="26">
        <v>0</v>
      </c>
      <c r="I582" s="26">
        <v>0</v>
      </c>
      <c r="J582" s="26">
        <v>8737.60239</v>
      </c>
      <c r="K582" s="26">
        <f t="shared" si="28"/>
        <v>8737.60239</v>
      </c>
    </row>
    <row r="583" spans="1:14" hidden="1" outlineLevel="2" x14ac:dyDescent="0.35">
      <c r="A583" s="27" t="s">
        <v>267</v>
      </c>
      <c r="B583" s="27" t="s">
        <v>268</v>
      </c>
      <c r="C583" s="27" t="s">
        <v>264</v>
      </c>
      <c r="D583" s="28" t="s">
        <v>187</v>
      </c>
      <c r="E583" s="29" t="s">
        <v>722</v>
      </c>
      <c r="F583" s="30" t="s">
        <v>188</v>
      </c>
      <c r="G583" s="29"/>
      <c r="H583" s="31">
        <v>0</v>
      </c>
      <c r="I583" s="31">
        <v>0</v>
      </c>
      <c r="J583" s="31">
        <v>108.697446</v>
      </c>
      <c r="K583" s="31">
        <f t="shared" si="28"/>
        <v>108.697446</v>
      </c>
    </row>
    <row r="584" spans="1:14" hidden="1" outlineLevel="2" x14ac:dyDescent="0.35">
      <c r="A584" s="32" t="s">
        <v>267</v>
      </c>
      <c r="B584" s="32" t="s">
        <v>268</v>
      </c>
      <c r="C584" s="32" t="s">
        <v>266</v>
      </c>
      <c r="D584" s="33" t="s">
        <v>187</v>
      </c>
      <c r="E584" s="34" t="s">
        <v>773</v>
      </c>
      <c r="F584" s="35" t="s">
        <v>188</v>
      </c>
      <c r="G584" s="34"/>
      <c r="H584" s="36">
        <v>0</v>
      </c>
      <c r="I584" s="36">
        <v>0</v>
      </c>
      <c r="J584" s="36">
        <v>1304.3693519999999</v>
      </c>
      <c r="K584" s="36">
        <f t="shared" si="28"/>
        <v>1304.3693519999999</v>
      </c>
    </row>
    <row r="585" spans="1:14" hidden="1" outlineLevel="2" x14ac:dyDescent="0.35">
      <c r="A585" s="37" t="s">
        <v>267</v>
      </c>
      <c r="B585" s="37" t="s">
        <v>268</v>
      </c>
      <c r="C585" s="37">
        <v>812</v>
      </c>
      <c r="D585" s="38" t="s">
        <v>187</v>
      </c>
      <c r="E585" s="39" t="s">
        <v>824</v>
      </c>
      <c r="F585" s="40" t="s">
        <v>188</v>
      </c>
      <c r="G585" s="39"/>
      <c r="H585" s="41">
        <v>0</v>
      </c>
      <c r="I585" s="41">
        <v>0</v>
      </c>
      <c r="J585" s="41">
        <v>1839.49524</v>
      </c>
      <c r="K585" s="41">
        <f t="shared" si="28"/>
        <v>1839.49524</v>
      </c>
    </row>
    <row r="586" spans="1:14" hidden="1" outlineLevel="2" x14ac:dyDescent="0.35">
      <c r="A586" s="42" t="s">
        <v>267</v>
      </c>
      <c r="B586" s="42" t="s">
        <v>268</v>
      </c>
      <c r="C586" s="42">
        <v>834</v>
      </c>
      <c r="D586" s="43" t="s">
        <v>187</v>
      </c>
      <c r="E586" s="44" t="s">
        <v>871</v>
      </c>
      <c r="F586" s="45" t="s">
        <v>188</v>
      </c>
      <c r="G586" s="44"/>
      <c r="H586" s="46">
        <v>0</v>
      </c>
      <c r="I586" s="46">
        <v>0</v>
      </c>
      <c r="J586" s="46">
        <v>259.20160199999998</v>
      </c>
      <c r="K586" s="46">
        <f t="shared" si="28"/>
        <v>259.20160199999998</v>
      </c>
      <c r="N586" s="8"/>
    </row>
    <row r="587" spans="1:14" hidden="1" outlineLevel="2" x14ac:dyDescent="0.35">
      <c r="A587" s="17" t="s">
        <v>267</v>
      </c>
      <c r="B587" s="17" t="s">
        <v>268</v>
      </c>
      <c r="C587" s="17">
        <v>835</v>
      </c>
      <c r="D587" s="18" t="s">
        <v>187</v>
      </c>
      <c r="E587" s="19" t="s">
        <v>918</v>
      </c>
      <c r="F587" s="20" t="s">
        <v>188</v>
      </c>
      <c r="G587" s="19"/>
      <c r="H587" s="21">
        <v>0</v>
      </c>
      <c r="I587" s="21">
        <v>0</v>
      </c>
      <c r="J587" s="21">
        <v>1212.3945900000001</v>
      </c>
      <c r="K587" s="21">
        <f t="shared" si="28"/>
        <v>1212.3945900000001</v>
      </c>
    </row>
    <row r="588" spans="1:14" hidden="1" outlineLevel="2" x14ac:dyDescent="0.35">
      <c r="A588" s="22" t="s">
        <v>267</v>
      </c>
      <c r="B588" s="22" t="s">
        <v>268</v>
      </c>
      <c r="C588" s="22" t="s">
        <v>274</v>
      </c>
      <c r="D588" s="23" t="s">
        <v>187</v>
      </c>
      <c r="E588" s="24" t="s">
        <v>970</v>
      </c>
      <c r="F588" s="25" t="s">
        <v>188</v>
      </c>
      <c r="G588" s="24"/>
      <c r="H588" s="26">
        <v>0</v>
      </c>
      <c r="I588" s="26">
        <v>0</v>
      </c>
      <c r="J588" s="26">
        <v>2382.9824699999999</v>
      </c>
      <c r="K588" s="26">
        <f t="shared" si="28"/>
        <v>2382.9824699999999</v>
      </c>
    </row>
    <row r="589" spans="1:14" hidden="1" outlineLevel="2" x14ac:dyDescent="0.35">
      <c r="A589" s="27" t="s">
        <v>267</v>
      </c>
      <c r="B589" s="27" t="s">
        <v>269</v>
      </c>
      <c r="C589" s="27" t="s">
        <v>276</v>
      </c>
      <c r="D589" s="28" t="s">
        <v>187</v>
      </c>
      <c r="E589" s="29" t="s">
        <v>1018</v>
      </c>
      <c r="F589" s="30" t="s">
        <v>188</v>
      </c>
      <c r="G589" s="29"/>
      <c r="H589" s="31">
        <v>0</v>
      </c>
      <c r="I589" s="31">
        <f>-H589</f>
        <v>0</v>
      </c>
      <c r="J589" s="31">
        <v>0</v>
      </c>
      <c r="K589" s="31">
        <f t="shared" si="28"/>
        <v>0</v>
      </c>
    </row>
    <row r="590" spans="1:14" hidden="1" outlineLevel="2" x14ac:dyDescent="0.35">
      <c r="A590" s="32" t="s">
        <v>267</v>
      </c>
      <c r="B590" s="32" t="s">
        <v>270</v>
      </c>
      <c r="C590" s="32" t="s">
        <v>277</v>
      </c>
      <c r="D590" s="33" t="s">
        <v>187</v>
      </c>
      <c r="E590" s="34" t="s">
        <v>1062</v>
      </c>
      <c r="F590" s="35" t="s">
        <v>188</v>
      </c>
      <c r="G590" s="34"/>
      <c r="H590" s="36">
        <v>83613.42</v>
      </c>
      <c r="I590" s="36">
        <v>0</v>
      </c>
      <c r="J590" s="36">
        <f>-H590</f>
        <v>-83613.42</v>
      </c>
      <c r="K590" s="36">
        <f t="shared" si="28"/>
        <v>0</v>
      </c>
    </row>
    <row r="591" spans="1:14" outlineLevel="1" collapsed="1" x14ac:dyDescent="0.35">
      <c r="A591" s="32"/>
      <c r="B591" s="32"/>
      <c r="C591" s="32"/>
      <c r="D591" s="60" t="s">
        <v>1425</v>
      </c>
      <c r="E591" s="34" t="s">
        <v>1464</v>
      </c>
      <c r="F591" s="35"/>
      <c r="G591" s="34"/>
      <c r="H591" s="36">
        <f>SUBTOTAL(9,H575:H590)</f>
        <v>83908.42</v>
      </c>
      <c r="I591" s="36">
        <f>SUBTOTAL(9,I575:I590)</f>
        <v>0</v>
      </c>
      <c r="J591" s="36">
        <f>SUBTOTAL(9,J575:J590)</f>
        <v>0</v>
      </c>
      <c r="K591" s="36">
        <f>SUBTOTAL(9,K575:K590)</f>
        <v>83908.420000000013</v>
      </c>
    </row>
    <row r="592" spans="1:14" hidden="1" outlineLevel="2" x14ac:dyDescent="0.35">
      <c r="A592" s="17">
        <v>22</v>
      </c>
      <c r="B592" s="17" t="s">
        <v>263</v>
      </c>
      <c r="C592" s="17" t="s">
        <v>264</v>
      </c>
      <c r="D592" s="18" t="s">
        <v>189</v>
      </c>
      <c r="E592" s="19" t="s">
        <v>341</v>
      </c>
      <c r="F592" s="20" t="s">
        <v>190</v>
      </c>
      <c r="G592" s="19"/>
      <c r="H592" s="21">
        <v>1318.36</v>
      </c>
      <c r="I592" s="21">
        <v>4.95</v>
      </c>
      <c r="J592" s="21">
        <v>2805.3021570000001</v>
      </c>
      <c r="K592" s="21">
        <f t="shared" ref="K592:K607" si="29">H592+I592+J592</f>
        <v>4128.6121569999996</v>
      </c>
    </row>
    <row r="593" spans="1:14" hidden="1" outlineLevel="2" x14ac:dyDescent="0.35">
      <c r="A593" s="22" t="s">
        <v>267</v>
      </c>
      <c r="B593" s="22" t="s">
        <v>263</v>
      </c>
      <c r="C593" s="22" t="s">
        <v>266</v>
      </c>
      <c r="D593" s="23" t="s">
        <v>189</v>
      </c>
      <c r="E593" s="24" t="s">
        <v>392</v>
      </c>
      <c r="F593" s="25" t="s">
        <v>190</v>
      </c>
      <c r="G593" s="24"/>
      <c r="H593" s="26">
        <v>4528.28</v>
      </c>
      <c r="I593" s="26">
        <v>1.9</v>
      </c>
      <c r="J593" s="26">
        <v>1081.27278</v>
      </c>
      <c r="K593" s="26">
        <f t="shared" si="29"/>
        <v>5611.4527799999996</v>
      </c>
    </row>
    <row r="594" spans="1:14" hidden="1" outlineLevel="2" x14ac:dyDescent="0.35">
      <c r="A594" s="27" t="s">
        <v>267</v>
      </c>
      <c r="B594" s="27" t="s">
        <v>263</v>
      </c>
      <c r="C594" s="27" t="s">
        <v>271</v>
      </c>
      <c r="D594" s="28" t="s">
        <v>189</v>
      </c>
      <c r="E594" s="29" t="s">
        <v>445</v>
      </c>
      <c r="F594" s="30" t="s">
        <v>190</v>
      </c>
      <c r="G594" s="29"/>
      <c r="H594" s="31">
        <v>1001.78</v>
      </c>
      <c r="I594" s="31">
        <v>36.900000000000006</v>
      </c>
      <c r="J594" s="31">
        <v>20898.600008999998</v>
      </c>
      <c r="K594" s="31">
        <f t="shared" si="29"/>
        <v>21937.280008999998</v>
      </c>
    </row>
    <row r="595" spans="1:14" hidden="1" outlineLevel="2" x14ac:dyDescent="0.35">
      <c r="A595" s="32" t="s">
        <v>267</v>
      </c>
      <c r="B595" s="32" t="s">
        <v>263</v>
      </c>
      <c r="C595" s="32" t="s">
        <v>272</v>
      </c>
      <c r="D595" s="33" t="s">
        <v>189</v>
      </c>
      <c r="E595" s="34" t="s">
        <v>492</v>
      </c>
      <c r="F595" s="35" t="s">
        <v>190</v>
      </c>
      <c r="G595" s="34"/>
      <c r="H595" s="36">
        <v>300.2</v>
      </c>
      <c r="I595" s="36">
        <v>26.737500000000001</v>
      </c>
      <c r="J595" s="36">
        <v>14603.189601000004</v>
      </c>
      <c r="K595" s="36">
        <f t="shared" si="29"/>
        <v>14930.127101000004</v>
      </c>
    </row>
    <row r="596" spans="1:14" hidden="1" outlineLevel="2" x14ac:dyDescent="0.35">
      <c r="A596" s="37" t="s">
        <v>267</v>
      </c>
      <c r="B596" s="37" t="s">
        <v>263</v>
      </c>
      <c r="C596" s="37" t="s">
        <v>273</v>
      </c>
      <c r="D596" s="38" t="s">
        <v>189</v>
      </c>
      <c r="E596" s="39" t="s">
        <v>540</v>
      </c>
      <c r="F596" s="40" t="s">
        <v>190</v>
      </c>
      <c r="G596" s="39"/>
      <c r="H596" s="41">
        <v>9395.4</v>
      </c>
      <c r="I596" s="41">
        <v>9.7625000000000011</v>
      </c>
      <c r="J596" s="41">
        <v>5334.2790480000003</v>
      </c>
      <c r="K596" s="41">
        <f t="shared" si="29"/>
        <v>14739.441548000001</v>
      </c>
    </row>
    <row r="597" spans="1:14" hidden="1" outlineLevel="2" x14ac:dyDescent="0.35">
      <c r="A597" s="42" t="s">
        <v>267</v>
      </c>
      <c r="B597" s="42" t="s">
        <v>263</v>
      </c>
      <c r="C597" s="42" t="s">
        <v>274</v>
      </c>
      <c r="D597" s="43" t="s">
        <v>189</v>
      </c>
      <c r="E597" s="44" t="s">
        <v>593</v>
      </c>
      <c r="F597" s="45" t="s">
        <v>190</v>
      </c>
      <c r="G597" s="44"/>
      <c r="H597" s="46">
        <v>137638.49</v>
      </c>
      <c r="I597" s="46">
        <v>7.25</v>
      </c>
      <c r="J597" s="46">
        <v>3964.6668600000003</v>
      </c>
      <c r="K597" s="46">
        <f t="shared" si="29"/>
        <v>141610.40685999999</v>
      </c>
    </row>
    <row r="598" spans="1:14" hidden="1" outlineLevel="2" x14ac:dyDescent="0.35">
      <c r="A598" s="17" t="s">
        <v>267</v>
      </c>
      <c r="B598" s="17" t="s">
        <v>263</v>
      </c>
      <c r="C598" s="17">
        <v>837</v>
      </c>
      <c r="D598" s="18" t="s">
        <v>189</v>
      </c>
      <c r="E598" s="19" t="s">
        <v>639</v>
      </c>
      <c r="F598" s="20" t="s">
        <v>190</v>
      </c>
      <c r="G598" s="19"/>
      <c r="H598" s="21">
        <v>0</v>
      </c>
      <c r="I598" s="21">
        <v>0</v>
      </c>
      <c r="J598" s="21">
        <v>0</v>
      </c>
      <c r="K598" s="21">
        <f t="shared" si="29"/>
        <v>0</v>
      </c>
    </row>
    <row r="599" spans="1:14" hidden="1" outlineLevel="2" x14ac:dyDescent="0.35">
      <c r="A599" s="22" t="s">
        <v>267</v>
      </c>
      <c r="B599" s="22" t="s">
        <v>263</v>
      </c>
      <c r="C599" s="22" t="s">
        <v>275</v>
      </c>
      <c r="D599" s="23" t="s">
        <v>189</v>
      </c>
      <c r="E599" s="24" t="s">
        <v>669</v>
      </c>
      <c r="F599" s="25" t="s">
        <v>190</v>
      </c>
      <c r="G599" s="24"/>
      <c r="H599" s="26">
        <v>38.29</v>
      </c>
      <c r="I599" s="26">
        <v>12.5</v>
      </c>
      <c r="J599" s="26">
        <v>6277.3891949999997</v>
      </c>
      <c r="K599" s="26">
        <f t="shared" si="29"/>
        <v>6328.1791949999997</v>
      </c>
    </row>
    <row r="600" spans="1:14" hidden="1" outlineLevel="2" x14ac:dyDescent="0.35">
      <c r="A600" s="27" t="s">
        <v>267</v>
      </c>
      <c r="B600" s="27" t="s">
        <v>268</v>
      </c>
      <c r="C600" s="27" t="s">
        <v>264</v>
      </c>
      <c r="D600" s="28" t="s">
        <v>189</v>
      </c>
      <c r="E600" s="29" t="s">
        <v>723</v>
      </c>
      <c r="F600" s="30" t="s">
        <v>190</v>
      </c>
      <c r="G600" s="29"/>
      <c r="H600" s="31">
        <v>0</v>
      </c>
      <c r="I600" s="31">
        <v>0.42499999999999999</v>
      </c>
      <c r="J600" s="31">
        <v>78.091922999999994</v>
      </c>
      <c r="K600" s="31">
        <f t="shared" si="29"/>
        <v>78.516922999999991</v>
      </c>
    </row>
    <row r="601" spans="1:14" hidden="1" outlineLevel="2" x14ac:dyDescent="0.35">
      <c r="A601" s="32" t="s">
        <v>267</v>
      </c>
      <c r="B601" s="32" t="s">
        <v>268</v>
      </c>
      <c r="C601" s="32" t="s">
        <v>266</v>
      </c>
      <c r="D601" s="33" t="s">
        <v>189</v>
      </c>
      <c r="E601" s="34" t="s">
        <v>774</v>
      </c>
      <c r="F601" s="35" t="s">
        <v>190</v>
      </c>
      <c r="G601" s="34"/>
      <c r="H601" s="36">
        <v>3074.34</v>
      </c>
      <c r="I601" s="36">
        <v>5.0124999999999993</v>
      </c>
      <c r="J601" s="36">
        <v>937.10307599999999</v>
      </c>
      <c r="K601" s="36">
        <f t="shared" si="29"/>
        <v>4016.4555759999998</v>
      </c>
    </row>
    <row r="602" spans="1:14" hidden="1" outlineLevel="2" x14ac:dyDescent="0.35">
      <c r="A602" s="37" t="s">
        <v>267</v>
      </c>
      <c r="B602" s="37" t="s">
        <v>268</v>
      </c>
      <c r="C602" s="37">
        <v>812</v>
      </c>
      <c r="D602" s="38" t="s">
        <v>189</v>
      </c>
      <c r="E602" s="39" t="s">
        <v>825</v>
      </c>
      <c r="F602" s="40" t="s">
        <v>190</v>
      </c>
      <c r="G602" s="39"/>
      <c r="H602" s="41">
        <v>0</v>
      </c>
      <c r="I602" s="41">
        <v>7.0625</v>
      </c>
      <c r="J602" s="41">
        <v>1321.5556199999999</v>
      </c>
      <c r="K602" s="41">
        <f t="shared" si="29"/>
        <v>1328.6181199999999</v>
      </c>
    </row>
    <row r="603" spans="1:14" hidden="1" outlineLevel="2" x14ac:dyDescent="0.35">
      <c r="A603" s="42" t="s">
        <v>267</v>
      </c>
      <c r="B603" s="42" t="s">
        <v>268</v>
      </c>
      <c r="C603" s="42">
        <v>834</v>
      </c>
      <c r="D603" s="43" t="s">
        <v>189</v>
      </c>
      <c r="E603" s="44" t="s">
        <v>872</v>
      </c>
      <c r="F603" s="45" t="s">
        <v>190</v>
      </c>
      <c r="G603" s="44"/>
      <c r="H603" s="46">
        <v>0</v>
      </c>
      <c r="I603" s="46">
        <v>0.45</v>
      </c>
      <c r="J603" s="46">
        <v>186.219201</v>
      </c>
      <c r="K603" s="46">
        <f t="shared" si="29"/>
        <v>186.66920099999999</v>
      </c>
      <c r="N603" s="8"/>
    </row>
    <row r="604" spans="1:14" hidden="1" outlineLevel="2" x14ac:dyDescent="0.35">
      <c r="A604" s="17" t="s">
        <v>267</v>
      </c>
      <c r="B604" s="17" t="s">
        <v>268</v>
      </c>
      <c r="C604" s="17">
        <v>835</v>
      </c>
      <c r="D604" s="18" t="s">
        <v>189</v>
      </c>
      <c r="E604" s="19" t="s">
        <v>919</v>
      </c>
      <c r="F604" s="20" t="s">
        <v>190</v>
      </c>
      <c r="G604" s="19"/>
      <c r="H604" s="21">
        <v>0</v>
      </c>
      <c r="I604" s="21">
        <v>3.9375</v>
      </c>
      <c r="J604" s="21">
        <v>871.02529500000003</v>
      </c>
      <c r="K604" s="21">
        <f t="shared" si="29"/>
        <v>874.96279500000003</v>
      </c>
    </row>
    <row r="605" spans="1:14" hidden="1" outlineLevel="2" x14ac:dyDescent="0.35">
      <c r="A605" s="22" t="s">
        <v>267</v>
      </c>
      <c r="B605" s="22" t="s">
        <v>268</v>
      </c>
      <c r="C605" s="22" t="s">
        <v>274</v>
      </c>
      <c r="D605" s="23" t="s">
        <v>189</v>
      </c>
      <c r="E605" s="24" t="s">
        <v>971</v>
      </c>
      <c r="F605" s="25" t="s">
        <v>190</v>
      </c>
      <c r="G605" s="24"/>
      <c r="H605" s="26">
        <v>52323.06</v>
      </c>
      <c r="I605" s="26">
        <v>8.1125000000000007</v>
      </c>
      <c r="J605" s="26">
        <v>1712.0152350000001</v>
      </c>
      <c r="K605" s="26">
        <f t="shared" si="29"/>
        <v>54043.187735</v>
      </c>
    </row>
    <row r="606" spans="1:14" hidden="1" outlineLevel="2" x14ac:dyDescent="0.35">
      <c r="A606" s="27" t="s">
        <v>267</v>
      </c>
      <c r="B606" s="27" t="s">
        <v>269</v>
      </c>
      <c r="C606" s="27" t="s">
        <v>276</v>
      </c>
      <c r="D606" s="28" t="s">
        <v>189</v>
      </c>
      <c r="E606" s="29" t="s">
        <v>1019</v>
      </c>
      <c r="F606" s="30" t="s">
        <v>190</v>
      </c>
      <c r="G606" s="29"/>
      <c r="H606" s="31">
        <v>125</v>
      </c>
      <c r="I606" s="31">
        <f>-H606</f>
        <v>-125</v>
      </c>
      <c r="J606" s="31">
        <v>0</v>
      </c>
      <c r="K606" s="31">
        <f t="shared" si="29"/>
        <v>0</v>
      </c>
    </row>
    <row r="607" spans="1:14" hidden="1" outlineLevel="2" x14ac:dyDescent="0.35">
      <c r="A607" s="32" t="s">
        <v>267</v>
      </c>
      <c r="B607" s="32" t="s">
        <v>270</v>
      </c>
      <c r="C607" s="32" t="s">
        <v>277</v>
      </c>
      <c r="D607" s="33" t="s">
        <v>189</v>
      </c>
      <c r="E607" s="34" t="s">
        <v>1063</v>
      </c>
      <c r="F607" s="35" t="s">
        <v>190</v>
      </c>
      <c r="G607" s="34"/>
      <c r="H607" s="36">
        <v>60070.71</v>
      </c>
      <c r="I607" s="36">
        <v>0</v>
      </c>
      <c r="J607" s="36">
        <f>-H607</f>
        <v>-60070.71</v>
      </c>
      <c r="K607" s="36">
        <f t="shared" si="29"/>
        <v>0</v>
      </c>
    </row>
    <row r="608" spans="1:14" outlineLevel="1" collapsed="1" x14ac:dyDescent="0.35">
      <c r="A608" s="32"/>
      <c r="B608" s="32"/>
      <c r="C608" s="32"/>
      <c r="D608" s="60" t="s">
        <v>1426</v>
      </c>
      <c r="E608" s="34" t="s">
        <v>1464</v>
      </c>
      <c r="F608" s="35"/>
      <c r="G608" s="34"/>
      <c r="H608" s="36">
        <f>SUBTOTAL(9,H592:H607)</f>
        <v>269813.90999999997</v>
      </c>
      <c r="I608" s="36">
        <f>SUBTOTAL(9,I592:I607)</f>
        <v>1.4210854715202004E-14</v>
      </c>
      <c r="J608" s="36">
        <f>SUBTOTAL(9,J592:J607)</f>
        <v>0</v>
      </c>
      <c r="K608" s="36">
        <f>SUBTOTAL(9,K592:K607)</f>
        <v>269813.90999999997</v>
      </c>
    </row>
    <row r="609" spans="1:14" hidden="1" outlineLevel="2" x14ac:dyDescent="0.35">
      <c r="A609" s="17">
        <v>22</v>
      </c>
      <c r="B609" s="17" t="s">
        <v>263</v>
      </c>
      <c r="C609" s="17" t="s">
        <v>264</v>
      </c>
      <c r="D609" s="18" t="s">
        <v>249</v>
      </c>
      <c r="E609" s="19" t="s">
        <v>1125</v>
      </c>
      <c r="F609" s="20" t="s">
        <v>1124</v>
      </c>
      <c r="G609" s="19"/>
      <c r="H609" s="21">
        <v>975</v>
      </c>
      <c r="I609" s="21">
        <v>81.560952</v>
      </c>
      <c r="J609" s="21">
        <v>648.60135600000001</v>
      </c>
      <c r="K609" s="21">
        <f t="shared" ref="K609:K624" si="30">H609+I609+J609</f>
        <v>1705.1623079999999</v>
      </c>
    </row>
    <row r="610" spans="1:14" hidden="1" outlineLevel="2" x14ac:dyDescent="0.35">
      <c r="A610" s="22" t="s">
        <v>267</v>
      </c>
      <c r="B610" s="22" t="s">
        <v>263</v>
      </c>
      <c r="C610" s="22" t="s">
        <v>266</v>
      </c>
      <c r="D610" s="23" t="s">
        <v>249</v>
      </c>
      <c r="E610" s="24" t="s">
        <v>393</v>
      </c>
      <c r="F610" s="25" t="s">
        <v>250</v>
      </c>
      <c r="G610" s="24"/>
      <c r="H610" s="26">
        <v>6157.08</v>
      </c>
      <c r="I610" s="26">
        <v>31.306223999999997</v>
      </c>
      <c r="J610" s="26">
        <v>249.99624</v>
      </c>
      <c r="K610" s="26">
        <f t="shared" si="30"/>
        <v>6438.3824640000003</v>
      </c>
    </row>
    <row r="611" spans="1:14" hidden="1" outlineLevel="2" x14ac:dyDescent="0.35">
      <c r="A611" s="27" t="s">
        <v>267</v>
      </c>
      <c r="B611" s="27" t="s">
        <v>263</v>
      </c>
      <c r="C611" s="27" t="s">
        <v>271</v>
      </c>
      <c r="D611" s="28" t="s">
        <v>249</v>
      </c>
      <c r="E611" s="29" t="s">
        <v>1123</v>
      </c>
      <c r="F611" s="30" t="s">
        <v>1124</v>
      </c>
      <c r="G611" s="29"/>
      <c r="H611" s="31">
        <v>0</v>
      </c>
      <c r="I611" s="31">
        <v>607.99982399999999</v>
      </c>
      <c r="J611" s="31">
        <v>4831.8717719999995</v>
      </c>
      <c r="K611" s="31">
        <f t="shared" si="30"/>
        <v>5439.871595999999</v>
      </c>
    </row>
    <row r="612" spans="1:14" hidden="1" outlineLevel="2" x14ac:dyDescent="0.35">
      <c r="A612" s="32" t="s">
        <v>267</v>
      </c>
      <c r="B612" s="32" t="s">
        <v>263</v>
      </c>
      <c r="C612" s="32" t="s">
        <v>272</v>
      </c>
      <c r="D612" s="33" t="s">
        <v>249</v>
      </c>
      <c r="E612" s="34" t="s">
        <v>1128</v>
      </c>
      <c r="F612" s="35" t="s">
        <v>1124</v>
      </c>
      <c r="G612" s="34"/>
      <c r="H612" s="36">
        <v>0</v>
      </c>
      <c r="I612" s="36">
        <v>440.55271799999997</v>
      </c>
      <c r="J612" s="36">
        <v>3376.3381080000008</v>
      </c>
      <c r="K612" s="36">
        <f t="shared" si="30"/>
        <v>3816.8908260000007</v>
      </c>
    </row>
    <row r="613" spans="1:14" hidden="1" outlineLevel="2" x14ac:dyDescent="0.35">
      <c r="A613" s="37" t="s">
        <v>267</v>
      </c>
      <c r="B613" s="37" t="s">
        <v>263</v>
      </c>
      <c r="C613" s="37" t="s">
        <v>273</v>
      </c>
      <c r="D613" s="38" t="s">
        <v>249</v>
      </c>
      <c r="E613" s="39" t="s">
        <v>1160</v>
      </c>
      <c r="F613" s="40" t="s">
        <v>1124</v>
      </c>
      <c r="G613" s="39"/>
      <c r="H613" s="41">
        <v>6885.68</v>
      </c>
      <c r="I613" s="41">
        <v>160.85632200000001</v>
      </c>
      <c r="J613" s="41">
        <v>1233.3147840000001</v>
      </c>
      <c r="K613" s="41">
        <f t="shared" si="30"/>
        <v>8279.8511060000001</v>
      </c>
    </row>
    <row r="614" spans="1:14" hidden="1" outlineLevel="2" x14ac:dyDescent="0.35">
      <c r="A614" s="42" t="s">
        <v>267</v>
      </c>
      <c r="B614" s="42" t="s">
        <v>263</v>
      </c>
      <c r="C614" s="42" t="s">
        <v>274</v>
      </c>
      <c r="D614" s="43" t="s">
        <v>249</v>
      </c>
      <c r="E614" s="44" t="s">
        <v>594</v>
      </c>
      <c r="F614" s="45" t="s">
        <v>250</v>
      </c>
      <c r="G614" s="44"/>
      <c r="H614" s="46">
        <v>6331.28</v>
      </c>
      <c r="I614" s="46">
        <v>119.45796</v>
      </c>
      <c r="J614" s="46">
        <v>916.6528800000001</v>
      </c>
      <c r="K614" s="46">
        <f t="shared" si="30"/>
        <v>7367.39084</v>
      </c>
    </row>
    <row r="615" spans="1:14" hidden="1" outlineLevel="2" x14ac:dyDescent="0.35">
      <c r="A615" s="17" t="s">
        <v>267</v>
      </c>
      <c r="B615" s="17" t="s">
        <v>263</v>
      </c>
      <c r="C615" s="17">
        <v>837</v>
      </c>
      <c r="D615" s="18" t="s">
        <v>249</v>
      </c>
      <c r="E615" s="19" t="s">
        <v>1181</v>
      </c>
      <c r="F615" s="20" t="s">
        <v>250</v>
      </c>
      <c r="G615" s="19"/>
      <c r="H615" s="21">
        <v>0</v>
      </c>
      <c r="I615" s="21">
        <v>0</v>
      </c>
      <c r="J615" s="21">
        <v>0</v>
      </c>
      <c r="K615" s="21">
        <f t="shared" si="30"/>
        <v>0</v>
      </c>
    </row>
    <row r="616" spans="1:14" hidden="1" outlineLevel="2" x14ac:dyDescent="0.35">
      <c r="A616" s="22" t="s">
        <v>267</v>
      </c>
      <c r="B616" s="22" t="s">
        <v>263</v>
      </c>
      <c r="C616" s="22" t="s">
        <v>275</v>
      </c>
      <c r="D616" s="23" t="s">
        <v>249</v>
      </c>
      <c r="E616" s="24" t="s">
        <v>1211</v>
      </c>
      <c r="F616" s="25" t="s">
        <v>250</v>
      </c>
      <c r="G616" s="24"/>
      <c r="H616" s="26">
        <v>0</v>
      </c>
      <c r="I616" s="26">
        <v>205.96199999999999</v>
      </c>
      <c r="J616" s="26">
        <v>1451.36706</v>
      </c>
      <c r="K616" s="26">
        <f t="shared" si="30"/>
        <v>1657.32906</v>
      </c>
    </row>
    <row r="617" spans="1:14" hidden="1" outlineLevel="2" x14ac:dyDescent="0.35">
      <c r="A617" s="27" t="s">
        <v>267</v>
      </c>
      <c r="B617" s="27" t="s">
        <v>268</v>
      </c>
      <c r="C617" s="27" t="s">
        <v>264</v>
      </c>
      <c r="D617" s="28" t="s">
        <v>249</v>
      </c>
      <c r="E617" s="29" t="s">
        <v>1216</v>
      </c>
      <c r="F617" s="30" t="s">
        <v>250</v>
      </c>
      <c r="G617" s="29"/>
      <c r="H617" s="31">
        <v>0</v>
      </c>
      <c r="I617" s="31">
        <v>7.0027079999999993</v>
      </c>
      <c r="J617" s="31">
        <v>18.055284</v>
      </c>
      <c r="K617" s="31">
        <f t="shared" si="30"/>
        <v>25.057991999999999</v>
      </c>
    </row>
    <row r="618" spans="1:14" hidden="1" outlineLevel="2" x14ac:dyDescent="0.35">
      <c r="A618" s="32" t="s">
        <v>267</v>
      </c>
      <c r="B618" s="32" t="s">
        <v>268</v>
      </c>
      <c r="C618" s="32" t="s">
        <v>266</v>
      </c>
      <c r="D618" s="33" t="s">
        <v>249</v>
      </c>
      <c r="E618" s="34" t="s">
        <v>775</v>
      </c>
      <c r="F618" s="35" t="s">
        <v>250</v>
      </c>
      <c r="G618" s="34"/>
      <c r="H618" s="36">
        <v>895</v>
      </c>
      <c r="I618" s="36">
        <v>82.590761999999984</v>
      </c>
      <c r="J618" s="36">
        <v>216.663408</v>
      </c>
      <c r="K618" s="36">
        <f t="shared" si="30"/>
        <v>1194.2541700000002</v>
      </c>
    </row>
    <row r="619" spans="1:14" hidden="1" outlineLevel="2" x14ac:dyDescent="0.35">
      <c r="A619" s="37" t="s">
        <v>267</v>
      </c>
      <c r="B619" s="37" t="s">
        <v>268</v>
      </c>
      <c r="C619" s="37">
        <v>812</v>
      </c>
      <c r="D619" s="38" t="s">
        <v>249</v>
      </c>
      <c r="E619" s="39" t="s">
        <v>1232</v>
      </c>
      <c r="F619" s="40" t="s">
        <v>250</v>
      </c>
      <c r="G619" s="39"/>
      <c r="H619" s="41">
        <v>0</v>
      </c>
      <c r="I619" s="41">
        <v>116.36852999999999</v>
      </c>
      <c r="J619" s="41">
        <v>305.55095999999998</v>
      </c>
      <c r="K619" s="41">
        <f t="shared" si="30"/>
        <v>421.91949</v>
      </c>
    </row>
    <row r="620" spans="1:14" hidden="1" outlineLevel="2" x14ac:dyDescent="0.35">
      <c r="A620" s="42" t="s">
        <v>267</v>
      </c>
      <c r="B620" s="42" t="s">
        <v>268</v>
      </c>
      <c r="C620" s="42">
        <v>834</v>
      </c>
      <c r="D620" s="43" t="s">
        <v>249</v>
      </c>
      <c r="E620" s="44" t="s">
        <v>1243</v>
      </c>
      <c r="F620" s="45" t="s">
        <v>250</v>
      </c>
      <c r="G620" s="44"/>
      <c r="H620" s="46">
        <v>0</v>
      </c>
      <c r="I620" s="46">
        <v>7.4146319999999992</v>
      </c>
      <c r="J620" s="46">
        <v>43.054907999999998</v>
      </c>
      <c r="K620" s="46">
        <f t="shared" si="30"/>
        <v>50.469539999999995</v>
      </c>
      <c r="N620" s="8"/>
    </row>
    <row r="621" spans="1:14" hidden="1" outlineLevel="2" x14ac:dyDescent="0.35">
      <c r="A621" s="17" t="s">
        <v>267</v>
      </c>
      <c r="B621" s="17" t="s">
        <v>268</v>
      </c>
      <c r="C621" s="17">
        <v>835</v>
      </c>
      <c r="D621" s="18" t="s">
        <v>249</v>
      </c>
      <c r="E621" s="19" t="s">
        <v>1254</v>
      </c>
      <c r="F621" s="20" t="s">
        <v>250</v>
      </c>
      <c r="G621" s="19"/>
      <c r="H621" s="21">
        <v>0</v>
      </c>
      <c r="I621" s="21">
        <v>64.878029999999995</v>
      </c>
      <c r="J621" s="21">
        <v>201.38586000000001</v>
      </c>
      <c r="K621" s="21">
        <f t="shared" si="30"/>
        <v>266.26389</v>
      </c>
    </row>
    <row r="622" spans="1:14" hidden="1" outlineLevel="2" x14ac:dyDescent="0.35">
      <c r="A622" s="22" t="s">
        <v>267</v>
      </c>
      <c r="B622" s="22" t="s">
        <v>268</v>
      </c>
      <c r="C622" s="22" t="s">
        <v>274</v>
      </c>
      <c r="D622" s="23" t="s">
        <v>249</v>
      </c>
      <c r="E622" s="24" t="s">
        <v>972</v>
      </c>
      <c r="F622" s="25" t="s">
        <v>250</v>
      </c>
      <c r="G622" s="24"/>
      <c r="H622" s="26">
        <v>1845.08</v>
      </c>
      <c r="I622" s="26">
        <v>133.66933799999998</v>
      </c>
      <c r="J622" s="26">
        <v>395.82738000000001</v>
      </c>
      <c r="K622" s="26">
        <f t="shared" si="30"/>
        <v>2374.5767179999998</v>
      </c>
    </row>
    <row r="623" spans="1:14" hidden="1" outlineLevel="2" x14ac:dyDescent="0.35">
      <c r="A623" s="27" t="s">
        <v>267</v>
      </c>
      <c r="B623" s="27" t="s">
        <v>269</v>
      </c>
      <c r="C623" s="27" t="s">
        <v>276</v>
      </c>
      <c r="D623" s="28" t="s">
        <v>249</v>
      </c>
      <c r="E623" s="29" t="s">
        <v>1324</v>
      </c>
      <c r="F623" s="30" t="s">
        <v>250</v>
      </c>
      <c r="G623" s="29"/>
      <c r="H623" s="31">
        <v>2059.62</v>
      </c>
      <c r="I623" s="31">
        <f>-H623</f>
        <v>-2059.62</v>
      </c>
      <c r="J623" s="31">
        <v>0</v>
      </c>
      <c r="K623" s="31">
        <f t="shared" si="30"/>
        <v>0</v>
      </c>
    </row>
    <row r="624" spans="1:14" hidden="1" outlineLevel="2" x14ac:dyDescent="0.35">
      <c r="A624" s="32" t="s">
        <v>267</v>
      </c>
      <c r="B624" s="32" t="s">
        <v>270</v>
      </c>
      <c r="C624" s="32" t="s">
        <v>277</v>
      </c>
      <c r="D624" s="33" t="s">
        <v>249</v>
      </c>
      <c r="E624" s="34" t="s">
        <v>1064</v>
      </c>
      <c r="F624" s="35" t="s">
        <v>250</v>
      </c>
      <c r="G624" s="34"/>
      <c r="H624" s="36">
        <v>13888.68</v>
      </c>
      <c r="I624" s="36">
        <v>0</v>
      </c>
      <c r="J624" s="36">
        <f>-H624</f>
        <v>-13888.68</v>
      </c>
      <c r="K624" s="36">
        <f t="shared" si="30"/>
        <v>0</v>
      </c>
    </row>
    <row r="625" spans="1:14" outlineLevel="1" collapsed="1" x14ac:dyDescent="0.35">
      <c r="A625" s="32"/>
      <c r="B625" s="32"/>
      <c r="C625" s="32"/>
      <c r="D625" s="60" t="s">
        <v>1427</v>
      </c>
      <c r="E625" s="34" t="s">
        <v>1464</v>
      </c>
      <c r="F625" s="35"/>
      <c r="G625" s="34"/>
      <c r="H625" s="36">
        <f>SUBTOTAL(9,H609:H624)</f>
        <v>39037.42</v>
      </c>
      <c r="I625" s="36">
        <f>SUBTOTAL(9,I609:I624)</f>
        <v>0</v>
      </c>
      <c r="J625" s="36">
        <f>SUBTOTAL(9,J609:J624)</f>
        <v>0</v>
      </c>
      <c r="K625" s="36">
        <f>SUBTOTAL(9,K609:K624)</f>
        <v>39037.420000000006</v>
      </c>
    </row>
    <row r="626" spans="1:14" hidden="1" outlineLevel="2" x14ac:dyDescent="0.35">
      <c r="A626" s="17">
        <v>22</v>
      </c>
      <c r="B626" s="17" t="s">
        <v>263</v>
      </c>
      <c r="C626" s="17" t="s">
        <v>264</v>
      </c>
      <c r="D626" s="18" t="s">
        <v>191</v>
      </c>
      <c r="E626" s="19" t="s">
        <v>342</v>
      </c>
      <c r="F626" s="20" t="s">
        <v>192</v>
      </c>
      <c r="G626" s="19"/>
      <c r="H626" s="21">
        <v>0</v>
      </c>
      <c r="I626" s="21">
        <v>35.186579999999999</v>
      </c>
      <c r="J626" s="21">
        <v>348.36378699999995</v>
      </c>
      <c r="K626" s="21">
        <f t="shared" ref="K626:K641" si="31">H626+I626+J626</f>
        <v>383.55036699999994</v>
      </c>
    </row>
    <row r="627" spans="1:14" hidden="1" outlineLevel="2" x14ac:dyDescent="0.35">
      <c r="A627" s="22" t="s">
        <v>267</v>
      </c>
      <c r="B627" s="22" t="s">
        <v>263</v>
      </c>
      <c r="C627" s="22" t="s">
        <v>266</v>
      </c>
      <c r="D627" s="23" t="s">
        <v>191</v>
      </c>
      <c r="E627" s="24" t="s">
        <v>394</v>
      </c>
      <c r="F627" s="25" t="s">
        <v>192</v>
      </c>
      <c r="G627" s="24"/>
      <c r="H627" s="26">
        <v>2185.3000000000002</v>
      </c>
      <c r="I627" s="26">
        <v>13.50596</v>
      </c>
      <c r="J627" s="26">
        <v>134.27297999999999</v>
      </c>
      <c r="K627" s="26">
        <f t="shared" si="31"/>
        <v>2333.0789400000003</v>
      </c>
    </row>
    <row r="628" spans="1:14" hidden="1" outlineLevel="2" x14ac:dyDescent="0.35">
      <c r="A628" s="27" t="s">
        <v>267</v>
      </c>
      <c r="B628" s="27" t="s">
        <v>263</v>
      </c>
      <c r="C628" s="27" t="s">
        <v>271</v>
      </c>
      <c r="D628" s="28" t="s">
        <v>191</v>
      </c>
      <c r="E628" s="29" t="s">
        <v>446</v>
      </c>
      <c r="F628" s="30" t="s">
        <v>192</v>
      </c>
      <c r="G628" s="29"/>
      <c r="H628" s="31">
        <v>90830.94</v>
      </c>
      <c r="I628" s="31">
        <v>262.29996</v>
      </c>
      <c r="J628" s="31">
        <v>2595.1983189999996</v>
      </c>
      <c r="K628" s="31">
        <f t="shared" si="31"/>
        <v>93688.438279000009</v>
      </c>
    </row>
    <row r="629" spans="1:14" hidden="1" outlineLevel="2" x14ac:dyDescent="0.35">
      <c r="A629" s="32" t="s">
        <v>267</v>
      </c>
      <c r="B629" s="32" t="s">
        <v>263</v>
      </c>
      <c r="C629" s="32" t="s">
        <v>272</v>
      </c>
      <c r="D629" s="33" t="s">
        <v>191</v>
      </c>
      <c r="E629" s="34" t="s">
        <v>493</v>
      </c>
      <c r="F629" s="35" t="s">
        <v>192</v>
      </c>
      <c r="G629" s="34"/>
      <c r="H629" s="36">
        <v>4554.57</v>
      </c>
      <c r="I629" s="36">
        <v>190.060845</v>
      </c>
      <c r="J629" s="36">
        <v>1813.4311910000004</v>
      </c>
      <c r="K629" s="36">
        <f t="shared" si="31"/>
        <v>6558.0620360000003</v>
      </c>
    </row>
    <row r="630" spans="1:14" hidden="1" outlineLevel="2" x14ac:dyDescent="0.35">
      <c r="A630" s="37" t="s">
        <v>267</v>
      </c>
      <c r="B630" s="37" t="s">
        <v>263</v>
      </c>
      <c r="C630" s="37" t="s">
        <v>273</v>
      </c>
      <c r="D630" s="38" t="s">
        <v>191</v>
      </c>
      <c r="E630" s="39" t="s">
        <v>541</v>
      </c>
      <c r="F630" s="40" t="s">
        <v>192</v>
      </c>
      <c r="G630" s="39"/>
      <c r="H630" s="41">
        <v>6158.26</v>
      </c>
      <c r="I630" s="41">
        <v>69.395754999999994</v>
      </c>
      <c r="J630" s="41">
        <v>662.41336799999999</v>
      </c>
      <c r="K630" s="41">
        <f t="shared" si="31"/>
        <v>6890.0691229999993</v>
      </c>
    </row>
    <row r="631" spans="1:14" hidden="1" outlineLevel="2" x14ac:dyDescent="0.35">
      <c r="A631" s="42" t="s">
        <v>267</v>
      </c>
      <c r="B631" s="42" t="s">
        <v>263</v>
      </c>
      <c r="C631" s="42" t="s">
        <v>274</v>
      </c>
      <c r="D631" s="43" t="s">
        <v>191</v>
      </c>
      <c r="E631" s="44" t="s">
        <v>595</v>
      </c>
      <c r="F631" s="45" t="s">
        <v>192</v>
      </c>
      <c r="G631" s="44"/>
      <c r="H631" s="46">
        <v>15980.41</v>
      </c>
      <c r="I631" s="46">
        <v>51.535899999999998</v>
      </c>
      <c r="J631" s="46">
        <v>492.33426000000003</v>
      </c>
      <c r="K631" s="46">
        <f t="shared" si="31"/>
        <v>16524.280160000002</v>
      </c>
    </row>
    <row r="632" spans="1:14" hidden="1" outlineLevel="2" x14ac:dyDescent="0.35">
      <c r="A632" s="17" t="s">
        <v>267</v>
      </c>
      <c r="B632" s="17" t="s">
        <v>263</v>
      </c>
      <c r="C632" s="17">
        <v>837</v>
      </c>
      <c r="D632" s="18" t="s">
        <v>191</v>
      </c>
      <c r="E632" s="19" t="s">
        <v>640</v>
      </c>
      <c r="F632" s="20" t="s">
        <v>192</v>
      </c>
      <c r="G632" s="19"/>
      <c r="H632" s="21">
        <v>0</v>
      </c>
      <c r="I632" s="21">
        <v>0</v>
      </c>
      <c r="J632" s="21">
        <v>0</v>
      </c>
      <c r="K632" s="21">
        <f t="shared" si="31"/>
        <v>0</v>
      </c>
    </row>
    <row r="633" spans="1:14" hidden="1" outlineLevel="2" x14ac:dyDescent="0.35">
      <c r="A633" s="22" t="s">
        <v>267</v>
      </c>
      <c r="B633" s="22" t="s">
        <v>263</v>
      </c>
      <c r="C633" s="22" t="s">
        <v>275</v>
      </c>
      <c r="D633" s="23" t="s">
        <v>191</v>
      </c>
      <c r="E633" s="24" t="s">
        <v>670</v>
      </c>
      <c r="F633" s="25" t="s">
        <v>192</v>
      </c>
      <c r="G633" s="24"/>
      <c r="H633" s="26">
        <v>5566.37</v>
      </c>
      <c r="I633" s="26">
        <v>88.855000000000004</v>
      </c>
      <c r="J633" s="26">
        <v>779.52924499999995</v>
      </c>
      <c r="K633" s="26">
        <f t="shared" si="31"/>
        <v>6434.7542449999992</v>
      </c>
    </row>
    <row r="634" spans="1:14" hidden="1" outlineLevel="2" x14ac:dyDescent="0.35">
      <c r="A634" s="27" t="s">
        <v>267</v>
      </c>
      <c r="B634" s="27" t="s">
        <v>268</v>
      </c>
      <c r="C634" s="27" t="s">
        <v>264</v>
      </c>
      <c r="D634" s="28" t="s">
        <v>191</v>
      </c>
      <c r="E634" s="29" t="s">
        <v>724</v>
      </c>
      <c r="F634" s="30" t="s">
        <v>192</v>
      </c>
      <c r="G634" s="29"/>
      <c r="H634" s="31">
        <v>98.41</v>
      </c>
      <c r="I634" s="31">
        <v>3.0210699999999995</v>
      </c>
      <c r="J634" s="31">
        <v>9.6974929999999997</v>
      </c>
      <c r="K634" s="31">
        <f t="shared" si="31"/>
        <v>111.12856299999999</v>
      </c>
    </row>
    <row r="635" spans="1:14" hidden="1" outlineLevel="2" x14ac:dyDescent="0.35">
      <c r="A635" s="32" t="s">
        <v>267</v>
      </c>
      <c r="B635" s="32" t="s">
        <v>268</v>
      </c>
      <c r="C635" s="32" t="s">
        <v>266</v>
      </c>
      <c r="D635" s="33" t="s">
        <v>191</v>
      </c>
      <c r="E635" s="34" t="s">
        <v>776</v>
      </c>
      <c r="F635" s="35" t="s">
        <v>192</v>
      </c>
      <c r="G635" s="34"/>
      <c r="H635" s="36">
        <v>10393.74</v>
      </c>
      <c r="I635" s="36">
        <v>35.630854999999997</v>
      </c>
      <c r="J635" s="36">
        <v>116.36991599999999</v>
      </c>
      <c r="K635" s="36">
        <f t="shared" si="31"/>
        <v>10545.740770999999</v>
      </c>
    </row>
    <row r="636" spans="1:14" hidden="1" outlineLevel="2" x14ac:dyDescent="0.35">
      <c r="A636" s="37" t="s">
        <v>267</v>
      </c>
      <c r="B636" s="37" t="s">
        <v>268</v>
      </c>
      <c r="C636" s="37">
        <v>812</v>
      </c>
      <c r="D636" s="38" t="s">
        <v>191</v>
      </c>
      <c r="E636" s="39" t="s">
        <v>826</v>
      </c>
      <c r="F636" s="40" t="s">
        <v>192</v>
      </c>
      <c r="G636" s="39"/>
      <c r="H636" s="41">
        <v>59.96</v>
      </c>
      <c r="I636" s="41">
        <v>50.203074999999998</v>
      </c>
      <c r="J636" s="41">
        <v>164.11141999999998</v>
      </c>
      <c r="K636" s="41">
        <f t="shared" si="31"/>
        <v>274.274495</v>
      </c>
    </row>
    <row r="637" spans="1:14" hidden="1" outlineLevel="2" x14ac:dyDescent="0.35">
      <c r="A637" s="42" t="s">
        <v>267</v>
      </c>
      <c r="B637" s="42" t="s">
        <v>268</v>
      </c>
      <c r="C637" s="42">
        <v>834</v>
      </c>
      <c r="D637" s="43" t="s">
        <v>191</v>
      </c>
      <c r="E637" s="44" t="s">
        <v>873</v>
      </c>
      <c r="F637" s="45" t="s">
        <v>192</v>
      </c>
      <c r="G637" s="44"/>
      <c r="H637" s="46">
        <v>0</v>
      </c>
      <c r="I637" s="46">
        <v>3.1987799999999997</v>
      </c>
      <c r="J637" s="46">
        <v>23.124790999999998</v>
      </c>
      <c r="K637" s="46">
        <f t="shared" si="31"/>
        <v>26.323570999999998</v>
      </c>
      <c r="N637" s="8"/>
    </row>
    <row r="638" spans="1:14" hidden="1" outlineLevel="2" x14ac:dyDescent="0.35">
      <c r="A638" s="17" t="s">
        <v>267</v>
      </c>
      <c r="B638" s="17" t="s">
        <v>268</v>
      </c>
      <c r="C638" s="17">
        <v>835</v>
      </c>
      <c r="D638" s="18" t="s">
        <v>191</v>
      </c>
      <c r="E638" s="19" t="s">
        <v>920</v>
      </c>
      <c r="F638" s="20" t="s">
        <v>192</v>
      </c>
      <c r="G638" s="19"/>
      <c r="H638" s="21">
        <v>0</v>
      </c>
      <c r="I638" s="21">
        <v>27.989324999999997</v>
      </c>
      <c r="J638" s="21">
        <v>108.164345</v>
      </c>
      <c r="K638" s="21">
        <f t="shared" si="31"/>
        <v>136.15367000000001</v>
      </c>
    </row>
    <row r="639" spans="1:14" hidden="1" outlineLevel="2" x14ac:dyDescent="0.35">
      <c r="A639" s="22" t="s">
        <v>267</v>
      </c>
      <c r="B639" s="22" t="s">
        <v>268</v>
      </c>
      <c r="C639" s="22" t="s">
        <v>274</v>
      </c>
      <c r="D639" s="23" t="s">
        <v>191</v>
      </c>
      <c r="E639" s="24" t="s">
        <v>973</v>
      </c>
      <c r="F639" s="25" t="s">
        <v>192</v>
      </c>
      <c r="G639" s="24"/>
      <c r="H639" s="26">
        <v>4691.8</v>
      </c>
      <c r="I639" s="26">
        <v>57.666894999999997</v>
      </c>
      <c r="J639" s="26">
        <v>212.598885</v>
      </c>
      <c r="K639" s="26">
        <f t="shared" si="31"/>
        <v>4962.0657800000008</v>
      </c>
    </row>
    <row r="640" spans="1:14" hidden="1" outlineLevel="2" x14ac:dyDescent="0.35">
      <c r="A640" s="27" t="s">
        <v>267</v>
      </c>
      <c r="B640" s="27" t="s">
        <v>269</v>
      </c>
      <c r="C640" s="27" t="s">
        <v>276</v>
      </c>
      <c r="D640" s="28" t="s">
        <v>191</v>
      </c>
      <c r="E640" s="29" t="s">
        <v>1020</v>
      </c>
      <c r="F640" s="30" t="s">
        <v>192</v>
      </c>
      <c r="G640" s="29"/>
      <c r="H640" s="31">
        <v>888.55</v>
      </c>
      <c r="I640" s="31">
        <f>-H640</f>
        <v>-888.55</v>
      </c>
      <c r="J640" s="31">
        <v>0</v>
      </c>
      <c r="K640" s="31">
        <f t="shared" si="31"/>
        <v>0</v>
      </c>
    </row>
    <row r="641" spans="1:14" hidden="1" outlineLevel="2" x14ac:dyDescent="0.35">
      <c r="A641" s="32" t="s">
        <v>267</v>
      </c>
      <c r="B641" s="32" t="s">
        <v>270</v>
      </c>
      <c r="C641" s="32" t="s">
        <v>277</v>
      </c>
      <c r="D641" s="33" t="s">
        <v>191</v>
      </c>
      <c r="E641" s="34" t="s">
        <v>1065</v>
      </c>
      <c r="F641" s="35" t="s">
        <v>192</v>
      </c>
      <c r="G641" s="34"/>
      <c r="H641" s="36">
        <v>7459.61</v>
      </c>
      <c r="I641" s="36">
        <v>0</v>
      </c>
      <c r="J641" s="36">
        <f>-H641</f>
        <v>-7459.61</v>
      </c>
      <c r="K641" s="36">
        <f t="shared" si="31"/>
        <v>0</v>
      </c>
    </row>
    <row r="642" spans="1:14" outlineLevel="1" collapsed="1" x14ac:dyDescent="0.35">
      <c r="A642" s="32"/>
      <c r="B642" s="32"/>
      <c r="C642" s="32"/>
      <c r="D642" s="60" t="s">
        <v>1428</v>
      </c>
      <c r="E642" s="34" t="s">
        <v>1464</v>
      </c>
      <c r="F642" s="35"/>
      <c r="G642" s="34"/>
      <c r="H642" s="36">
        <f>SUBTOTAL(9,H626:H641)</f>
        <v>148867.91999999995</v>
      </c>
      <c r="I642" s="36">
        <f>SUBTOTAL(9,I626:I641)</f>
        <v>1.1368683772161603E-13</v>
      </c>
      <c r="J642" s="36">
        <f>SUBTOTAL(9,J626:J641)</f>
        <v>0</v>
      </c>
      <c r="K642" s="36">
        <f>SUBTOTAL(9,K626:K641)</f>
        <v>148867.91999999998</v>
      </c>
    </row>
    <row r="643" spans="1:14" hidden="1" outlineLevel="2" x14ac:dyDescent="0.35">
      <c r="A643" s="17">
        <v>22</v>
      </c>
      <c r="B643" s="17" t="s">
        <v>263</v>
      </c>
      <c r="C643" s="17" t="s">
        <v>264</v>
      </c>
      <c r="D643" s="18" t="s">
        <v>251</v>
      </c>
      <c r="E643" s="19" t="s">
        <v>1134</v>
      </c>
      <c r="F643" s="20" t="s">
        <v>1135</v>
      </c>
      <c r="G643" s="19"/>
      <c r="H643" s="21">
        <v>0</v>
      </c>
      <c r="I643" s="21">
        <v>0</v>
      </c>
      <c r="J643" s="21">
        <v>45.849125999999998</v>
      </c>
      <c r="K643" s="21">
        <f t="shared" ref="K643:K658" si="32">H643+I643+J643</f>
        <v>45.849125999999998</v>
      </c>
    </row>
    <row r="644" spans="1:14" hidden="1" outlineLevel="2" x14ac:dyDescent="0.35">
      <c r="A644" s="22" t="s">
        <v>267</v>
      </c>
      <c r="B644" s="22" t="s">
        <v>263</v>
      </c>
      <c r="C644" s="22" t="s">
        <v>266</v>
      </c>
      <c r="D644" s="23" t="s">
        <v>251</v>
      </c>
      <c r="E644" s="24" t="s">
        <v>395</v>
      </c>
      <c r="F644" s="25" t="s">
        <v>252</v>
      </c>
      <c r="G644" s="24"/>
      <c r="H644" s="26">
        <v>2801.31</v>
      </c>
      <c r="I644" s="26">
        <v>0</v>
      </c>
      <c r="J644" s="26">
        <v>17.672039999999999</v>
      </c>
      <c r="K644" s="26">
        <f t="shared" si="32"/>
        <v>2818.9820399999999</v>
      </c>
    </row>
    <row r="645" spans="1:14" hidden="1" outlineLevel="2" x14ac:dyDescent="0.35">
      <c r="A645" s="27" t="s">
        <v>267</v>
      </c>
      <c r="B645" s="27" t="s">
        <v>263</v>
      </c>
      <c r="C645" s="27" t="s">
        <v>271</v>
      </c>
      <c r="D645" s="28" t="s">
        <v>251</v>
      </c>
      <c r="E645" s="29" t="s">
        <v>1144</v>
      </c>
      <c r="F645" s="30" t="s">
        <v>1135</v>
      </c>
      <c r="G645" s="29"/>
      <c r="H645" s="31">
        <v>0</v>
      </c>
      <c r="I645" s="31">
        <v>0</v>
      </c>
      <c r="J645" s="31">
        <v>341.561262</v>
      </c>
      <c r="K645" s="31">
        <f t="shared" si="32"/>
        <v>341.561262</v>
      </c>
    </row>
    <row r="646" spans="1:14" hidden="1" outlineLevel="2" x14ac:dyDescent="0.35">
      <c r="A646" s="32" t="s">
        <v>267</v>
      </c>
      <c r="B646" s="32" t="s">
        <v>263</v>
      </c>
      <c r="C646" s="32" t="s">
        <v>272</v>
      </c>
      <c r="D646" s="33" t="s">
        <v>251</v>
      </c>
      <c r="E646" s="34" t="s">
        <v>1149</v>
      </c>
      <c r="F646" s="35" t="s">
        <v>1135</v>
      </c>
      <c r="G646" s="34"/>
      <c r="H646" s="36">
        <v>0</v>
      </c>
      <c r="I646" s="36">
        <v>0</v>
      </c>
      <c r="J646" s="36">
        <v>238.67071800000005</v>
      </c>
      <c r="K646" s="36">
        <f t="shared" si="32"/>
        <v>238.67071800000005</v>
      </c>
    </row>
    <row r="647" spans="1:14" hidden="1" outlineLevel="2" x14ac:dyDescent="0.35">
      <c r="A647" s="37" t="s">
        <v>267</v>
      </c>
      <c r="B647" s="37" t="s">
        <v>263</v>
      </c>
      <c r="C647" s="37" t="s">
        <v>273</v>
      </c>
      <c r="D647" s="38" t="s">
        <v>251</v>
      </c>
      <c r="E647" s="39" t="s">
        <v>542</v>
      </c>
      <c r="F647" s="40" t="s">
        <v>252</v>
      </c>
      <c r="G647" s="39"/>
      <c r="H647" s="41">
        <v>49929.78</v>
      </c>
      <c r="I647" s="41">
        <v>0</v>
      </c>
      <c r="J647" s="41">
        <v>87.182063999999997</v>
      </c>
      <c r="K647" s="41">
        <f t="shared" si="32"/>
        <v>50016.962063999999</v>
      </c>
    </row>
    <row r="648" spans="1:14" hidden="1" outlineLevel="2" x14ac:dyDescent="0.35">
      <c r="A648" s="42" t="s">
        <v>267</v>
      </c>
      <c r="B648" s="42" t="s">
        <v>263</v>
      </c>
      <c r="C648" s="42" t="s">
        <v>274</v>
      </c>
      <c r="D648" s="43" t="s">
        <v>251</v>
      </c>
      <c r="E648" s="44" t="s">
        <v>596</v>
      </c>
      <c r="F648" s="45" t="s">
        <v>252</v>
      </c>
      <c r="G648" s="44"/>
      <c r="H648" s="46">
        <v>4009.71</v>
      </c>
      <c r="I648" s="46">
        <v>0</v>
      </c>
      <c r="J648" s="46">
        <v>64.797480000000007</v>
      </c>
      <c r="K648" s="46">
        <f t="shared" si="32"/>
        <v>4074.5074800000002</v>
      </c>
    </row>
    <row r="649" spans="1:14" hidden="1" outlineLevel="2" x14ac:dyDescent="0.35">
      <c r="A649" s="17" t="s">
        <v>267</v>
      </c>
      <c r="B649" s="17" t="s">
        <v>263</v>
      </c>
      <c r="C649" s="17">
        <v>837</v>
      </c>
      <c r="D649" s="18" t="s">
        <v>251</v>
      </c>
      <c r="E649" s="19" t="s">
        <v>1182</v>
      </c>
      <c r="F649" s="20" t="s">
        <v>252</v>
      </c>
      <c r="G649" s="19"/>
      <c r="H649" s="21">
        <v>0</v>
      </c>
      <c r="I649" s="21">
        <v>0</v>
      </c>
      <c r="J649" s="21">
        <v>0</v>
      </c>
      <c r="K649" s="21">
        <f t="shared" si="32"/>
        <v>0</v>
      </c>
    </row>
    <row r="650" spans="1:14" hidden="1" outlineLevel="2" x14ac:dyDescent="0.35">
      <c r="A650" s="22" t="s">
        <v>267</v>
      </c>
      <c r="B650" s="22" t="s">
        <v>263</v>
      </c>
      <c r="C650" s="22" t="s">
        <v>275</v>
      </c>
      <c r="D650" s="23" t="s">
        <v>251</v>
      </c>
      <c r="E650" s="24" t="s">
        <v>1209</v>
      </c>
      <c r="F650" s="25" t="s">
        <v>252</v>
      </c>
      <c r="G650" s="24"/>
      <c r="H650" s="26">
        <v>0</v>
      </c>
      <c r="I650" s="26">
        <v>0</v>
      </c>
      <c r="J650" s="26">
        <v>102.59600999999999</v>
      </c>
      <c r="K650" s="26">
        <f t="shared" si="32"/>
        <v>102.59600999999999</v>
      </c>
    </row>
    <row r="651" spans="1:14" hidden="1" outlineLevel="2" x14ac:dyDescent="0.35">
      <c r="A651" s="27" t="s">
        <v>267</v>
      </c>
      <c r="B651" s="27" t="s">
        <v>268</v>
      </c>
      <c r="C651" s="27" t="s">
        <v>264</v>
      </c>
      <c r="D651" s="28" t="s">
        <v>251</v>
      </c>
      <c r="E651" s="29" t="s">
        <v>1217</v>
      </c>
      <c r="F651" s="30" t="s">
        <v>252</v>
      </c>
      <c r="G651" s="29"/>
      <c r="H651" s="31">
        <v>0</v>
      </c>
      <c r="I651" s="31">
        <v>0</v>
      </c>
      <c r="J651" s="31">
        <v>1.2763139999999999</v>
      </c>
      <c r="K651" s="31">
        <f t="shared" si="32"/>
        <v>1.2763139999999999</v>
      </c>
    </row>
    <row r="652" spans="1:14" hidden="1" outlineLevel="2" x14ac:dyDescent="0.35">
      <c r="A652" s="32" t="s">
        <v>267</v>
      </c>
      <c r="B652" s="32" t="s">
        <v>268</v>
      </c>
      <c r="C652" s="32" t="s">
        <v>266</v>
      </c>
      <c r="D652" s="33" t="s">
        <v>251</v>
      </c>
      <c r="E652" s="34" t="s">
        <v>777</v>
      </c>
      <c r="F652" s="35" t="s">
        <v>252</v>
      </c>
      <c r="G652" s="34"/>
      <c r="H652" s="36">
        <v>4479.6099999999997</v>
      </c>
      <c r="I652" s="36">
        <v>0</v>
      </c>
      <c r="J652" s="36">
        <v>15.315767999999998</v>
      </c>
      <c r="K652" s="36">
        <f t="shared" si="32"/>
        <v>4494.9257680000001</v>
      </c>
    </row>
    <row r="653" spans="1:14" hidden="1" outlineLevel="2" x14ac:dyDescent="0.35">
      <c r="A653" s="37" t="s">
        <v>267</v>
      </c>
      <c r="B653" s="37" t="s">
        <v>268</v>
      </c>
      <c r="C653" s="37">
        <v>812</v>
      </c>
      <c r="D653" s="38" t="s">
        <v>251</v>
      </c>
      <c r="E653" s="39" t="s">
        <v>1233</v>
      </c>
      <c r="F653" s="40" t="s">
        <v>252</v>
      </c>
      <c r="G653" s="39"/>
      <c r="H653" s="41">
        <v>0</v>
      </c>
      <c r="I653" s="41">
        <v>0</v>
      </c>
      <c r="J653" s="41">
        <v>21.599159999999998</v>
      </c>
      <c r="K653" s="41">
        <f t="shared" si="32"/>
        <v>21.599159999999998</v>
      </c>
    </row>
    <row r="654" spans="1:14" hidden="1" outlineLevel="2" x14ac:dyDescent="0.35">
      <c r="A654" s="42" t="s">
        <v>267</v>
      </c>
      <c r="B654" s="42" t="s">
        <v>268</v>
      </c>
      <c r="C654" s="42">
        <v>834</v>
      </c>
      <c r="D654" s="43" t="s">
        <v>251</v>
      </c>
      <c r="E654" s="44" t="s">
        <v>1244</v>
      </c>
      <c r="F654" s="45" t="s">
        <v>252</v>
      </c>
      <c r="G654" s="44"/>
      <c r="H654" s="46">
        <v>0</v>
      </c>
      <c r="I654" s="46">
        <v>0</v>
      </c>
      <c r="J654" s="46">
        <v>3.0435179999999997</v>
      </c>
      <c r="K654" s="46">
        <f t="shared" si="32"/>
        <v>3.0435179999999997</v>
      </c>
      <c r="N654" s="8"/>
    </row>
    <row r="655" spans="1:14" hidden="1" outlineLevel="2" x14ac:dyDescent="0.35">
      <c r="A655" s="17" t="s">
        <v>267</v>
      </c>
      <c r="B655" s="17" t="s">
        <v>268</v>
      </c>
      <c r="C655" s="17">
        <v>835</v>
      </c>
      <c r="D655" s="18" t="s">
        <v>251</v>
      </c>
      <c r="E655" s="19" t="s">
        <v>921</v>
      </c>
      <c r="F655" s="20" t="s">
        <v>252</v>
      </c>
      <c r="G655" s="19"/>
      <c r="H655" s="21">
        <v>1516.61</v>
      </c>
      <c r="I655" s="21">
        <v>0</v>
      </c>
      <c r="J655" s="21">
        <v>14.235810000000001</v>
      </c>
      <c r="K655" s="21">
        <f t="shared" si="32"/>
        <v>1530.8458099999998</v>
      </c>
    </row>
    <row r="656" spans="1:14" hidden="1" outlineLevel="2" x14ac:dyDescent="0.35">
      <c r="A656" s="22" t="s">
        <v>267</v>
      </c>
      <c r="B656" s="22" t="s">
        <v>268</v>
      </c>
      <c r="C656" s="22" t="s">
        <v>274</v>
      </c>
      <c r="D656" s="23" t="s">
        <v>251</v>
      </c>
      <c r="E656" s="24" t="s">
        <v>1260</v>
      </c>
      <c r="F656" s="25" t="s">
        <v>1135</v>
      </c>
      <c r="G656" s="24"/>
      <c r="H656" s="26">
        <v>800</v>
      </c>
      <c r="I656" s="26">
        <v>0</v>
      </c>
      <c r="J656" s="26">
        <v>27.980730000000001</v>
      </c>
      <c r="K656" s="26">
        <f t="shared" si="32"/>
        <v>827.98072999999999</v>
      </c>
    </row>
    <row r="657" spans="1:14" hidden="1" outlineLevel="2" x14ac:dyDescent="0.35">
      <c r="A657" s="27" t="s">
        <v>267</v>
      </c>
      <c r="B657" s="27" t="s">
        <v>269</v>
      </c>
      <c r="C657" s="27" t="s">
        <v>276</v>
      </c>
      <c r="D657" s="28" t="s">
        <v>251</v>
      </c>
      <c r="E657" s="29" t="s">
        <v>1376</v>
      </c>
      <c r="F657" s="30" t="s">
        <v>1135</v>
      </c>
      <c r="G657" s="29"/>
      <c r="H657" s="31">
        <v>0</v>
      </c>
      <c r="I657" s="31">
        <f>-H657</f>
        <v>0</v>
      </c>
      <c r="J657" s="31">
        <v>0</v>
      </c>
      <c r="K657" s="31">
        <f t="shared" si="32"/>
        <v>0</v>
      </c>
    </row>
    <row r="658" spans="1:14" hidden="1" outlineLevel="2" x14ac:dyDescent="0.35">
      <c r="A658" s="32" t="s">
        <v>267</v>
      </c>
      <c r="B658" s="32" t="s">
        <v>270</v>
      </c>
      <c r="C658" s="32" t="s">
        <v>277</v>
      </c>
      <c r="D658" s="33" t="s">
        <v>251</v>
      </c>
      <c r="E658" s="34" t="s">
        <v>1066</v>
      </c>
      <c r="F658" s="35" t="s">
        <v>1135</v>
      </c>
      <c r="G658" s="34"/>
      <c r="H658" s="36">
        <v>981.78</v>
      </c>
      <c r="I658" s="36">
        <v>0</v>
      </c>
      <c r="J658" s="36">
        <f>-H658</f>
        <v>-981.78</v>
      </c>
      <c r="K658" s="36">
        <f t="shared" si="32"/>
        <v>0</v>
      </c>
    </row>
    <row r="659" spans="1:14" outlineLevel="1" collapsed="1" x14ac:dyDescent="0.35">
      <c r="A659" s="32"/>
      <c r="B659" s="32"/>
      <c r="C659" s="32"/>
      <c r="D659" s="60" t="s">
        <v>1429</v>
      </c>
      <c r="E659" s="34" t="s">
        <v>1464</v>
      </c>
      <c r="F659" s="35"/>
      <c r="G659" s="34"/>
      <c r="H659" s="36">
        <f>SUBTOTAL(9,H643:H658)</f>
        <v>64518.799999999996</v>
      </c>
      <c r="I659" s="36">
        <f>SUBTOTAL(9,I643:I658)</f>
        <v>0</v>
      </c>
      <c r="J659" s="36">
        <f>SUBTOTAL(9,J643:J658)</f>
        <v>0</v>
      </c>
      <c r="K659" s="36">
        <f>SUBTOTAL(9,K643:K658)</f>
        <v>64518.8</v>
      </c>
    </row>
    <row r="660" spans="1:14" hidden="1" outlineLevel="2" x14ac:dyDescent="0.35">
      <c r="A660" s="17">
        <v>22</v>
      </c>
      <c r="B660" s="17" t="s">
        <v>263</v>
      </c>
      <c r="C660" s="17" t="s">
        <v>264</v>
      </c>
      <c r="D660" s="18" t="s">
        <v>193</v>
      </c>
      <c r="E660" s="19" t="s">
        <v>343</v>
      </c>
      <c r="F660" s="20" t="s">
        <v>194</v>
      </c>
      <c r="G660" s="19"/>
      <c r="H660" s="21">
        <v>661.5</v>
      </c>
      <c r="I660" s="21">
        <v>0</v>
      </c>
      <c r="J660" s="21">
        <v>65.849801999999997</v>
      </c>
      <c r="K660" s="21">
        <f t="shared" ref="K660:K675" si="33">H660+I660+J660</f>
        <v>727.34980199999995</v>
      </c>
    </row>
    <row r="661" spans="1:14" hidden="1" outlineLevel="2" x14ac:dyDescent="0.35">
      <c r="A661" s="22" t="s">
        <v>267</v>
      </c>
      <c r="B661" s="22" t="s">
        <v>263</v>
      </c>
      <c r="C661" s="22" t="s">
        <v>266</v>
      </c>
      <c r="D661" s="23" t="s">
        <v>193</v>
      </c>
      <c r="E661" s="24" t="s">
        <v>396</v>
      </c>
      <c r="F661" s="25" t="s">
        <v>194</v>
      </c>
      <c r="G661" s="24"/>
      <c r="H661" s="26">
        <v>623.11</v>
      </c>
      <c r="I661" s="26">
        <v>0</v>
      </c>
      <c r="J661" s="26">
        <v>25.381079999999997</v>
      </c>
      <c r="K661" s="26">
        <f t="shared" si="33"/>
        <v>648.49108000000001</v>
      </c>
    </row>
    <row r="662" spans="1:14" hidden="1" outlineLevel="2" x14ac:dyDescent="0.35">
      <c r="A662" s="27" t="s">
        <v>267</v>
      </c>
      <c r="B662" s="27" t="s">
        <v>263</v>
      </c>
      <c r="C662" s="27" t="s">
        <v>271</v>
      </c>
      <c r="D662" s="28" t="s">
        <v>193</v>
      </c>
      <c r="E662" s="29" t="s">
        <v>447</v>
      </c>
      <c r="F662" s="30" t="s">
        <v>194</v>
      </c>
      <c r="G662" s="29"/>
      <c r="H662" s="31">
        <v>0</v>
      </c>
      <c r="I662" s="31">
        <v>0</v>
      </c>
      <c r="J662" s="31">
        <v>490.55987399999998</v>
      </c>
      <c r="K662" s="31">
        <f t="shared" si="33"/>
        <v>490.55987399999998</v>
      </c>
    </row>
    <row r="663" spans="1:14" hidden="1" outlineLevel="2" x14ac:dyDescent="0.35">
      <c r="A663" s="32" t="s">
        <v>267</v>
      </c>
      <c r="B663" s="32" t="s">
        <v>263</v>
      </c>
      <c r="C663" s="32" t="s">
        <v>272</v>
      </c>
      <c r="D663" s="33" t="s">
        <v>193</v>
      </c>
      <c r="E663" s="34" t="s">
        <v>494</v>
      </c>
      <c r="F663" s="35" t="s">
        <v>194</v>
      </c>
      <c r="G663" s="34"/>
      <c r="H663" s="36">
        <v>0</v>
      </c>
      <c r="I663" s="36">
        <v>0</v>
      </c>
      <c r="J663" s="36">
        <v>342.78558600000008</v>
      </c>
      <c r="K663" s="36">
        <f t="shared" si="33"/>
        <v>342.78558600000008</v>
      </c>
    </row>
    <row r="664" spans="1:14" hidden="1" outlineLevel="2" x14ac:dyDescent="0.35">
      <c r="A664" s="37" t="s">
        <v>267</v>
      </c>
      <c r="B664" s="37" t="s">
        <v>263</v>
      </c>
      <c r="C664" s="37" t="s">
        <v>273</v>
      </c>
      <c r="D664" s="38" t="s">
        <v>193</v>
      </c>
      <c r="E664" s="39" t="s">
        <v>543</v>
      </c>
      <c r="F664" s="40" t="s">
        <v>194</v>
      </c>
      <c r="G664" s="39"/>
      <c r="H664" s="41">
        <v>2218.1</v>
      </c>
      <c r="I664" s="41">
        <v>0</v>
      </c>
      <c r="J664" s="41">
        <v>125.213328</v>
      </c>
      <c r="K664" s="41">
        <f t="shared" si="33"/>
        <v>2343.3133279999997</v>
      </c>
    </row>
    <row r="665" spans="1:14" hidden="1" outlineLevel="2" x14ac:dyDescent="0.35">
      <c r="A665" s="42" t="s">
        <v>267</v>
      </c>
      <c r="B665" s="42" t="s">
        <v>263</v>
      </c>
      <c r="C665" s="42" t="s">
        <v>274</v>
      </c>
      <c r="D665" s="43" t="s">
        <v>193</v>
      </c>
      <c r="E665" s="44" t="s">
        <v>597</v>
      </c>
      <c r="F665" s="45" t="s">
        <v>194</v>
      </c>
      <c r="G665" s="44"/>
      <c r="H665" s="46">
        <v>3101.56</v>
      </c>
      <c r="I665" s="46">
        <v>0</v>
      </c>
      <c r="J665" s="46">
        <v>93.063959999999994</v>
      </c>
      <c r="K665" s="46">
        <f t="shared" si="33"/>
        <v>3194.6239599999999</v>
      </c>
    </row>
    <row r="666" spans="1:14" hidden="1" outlineLevel="2" x14ac:dyDescent="0.35">
      <c r="A666" s="17" t="s">
        <v>267</v>
      </c>
      <c r="B666" s="17" t="s">
        <v>263</v>
      </c>
      <c r="C666" s="17">
        <v>837</v>
      </c>
      <c r="D666" s="18" t="s">
        <v>193</v>
      </c>
      <c r="E666" s="19" t="s">
        <v>1183</v>
      </c>
      <c r="F666" s="20" t="s">
        <v>194</v>
      </c>
      <c r="G666" s="19"/>
      <c r="H666" s="21">
        <v>0</v>
      </c>
      <c r="I666" s="21">
        <v>0</v>
      </c>
      <c r="J666" s="21">
        <v>0</v>
      </c>
      <c r="K666" s="21">
        <f t="shared" si="33"/>
        <v>0</v>
      </c>
    </row>
    <row r="667" spans="1:14" hidden="1" outlineLevel="2" x14ac:dyDescent="0.35">
      <c r="A667" s="22" t="s">
        <v>267</v>
      </c>
      <c r="B667" s="22" t="s">
        <v>263</v>
      </c>
      <c r="C667" s="22" t="s">
        <v>275</v>
      </c>
      <c r="D667" s="23" t="s">
        <v>193</v>
      </c>
      <c r="E667" s="24" t="s">
        <v>671</v>
      </c>
      <c r="F667" s="25" t="s">
        <v>194</v>
      </c>
      <c r="G667" s="24"/>
      <c r="H667" s="26">
        <v>6528.25</v>
      </c>
      <c r="I667" s="26">
        <v>0</v>
      </c>
      <c r="J667" s="26">
        <v>147.35127</v>
      </c>
      <c r="K667" s="26">
        <f t="shared" si="33"/>
        <v>6675.6012700000001</v>
      </c>
    </row>
    <row r="668" spans="1:14" hidden="1" outlineLevel="2" x14ac:dyDescent="0.35">
      <c r="A668" s="27" t="s">
        <v>267</v>
      </c>
      <c r="B668" s="27" t="s">
        <v>268</v>
      </c>
      <c r="C668" s="27" t="s">
        <v>264</v>
      </c>
      <c r="D668" s="28" t="s">
        <v>193</v>
      </c>
      <c r="E668" s="29" t="s">
        <v>725</v>
      </c>
      <c r="F668" s="30" t="s">
        <v>194</v>
      </c>
      <c r="G668" s="29"/>
      <c r="H668" s="31">
        <v>661.5</v>
      </c>
      <c r="I668" s="31">
        <v>0</v>
      </c>
      <c r="J668" s="31">
        <v>1.8330779999999998</v>
      </c>
      <c r="K668" s="31">
        <f t="shared" si="33"/>
        <v>663.333078</v>
      </c>
    </row>
    <row r="669" spans="1:14" hidden="1" outlineLevel="2" x14ac:dyDescent="0.35">
      <c r="A669" s="32" t="s">
        <v>267</v>
      </c>
      <c r="B669" s="32" t="s">
        <v>268</v>
      </c>
      <c r="C669" s="32" t="s">
        <v>266</v>
      </c>
      <c r="D669" s="33" t="s">
        <v>193</v>
      </c>
      <c r="E669" s="34" t="s">
        <v>778</v>
      </c>
      <c r="F669" s="35" t="s">
        <v>194</v>
      </c>
      <c r="G669" s="34"/>
      <c r="H669" s="36">
        <v>0</v>
      </c>
      <c r="I669" s="36">
        <v>0</v>
      </c>
      <c r="J669" s="36">
        <v>21.996935999999998</v>
      </c>
      <c r="K669" s="36">
        <f t="shared" si="33"/>
        <v>21.996935999999998</v>
      </c>
    </row>
    <row r="670" spans="1:14" hidden="1" outlineLevel="2" x14ac:dyDescent="0.35">
      <c r="A670" s="37" t="s">
        <v>267</v>
      </c>
      <c r="B670" s="37" t="s">
        <v>268</v>
      </c>
      <c r="C670" s="37">
        <v>812</v>
      </c>
      <c r="D670" s="38" t="s">
        <v>193</v>
      </c>
      <c r="E670" s="39" t="s">
        <v>827</v>
      </c>
      <c r="F670" s="40" t="s">
        <v>194</v>
      </c>
      <c r="G670" s="39"/>
      <c r="H670" s="41">
        <v>0</v>
      </c>
      <c r="I670" s="41">
        <v>0</v>
      </c>
      <c r="J670" s="41">
        <v>31.021319999999996</v>
      </c>
      <c r="K670" s="41">
        <f t="shared" si="33"/>
        <v>31.021319999999996</v>
      </c>
    </row>
    <row r="671" spans="1:14" hidden="1" outlineLevel="2" x14ac:dyDescent="0.35">
      <c r="A671" s="42" t="s">
        <v>267</v>
      </c>
      <c r="B671" s="42" t="s">
        <v>268</v>
      </c>
      <c r="C671" s="42">
        <v>834</v>
      </c>
      <c r="D671" s="43" t="s">
        <v>193</v>
      </c>
      <c r="E671" s="44" t="s">
        <v>874</v>
      </c>
      <c r="F671" s="45" t="s">
        <v>194</v>
      </c>
      <c r="G671" s="44"/>
      <c r="H671" s="46">
        <v>0</v>
      </c>
      <c r="I671" s="46">
        <v>0</v>
      </c>
      <c r="J671" s="46">
        <v>4.3711859999999998</v>
      </c>
      <c r="K671" s="46">
        <f t="shared" si="33"/>
        <v>4.3711859999999998</v>
      </c>
      <c r="N671" s="8"/>
    </row>
    <row r="672" spans="1:14" hidden="1" outlineLevel="2" x14ac:dyDescent="0.35">
      <c r="A672" s="17" t="s">
        <v>267</v>
      </c>
      <c r="B672" s="17" t="s">
        <v>268</v>
      </c>
      <c r="C672" s="17">
        <v>835</v>
      </c>
      <c r="D672" s="18" t="s">
        <v>193</v>
      </c>
      <c r="E672" s="19" t="s">
        <v>922</v>
      </c>
      <c r="F672" s="20" t="s">
        <v>194</v>
      </c>
      <c r="G672" s="19"/>
      <c r="H672" s="21">
        <v>0</v>
      </c>
      <c r="I672" s="21">
        <v>0</v>
      </c>
      <c r="J672" s="21">
        <v>20.445869999999999</v>
      </c>
      <c r="K672" s="21">
        <f t="shared" si="33"/>
        <v>20.445869999999999</v>
      </c>
    </row>
    <row r="673" spans="1:14" hidden="1" outlineLevel="2" x14ac:dyDescent="0.35">
      <c r="A673" s="22" t="s">
        <v>267</v>
      </c>
      <c r="B673" s="22" t="s">
        <v>268</v>
      </c>
      <c r="C673" s="22" t="s">
        <v>274</v>
      </c>
      <c r="D673" s="23" t="s">
        <v>193</v>
      </c>
      <c r="E673" s="24" t="s">
        <v>974</v>
      </c>
      <c r="F673" s="25" t="s">
        <v>194</v>
      </c>
      <c r="G673" s="24"/>
      <c r="H673" s="26">
        <v>1085.1199999999999</v>
      </c>
      <c r="I673" s="26">
        <v>0</v>
      </c>
      <c r="J673" s="26">
        <v>40.186709999999998</v>
      </c>
      <c r="K673" s="26">
        <f t="shared" si="33"/>
        <v>1125.3067099999998</v>
      </c>
    </row>
    <row r="674" spans="1:14" hidden="1" outlineLevel="2" x14ac:dyDescent="0.35">
      <c r="A674" s="27" t="s">
        <v>267</v>
      </c>
      <c r="B674" s="27" t="s">
        <v>269</v>
      </c>
      <c r="C674" s="27" t="s">
        <v>276</v>
      </c>
      <c r="D674" s="28" t="s">
        <v>193</v>
      </c>
      <c r="E674" s="29" t="s">
        <v>1377</v>
      </c>
      <c r="F674" s="30" t="s">
        <v>194</v>
      </c>
      <c r="G674" s="29"/>
      <c r="H674" s="31">
        <v>0</v>
      </c>
      <c r="I674" s="31">
        <f>-H674</f>
        <v>0</v>
      </c>
      <c r="J674" s="31">
        <v>0</v>
      </c>
      <c r="K674" s="31">
        <f t="shared" si="33"/>
        <v>0</v>
      </c>
    </row>
    <row r="675" spans="1:14" hidden="1" outlineLevel="2" x14ac:dyDescent="0.35">
      <c r="A675" s="32" t="s">
        <v>267</v>
      </c>
      <c r="B675" s="32" t="s">
        <v>270</v>
      </c>
      <c r="C675" s="32" t="s">
        <v>277</v>
      </c>
      <c r="D675" s="33" t="s">
        <v>193</v>
      </c>
      <c r="E675" s="34" t="s">
        <v>1067</v>
      </c>
      <c r="F675" s="35" t="s">
        <v>194</v>
      </c>
      <c r="G675" s="34"/>
      <c r="H675" s="36">
        <v>1410.06</v>
      </c>
      <c r="I675" s="36">
        <v>0</v>
      </c>
      <c r="J675" s="36">
        <f>-H675</f>
        <v>-1410.06</v>
      </c>
      <c r="K675" s="36">
        <f t="shared" si="33"/>
        <v>0</v>
      </c>
    </row>
    <row r="676" spans="1:14" outlineLevel="1" collapsed="1" x14ac:dyDescent="0.35">
      <c r="A676" s="32"/>
      <c r="B676" s="32"/>
      <c r="C676" s="32"/>
      <c r="D676" s="60" t="s">
        <v>1430</v>
      </c>
      <c r="E676" s="34" t="s">
        <v>1464</v>
      </c>
      <c r="F676" s="35"/>
      <c r="G676" s="34"/>
      <c r="H676" s="36">
        <f>SUBTOTAL(9,H660:H675)</f>
        <v>16289.199999999999</v>
      </c>
      <c r="I676" s="36">
        <f>SUBTOTAL(9,I660:I675)</f>
        <v>0</v>
      </c>
      <c r="J676" s="36">
        <f>SUBTOTAL(9,J660:J675)</f>
        <v>0</v>
      </c>
      <c r="K676" s="36">
        <f>SUBTOTAL(9,K660:K675)</f>
        <v>16289.199999999997</v>
      </c>
    </row>
    <row r="677" spans="1:14" hidden="1" outlineLevel="2" x14ac:dyDescent="0.35">
      <c r="A677" s="17">
        <v>22</v>
      </c>
      <c r="B677" s="17" t="s">
        <v>263</v>
      </c>
      <c r="C677" s="17" t="s">
        <v>264</v>
      </c>
      <c r="D677" s="18" t="s">
        <v>195</v>
      </c>
      <c r="E677" s="19" t="s">
        <v>344</v>
      </c>
      <c r="F677" s="20" t="s">
        <v>196</v>
      </c>
      <c r="G677" s="19"/>
      <c r="H677" s="21">
        <v>0</v>
      </c>
      <c r="I677" s="21">
        <v>1257.245748</v>
      </c>
      <c r="J677" s="21">
        <v>842.35638700000004</v>
      </c>
      <c r="K677" s="21">
        <f t="shared" ref="K677:K692" si="34">H677+I677+J677</f>
        <v>2099.6021350000001</v>
      </c>
    </row>
    <row r="678" spans="1:14" hidden="1" outlineLevel="2" x14ac:dyDescent="0.35">
      <c r="A678" s="22" t="s">
        <v>267</v>
      </c>
      <c r="B678" s="22" t="s">
        <v>263</v>
      </c>
      <c r="C678" s="22" t="s">
        <v>266</v>
      </c>
      <c r="D678" s="23" t="s">
        <v>195</v>
      </c>
      <c r="E678" s="24" t="s">
        <v>397</v>
      </c>
      <c r="F678" s="25" t="s">
        <v>196</v>
      </c>
      <c r="G678" s="24"/>
      <c r="H678" s="26">
        <v>1615.2</v>
      </c>
      <c r="I678" s="26">
        <v>482.57917600000002</v>
      </c>
      <c r="J678" s="26">
        <v>324.67697999999996</v>
      </c>
      <c r="K678" s="26">
        <f t="shared" si="34"/>
        <v>2422.4561560000002</v>
      </c>
    </row>
    <row r="679" spans="1:14" hidden="1" outlineLevel="2" x14ac:dyDescent="0.35">
      <c r="A679" s="27" t="s">
        <v>267</v>
      </c>
      <c r="B679" s="27" t="s">
        <v>263</v>
      </c>
      <c r="C679" s="27" t="s">
        <v>271</v>
      </c>
      <c r="D679" s="28" t="s">
        <v>195</v>
      </c>
      <c r="E679" s="29" t="s">
        <v>448</v>
      </c>
      <c r="F679" s="30" t="s">
        <v>196</v>
      </c>
      <c r="G679" s="29"/>
      <c r="H679" s="31">
        <v>0</v>
      </c>
      <c r="I679" s="31">
        <v>9372.1955760000001</v>
      </c>
      <c r="J679" s="31">
        <v>6275.2845189999998</v>
      </c>
      <c r="K679" s="31">
        <f t="shared" si="34"/>
        <v>15647.480094999999</v>
      </c>
    </row>
    <row r="680" spans="1:14" hidden="1" outlineLevel="2" x14ac:dyDescent="0.35">
      <c r="A680" s="32" t="s">
        <v>267</v>
      </c>
      <c r="B680" s="32" t="s">
        <v>263</v>
      </c>
      <c r="C680" s="32" t="s">
        <v>272</v>
      </c>
      <c r="D680" s="33" t="s">
        <v>195</v>
      </c>
      <c r="E680" s="34" t="s">
        <v>495</v>
      </c>
      <c r="F680" s="35" t="s">
        <v>196</v>
      </c>
      <c r="G680" s="34"/>
      <c r="H680" s="36">
        <v>0</v>
      </c>
      <c r="I680" s="36">
        <v>6791.0319570000001</v>
      </c>
      <c r="J680" s="36">
        <v>4384.9429910000017</v>
      </c>
      <c r="K680" s="36">
        <f t="shared" si="34"/>
        <v>11175.974948000003</v>
      </c>
    </row>
    <row r="681" spans="1:14" hidden="1" outlineLevel="2" x14ac:dyDescent="0.35">
      <c r="A681" s="37" t="s">
        <v>267</v>
      </c>
      <c r="B681" s="37" t="s">
        <v>263</v>
      </c>
      <c r="C681" s="37" t="s">
        <v>273</v>
      </c>
      <c r="D681" s="38" t="s">
        <v>195</v>
      </c>
      <c r="E681" s="39" t="s">
        <v>544</v>
      </c>
      <c r="F681" s="40" t="s">
        <v>196</v>
      </c>
      <c r="G681" s="39"/>
      <c r="H681" s="41">
        <v>4920</v>
      </c>
      <c r="I681" s="41">
        <v>2479.5680030000003</v>
      </c>
      <c r="J681" s="41">
        <v>1601.7397680000001</v>
      </c>
      <c r="K681" s="41">
        <f t="shared" si="34"/>
        <v>9001.3077709999998</v>
      </c>
    </row>
    <row r="682" spans="1:14" hidden="1" outlineLevel="2" x14ac:dyDescent="0.35">
      <c r="A682" s="42" t="s">
        <v>267</v>
      </c>
      <c r="B682" s="42" t="s">
        <v>263</v>
      </c>
      <c r="C682" s="42" t="s">
        <v>274</v>
      </c>
      <c r="D682" s="43" t="s">
        <v>195</v>
      </c>
      <c r="E682" s="44" t="s">
        <v>598</v>
      </c>
      <c r="F682" s="45" t="s">
        <v>196</v>
      </c>
      <c r="G682" s="44"/>
      <c r="H682" s="46">
        <v>8192.2800000000007</v>
      </c>
      <c r="I682" s="46">
        <v>1841.4205400000001</v>
      </c>
      <c r="J682" s="46">
        <v>1190.48226</v>
      </c>
      <c r="K682" s="46">
        <f t="shared" si="34"/>
        <v>11224.182800000002</v>
      </c>
    </row>
    <row r="683" spans="1:14" hidden="1" outlineLevel="2" x14ac:dyDescent="0.35">
      <c r="A683" s="17" t="s">
        <v>267</v>
      </c>
      <c r="B683" s="17" t="s">
        <v>263</v>
      </c>
      <c r="C683" s="17">
        <v>837</v>
      </c>
      <c r="D683" s="18" t="s">
        <v>195</v>
      </c>
      <c r="E683" s="19" t="s">
        <v>641</v>
      </c>
      <c r="F683" s="20" t="s">
        <v>196</v>
      </c>
      <c r="G683" s="19"/>
      <c r="H683" s="21">
        <v>0</v>
      </c>
      <c r="I683" s="21">
        <v>0</v>
      </c>
      <c r="J683" s="21">
        <v>0</v>
      </c>
      <c r="K683" s="21">
        <f t="shared" si="34"/>
        <v>0</v>
      </c>
    </row>
    <row r="684" spans="1:14" hidden="1" outlineLevel="2" x14ac:dyDescent="0.35">
      <c r="A684" s="22" t="s">
        <v>267</v>
      </c>
      <c r="B684" s="22" t="s">
        <v>263</v>
      </c>
      <c r="C684" s="22" t="s">
        <v>275</v>
      </c>
      <c r="D684" s="23" t="s">
        <v>195</v>
      </c>
      <c r="E684" s="24" t="s">
        <v>672</v>
      </c>
      <c r="F684" s="25" t="s">
        <v>196</v>
      </c>
      <c r="G684" s="24"/>
      <c r="H684" s="26">
        <v>0</v>
      </c>
      <c r="I684" s="26">
        <v>3174.8630000000003</v>
      </c>
      <c r="J684" s="26">
        <v>1884.930245</v>
      </c>
      <c r="K684" s="26">
        <f t="shared" si="34"/>
        <v>5059.7932450000008</v>
      </c>
    </row>
    <row r="685" spans="1:14" hidden="1" outlineLevel="2" x14ac:dyDescent="0.35">
      <c r="A685" s="27" t="s">
        <v>267</v>
      </c>
      <c r="B685" s="27" t="s">
        <v>268</v>
      </c>
      <c r="C685" s="27" t="s">
        <v>264</v>
      </c>
      <c r="D685" s="28" t="s">
        <v>195</v>
      </c>
      <c r="E685" s="29" t="s">
        <v>726</v>
      </c>
      <c r="F685" s="30" t="s">
        <v>196</v>
      </c>
      <c r="G685" s="29"/>
      <c r="H685" s="31">
        <v>0</v>
      </c>
      <c r="I685" s="31">
        <v>107.945342</v>
      </c>
      <c r="J685" s="31">
        <v>23.448892999999998</v>
      </c>
      <c r="K685" s="31">
        <f t="shared" si="34"/>
        <v>131.39423499999998</v>
      </c>
    </row>
    <row r="686" spans="1:14" hidden="1" outlineLevel="2" x14ac:dyDescent="0.35">
      <c r="A686" s="32" t="s">
        <v>267</v>
      </c>
      <c r="B686" s="32" t="s">
        <v>268</v>
      </c>
      <c r="C686" s="32" t="s">
        <v>266</v>
      </c>
      <c r="D686" s="33" t="s">
        <v>195</v>
      </c>
      <c r="E686" s="34" t="s">
        <v>779</v>
      </c>
      <c r="F686" s="35" t="s">
        <v>196</v>
      </c>
      <c r="G686" s="34"/>
      <c r="H686" s="36">
        <v>4060.2</v>
      </c>
      <c r="I686" s="36">
        <v>1273.1200629999998</v>
      </c>
      <c r="J686" s="36">
        <v>281.38671599999998</v>
      </c>
      <c r="K686" s="36">
        <f t="shared" si="34"/>
        <v>5614.7067789999992</v>
      </c>
    </row>
    <row r="687" spans="1:14" hidden="1" outlineLevel="2" x14ac:dyDescent="0.35">
      <c r="A687" s="37" t="s">
        <v>267</v>
      </c>
      <c r="B687" s="37" t="s">
        <v>268</v>
      </c>
      <c r="C687" s="37">
        <v>812</v>
      </c>
      <c r="D687" s="38" t="s">
        <v>195</v>
      </c>
      <c r="E687" s="39" t="s">
        <v>828</v>
      </c>
      <c r="F687" s="40" t="s">
        <v>196</v>
      </c>
      <c r="G687" s="39"/>
      <c r="H687" s="41">
        <v>0</v>
      </c>
      <c r="I687" s="41">
        <v>1793.797595</v>
      </c>
      <c r="J687" s="41">
        <v>396.82742000000002</v>
      </c>
      <c r="K687" s="41">
        <f t="shared" si="34"/>
        <v>2190.6250150000001</v>
      </c>
    </row>
    <row r="688" spans="1:14" hidden="1" outlineLevel="2" x14ac:dyDescent="0.35">
      <c r="A688" s="42" t="s">
        <v>267</v>
      </c>
      <c r="B688" s="42" t="s">
        <v>268</v>
      </c>
      <c r="C688" s="42">
        <v>834</v>
      </c>
      <c r="D688" s="43" t="s">
        <v>195</v>
      </c>
      <c r="E688" s="44" t="s">
        <v>875</v>
      </c>
      <c r="F688" s="45" t="s">
        <v>196</v>
      </c>
      <c r="G688" s="44"/>
      <c r="H688" s="46">
        <v>0</v>
      </c>
      <c r="I688" s="46">
        <v>114.295068</v>
      </c>
      <c r="J688" s="46">
        <v>55.916590999999997</v>
      </c>
      <c r="K688" s="46">
        <f t="shared" si="34"/>
        <v>170.211659</v>
      </c>
      <c r="N688" s="8"/>
    </row>
    <row r="689" spans="1:11" hidden="1" outlineLevel="2" x14ac:dyDescent="0.35">
      <c r="A689" s="17" t="s">
        <v>267</v>
      </c>
      <c r="B689" s="17" t="s">
        <v>268</v>
      </c>
      <c r="C689" s="17">
        <v>835</v>
      </c>
      <c r="D689" s="18" t="s">
        <v>195</v>
      </c>
      <c r="E689" s="19" t="s">
        <v>923</v>
      </c>
      <c r="F689" s="20" t="s">
        <v>196</v>
      </c>
      <c r="G689" s="19"/>
      <c r="H689" s="21">
        <v>0</v>
      </c>
      <c r="I689" s="21">
        <v>1000.081845</v>
      </c>
      <c r="J689" s="21">
        <v>261.545345</v>
      </c>
      <c r="K689" s="21">
        <f t="shared" si="34"/>
        <v>1261.6271900000002</v>
      </c>
    </row>
    <row r="690" spans="1:11" hidden="1" outlineLevel="2" x14ac:dyDescent="0.35">
      <c r="A690" s="22" t="s">
        <v>267</v>
      </c>
      <c r="B690" s="22" t="s">
        <v>268</v>
      </c>
      <c r="C690" s="22" t="s">
        <v>274</v>
      </c>
      <c r="D690" s="23" t="s">
        <v>195</v>
      </c>
      <c r="E690" s="24" t="s">
        <v>975</v>
      </c>
      <c r="F690" s="25" t="s">
        <v>196</v>
      </c>
      <c r="G690" s="24"/>
      <c r="H690" s="26">
        <v>3610.2</v>
      </c>
      <c r="I690" s="26">
        <v>2060.4860870000002</v>
      </c>
      <c r="J690" s="26">
        <v>514.07188500000007</v>
      </c>
      <c r="K690" s="26">
        <f t="shared" si="34"/>
        <v>6184.7579720000003</v>
      </c>
    </row>
    <row r="691" spans="1:11" hidden="1" outlineLevel="2" x14ac:dyDescent="0.35">
      <c r="A691" s="27" t="s">
        <v>267</v>
      </c>
      <c r="B691" s="27" t="s">
        <v>269</v>
      </c>
      <c r="C691" s="27" t="s">
        <v>276</v>
      </c>
      <c r="D691" s="28" t="s">
        <v>195</v>
      </c>
      <c r="E691" s="29" t="s">
        <v>1021</v>
      </c>
      <c r="F691" s="30" t="s">
        <v>196</v>
      </c>
      <c r="G691" s="29"/>
      <c r="H691" s="31">
        <v>31748.63</v>
      </c>
      <c r="I691" s="31">
        <f>-H691</f>
        <v>-31748.63</v>
      </c>
      <c r="J691" s="31">
        <v>0</v>
      </c>
      <c r="K691" s="31">
        <f t="shared" si="34"/>
        <v>0</v>
      </c>
    </row>
    <row r="692" spans="1:11" hidden="1" outlineLevel="2" x14ac:dyDescent="0.35">
      <c r="A692" s="32" t="s">
        <v>267</v>
      </c>
      <c r="B692" s="32" t="s">
        <v>270</v>
      </c>
      <c r="C692" s="32" t="s">
        <v>277</v>
      </c>
      <c r="D692" s="33" t="s">
        <v>195</v>
      </c>
      <c r="E692" s="34" t="s">
        <v>1068</v>
      </c>
      <c r="F692" s="35" t="s">
        <v>196</v>
      </c>
      <c r="G692" s="34"/>
      <c r="H692" s="36">
        <v>18037.61</v>
      </c>
      <c r="I692" s="36">
        <v>0</v>
      </c>
      <c r="J692" s="36">
        <f>-H692</f>
        <v>-18037.61</v>
      </c>
      <c r="K692" s="36">
        <f t="shared" si="34"/>
        <v>0</v>
      </c>
    </row>
    <row r="693" spans="1:11" outlineLevel="1" collapsed="1" x14ac:dyDescent="0.35">
      <c r="A693" s="32"/>
      <c r="B693" s="32"/>
      <c r="C693" s="32"/>
      <c r="D693" s="60" t="s">
        <v>1431</v>
      </c>
      <c r="E693" s="34"/>
      <c r="F693" s="35"/>
      <c r="G693" s="34"/>
      <c r="H693" s="36">
        <f>SUBTOTAL(9,H677:H692)</f>
        <v>72184.12</v>
      </c>
      <c r="I693" s="36">
        <f>SUBTOTAL(9,I677:I692)</f>
        <v>0</v>
      </c>
      <c r="J693" s="36">
        <f>SUBTOTAL(9,J677:J692)</f>
        <v>0</v>
      </c>
      <c r="K693" s="36">
        <f>SUBTOTAL(9,K677:K692)</f>
        <v>72184.12000000001</v>
      </c>
    </row>
    <row r="694" spans="1:11" hidden="1" outlineLevel="2" x14ac:dyDescent="0.35">
      <c r="A694" s="17">
        <v>22</v>
      </c>
      <c r="B694" s="17" t="s">
        <v>263</v>
      </c>
      <c r="C694" s="17" t="s">
        <v>264</v>
      </c>
      <c r="D694" s="18" t="s">
        <v>197</v>
      </c>
      <c r="E694" s="19" t="s">
        <v>345</v>
      </c>
      <c r="F694" s="20" t="s">
        <v>198</v>
      </c>
      <c r="G694" s="19"/>
      <c r="H694" s="21">
        <v>0</v>
      </c>
      <c r="I694" s="21">
        <v>0</v>
      </c>
      <c r="J694" s="21">
        <v>215.93612999999996</v>
      </c>
      <c r="K694" s="21">
        <f t="shared" ref="K694:K709" si="35">H694+I694+J694</f>
        <v>215.93612999999996</v>
      </c>
    </row>
    <row r="695" spans="1:11" hidden="1" outlineLevel="2" x14ac:dyDescent="0.35">
      <c r="A695" s="22" t="s">
        <v>267</v>
      </c>
      <c r="B695" s="22" t="s">
        <v>263</v>
      </c>
      <c r="C695" s="22" t="s">
        <v>266</v>
      </c>
      <c r="D695" s="23" t="s">
        <v>197</v>
      </c>
      <c r="E695" s="24" t="s">
        <v>398</v>
      </c>
      <c r="F695" s="25" t="s">
        <v>198</v>
      </c>
      <c r="G695" s="24"/>
      <c r="H695" s="26">
        <v>459.55</v>
      </c>
      <c r="I695" s="26">
        <v>0</v>
      </c>
      <c r="J695" s="26">
        <v>83.230199999999982</v>
      </c>
      <c r="K695" s="26">
        <f t="shared" si="35"/>
        <v>542.78020000000004</v>
      </c>
    </row>
    <row r="696" spans="1:11" hidden="1" outlineLevel="2" x14ac:dyDescent="0.35">
      <c r="A696" s="27" t="s">
        <v>267</v>
      </c>
      <c r="B696" s="27" t="s">
        <v>263</v>
      </c>
      <c r="C696" s="27" t="s">
        <v>271</v>
      </c>
      <c r="D696" s="28" t="s">
        <v>197</v>
      </c>
      <c r="E696" s="29" t="s">
        <v>449</v>
      </c>
      <c r="F696" s="30" t="s">
        <v>198</v>
      </c>
      <c r="G696" s="29"/>
      <c r="H696" s="31">
        <v>0</v>
      </c>
      <c r="I696" s="31">
        <v>0</v>
      </c>
      <c r="J696" s="31">
        <v>1608.6548099999998</v>
      </c>
      <c r="K696" s="31">
        <f t="shared" si="35"/>
        <v>1608.6548099999998</v>
      </c>
    </row>
    <row r="697" spans="1:11" hidden="1" outlineLevel="2" x14ac:dyDescent="0.35">
      <c r="A697" s="32" t="s">
        <v>267</v>
      </c>
      <c r="B697" s="32" t="s">
        <v>263</v>
      </c>
      <c r="C697" s="32" t="s">
        <v>272</v>
      </c>
      <c r="D697" s="33" t="s">
        <v>197</v>
      </c>
      <c r="E697" s="34" t="s">
        <v>496</v>
      </c>
      <c r="F697" s="35" t="s">
        <v>198</v>
      </c>
      <c r="G697" s="34"/>
      <c r="H697" s="36">
        <v>0</v>
      </c>
      <c r="I697" s="36">
        <v>0</v>
      </c>
      <c r="J697" s="36">
        <v>1124.0700900000002</v>
      </c>
      <c r="K697" s="36">
        <f t="shared" si="35"/>
        <v>1124.0700900000002</v>
      </c>
    </row>
    <row r="698" spans="1:11" hidden="1" outlineLevel="2" x14ac:dyDescent="0.35">
      <c r="A698" s="37" t="s">
        <v>267</v>
      </c>
      <c r="B698" s="37" t="s">
        <v>263</v>
      </c>
      <c r="C698" s="37" t="s">
        <v>273</v>
      </c>
      <c r="D698" s="38" t="s">
        <v>197</v>
      </c>
      <c r="E698" s="39" t="s">
        <v>545</v>
      </c>
      <c r="F698" s="40" t="s">
        <v>198</v>
      </c>
      <c r="G698" s="39"/>
      <c r="H698" s="41">
        <v>0</v>
      </c>
      <c r="I698" s="41">
        <v>0</v>
      </c>
      <c r="J698" s="41">
        <v>410.60231999999996</v>
      </c>
      <c r="K698" s="41">
        <f t="shared" si="35"/>
        <v>410.60231999999996</v>
      </c>
    </row>
    <row r="699" spans="1:11" hidden="1" outlineLevel="2" x14ac:dyDescent="0.35">
      <c r="A699" s="42" t="s">
        <v>267</v>
      </c>
      <c r="B699" s="42" t="s">
        <v>263</v>
      </c>
      <c r="C699" s="42" t="s">
        <v>274</v>
      </c>
      <c r="D699" s="43" t="s">
        <v>197</v>
      </c>
      <c r="E699" s="44" t="s">
        <v>599</v>
      </c>
      <c r="F699" s="45" t="s">
        <v>198</v>
      </c>
      <c r="G699" s="44"/>
      <c r="H699" s="46">
        <v>15</v>
      </c>
      <c r="I699" s="46">
        <v>0</v>
      </c>
      <c r="J699" s="46">
        <v>305.17739999999998</v>
      </c>
      <c r="K699" s="46">
        <f t="shared" si="35"/>
        <v>320.17739999999998</v>
      </c>
    </row>
    <row r="700" spans="1:11" hidden="1" outlineLevel="2" x14ac:dyDescent="0.35">
      <c r="A700" s="17" t="s">
        <v>267</v>
      </c>
      <c r="B700" s="17" t="s">
        <v>263</v>
      </c>
      <c r="C700" s="17">
        <v>837</v>
      </c>
      <c r="D700" s="18" t="s">
        <v>197</v>
      </c>
      <c r="E700" s="19" t="s">
        <v>1184</v>
      </c>
      <c r="F700" s="20" t="s">
        <v>198</v>
      </c>
      <c r="G700" s="19"/>
      <c r="H700" s="21">
        <v>0</v>
      </c>
      <c r="I700" s="21">
        <v>0</v>
      </c>
      <c r="J700" s="21">
        <v>0</v>
      </c>
      <c r="K700" s="21">
        <f t="shared" si="35"/>
        <v>0</v>
      </c>
    </row>
    <row r="701" spans="1:11" hidden="1" outlineLevel="2" x14ac:dyDescent="0.35">
      <c r="A701" s="22" t="s">
        <v>267</v>
      </c>
      <c r="B701" s="22" t="s">
        <v>263</v>
      </c>
      <c r="C701" s="22" t="s">
        <v>275</v>
      </c>
      <c r="D701" s="23" t="s">
        <v>197</v>
      </c>
      <c r="E701" s="24" t="s">
        <v>673</v>
      </c>
      <c r="F701" s="25" t="s">
        <v>198</v>
      </c>
      <c r="G701" s="24"/>
      <c r="H701" s="26">
        <v>0</v>
      </c>
      <c r="I701" s="26">
        <v>0</v>
      </c>
      <c r="J701" s="26">
        <v>483.19754999999992</v>
      </c>
      <c r="K701" s="26">
        <f t="shared" si="35"/>
        <v>483.19754999999992</v>
      </c>
    </row>
    <row r="702" spans="1:11" hidden="1" outlineLevel="2" x14ac:dyDescent="0.35">
      <c r="A702" s="27" t="s">
        <v>267</v>
      </c>
      <c r="B702" s="27" t="s">
        <v>268</v>
      </c>
      <c r="C702" s="27" t="s">
        <v>264</v>
      </c>
      <c r="D702" s="28" t="s">
        <v>197</v>
      </c>
      <c r="E702" s="29" t="s">
        <v>727</v>
      </c>
      <c r="F702" s="30" t="s">
        <v>198</v>
      </c>
      <c r="G702" s="29"/>
      <c r="H702" s="31">
        <v>0</v>
      </c>
      <c r="I702" s="31">
        <v>0</v>
      </c>
      <c r="J702" s="31">
        <v>6.0110699999999992</v>
      </c>
      <c r="K702" s="31">
        <f t="shared" si="35"/>
        <v>6.0110699999999992</v>
      </c>
    </row>
    <row r="703" spans="1:11" hidden="1" outlineLevel="2" x14ac:dyDescent="0.35">
      <c r="A703" s="32" t="s">
        <v>267</v>
      </c>
      <c r="B703" s="32" t="s">
        <v>268</v>
      </c>
      <c r="C703" s="32" t="s">
        <v>266</v>
      </c>
      <c r="D703" s="33" t="s">
        <v>197</v>
      </c>
      <c r="E703" s="34" t="s">
        <v>780</v>
      </c>
      <c r="F703" s="35" t="s">
        <v>198</v>
      </c>
      <c r="G703" s="34"/>
      <c r="H703" s="36">
        <v>530.54999999999995</v>
      </c>
      <c r="I703" s="36">
        <v>0</v>
      </c>
      <c r="J703" s="36">
        <v>72.132839999999987</v>
      </c>
      <c r="K703" s="36">
        <f t="shared" si="35"/>
        <v>602.68283999999994</v>
      </c>
    </row>
    <row r="704" spans="1:11" hidden="1" outlineLevel="2" x14ac:dyDescent="0.35">
      <c r="A704" s="37" t="s">
        <v>267</v>
      </c>
      <c r="B704" s="37" t="s">
        <v>268</v>
      </c>
      <c r="C704" s="37">
        <v>812</v>
      </c>
      <c r="D704" s="38" t="s">
        <v>197</v>
      </c>
      <c r="E704" s="39" t="s">
        <v>829</v>
      </c>
      <c r="F704" s="40" t="s">
        <v>198</v>
      </c>
      <c r="G704" s="39"/>
      <c r="H704" s="41">
        <v>0</v>
      </c>
      <c r="I704" s="41">
        <v>0</v>
      </c>
      <c r="J704" s="41">
        <v>101.72579999999999</v>
      </c>
      <c r="K704" s="41">
        <f t="shared" si="35"/>
        <v>101.72579999999999</v>
      </c>
    </row>
    <row r="705" spans="1:14" hidden="1" outlineLevel="2" x14ac:dyDescent="0.35">
      <c r="A705" s="42" t="s">
        <v>267</v>
      </c>
      <c r="B705" s="42" t="s">
        <v>268</v>
      </c>
      <c r="C705" s="42">
        <v>834</v>
      </c>
      <c r="D705" s="43" t="s">
        <v>197</v>
      </c>
      <c r="E705" s="44" t="s">
        <v>876</v>
      </c>
      <c r="F705" s="45" t="s">
        <v>198</v>
      </c>
      <c r="G705" s="44"/>
      <c r="H705" s="46">
        <v>0</v>
      </c>
      <c r="I705" s="46">
        <v>0</v>
      </c>
      <c r="J705" s="46">
        <v>14.334089999999998</v>
      </c>
      <c r="K705" s="46">
        <f t="shared" si="35"/>
        <v>14.334089999999998</v>
      </c>
      <c r="N705" s="8"/>
    </row>
    <row r="706" spans="1:14" hidden="1" outlineLevel="2" x14ac:dyDescent="0.35">
      <c r="A706" s="17" t="s">
        <v>267</v>
      </c>
      <c r="B706" s="17" t="s">
        <v>268</v>
      </c>
      <c r="C706" s="17">
        <v>835</v>
      </c>
      <c r="D706" s="18" t="s">
        <v>197</v>
      </c>
      <c r="E706" s="19" t="s">
        <v>924</v>
      </c>
      <c r="F706" s="20" t="s">
        <v>198</v>
      </c>
      <c r="G706" s="19"/>
      <c r="H706" s="21">
        <v>0</v>
      </c>
      <c r="I706" s="21">
        <v>0</v>
      </c>
      <c r="J706" s="21">
        <v>67.046549999999996</v>
      </c>
      <c r="K706" s="21">
        <f t="shared" si="35"/>
        <v>67.046549999999996</v>
      </c>
    </row>
    <row r="707" spans="1:14" hidden="1" outlineLevel="2" x14ac:dyDescent="0.35">
      <c r="A707" s="22" t="s">
        <v>267</v>
      </c>
      <c r="B707" s="22" t="s">
        <v>268</v>
      </c>
      <c r="C707" s="22" t="s">
        <v>274</v>
      </c>
      <c r="D707" s="23" t="s">
        <v>197</v>
      </c>
      <c r="E707" s="24" t="s">
        <v>976</v>
      </c>
      <c r="F707" s="25" t="s">
        <v>198</v>
      </c>
      <c r="G707" s="24"/>
      <c r="H707" s="26">
        <v>235</v>
      </c>
      <c r="I707" s="26">
        <v>0</v>
      </c>
      <c r="J707" s="26">
        <v>131.78115</v>
      </c>
      <c r="K707" s="26">
        <f t="shared" si="35"/>
        <v>366.78115000000003</v>
      </c>
    </row>
    <row r="708" spans="1:14" hidden="1" outlineLevel="2" x14ac:dyDescent="0.35">
      <c r="A708" s="27" t="s">
        <v>267</v>
      </c>
      <c r="B708" s="27" t="s">
        <v>269</v>
      </c>
      <c r="C708" s="27" t="s">
        <v>276</v>
      </c>
      <c r="D708" s="28" t="s">
        <v>197</v>
      </c>
      <c r="E708" s="29" t="s">
        <v>1022</v>
      </c>
      <c r="F708" s="30" t="s">
        <v>198</v>
      </c>
      <c r="G708" s="29"/>
      <c r="H708" s="31">
        <v>0</v>
      </c>
      <c r="I708" s="31">
        <f>-H708</f>
        <v>0</v>
      </c>
      <c r="J708" s="31">
        <v>0</v>
      </c>
      <c r="K708" s="31">
        <f t="shared" si="35"/>
        <v>0</v>
      </c>
    </row>
    <row r="709" spans="1:14" hidden="1" outlineLevel="2" x14ac:dyDescent="0.35">
      <c r="A709" s="32" t="s">
        <v>267</v>
      </c>
      <c r="B709" s="32" t="s">
        <v>270</v>
      </c>
      <c r="C709" s="32" t="s">
        <v>277</v>
      </c>
      <c r="D709" s="33" t="s">
        <v>197</v>
      </c>
      <c r="E709" s="34" t="s">
        <v>1069</v>
      </c>
      <c r="F709" s="35" t="s">
        <v>198</v>
      </c>
      <c r="G709" s="34"/>
      <c r="H709" s="36">
        <v>4623.8999999999996</v>
      </c>
      <c r="I709" s="36">
        <v>0</v>
      </c>
      <c r="J709" s="36">
        <f>-H709</f>
        <v>-4623.8999999999996</v>
      </c>
      <c r="K709" s="36">
        <f t="shared" si="35"/>
        <v>0</v>
      </c>
    </row>
    <row r="710" spans="1:14" outlineLevel="1" collapsed="1" x14ac:dyDescent="0.35">
      <c r="A710" s="32"/>
      <c r="B710" s="32"/>
      <c r="C710" s="32"/>
      <c r="D710" s="60" t="s">
        <v>1432</v>
      </c>
      <c r="E710" s="34"/>
      <c r="F710" s="35"/>
      <c r="G710" s="34"/>
      <c r="H710" s="36">
        <f>SUBTOTAL(9,H694:H709)</f>
        <v>5864</v>
      </c>
      <c r="I710" s="36">
        <f>SUBTOTAL(9,I694:I709)</f>
        <v>0</v>
      </c>
      <c r="J710" s="36">
        <f>SUBTOTAL(9,J694:J709)</f>
        <v>0</v>
      </c>
      <c r="K710" s="36">
        <f>SUBTOTAL(9,K694:K709)</f>
        <v>5864</v>
      </c>
    </row>
    <row r="711" spans="1:14" hidden="1" outlineLevel="2" x14ac:dyDescent="0.35">
      <c r="A711" s="17">
        <v>22</v>
      </c>
      <c r="B711" s="17" t="s">
        <v>263</v>
      </c>
      <c r="C711" s="17" t="s">
        <v>264</v>
      </c>
      <c r="D711" s="18" t="s">
        <v>199</v>
      </c>
      <c r="E711" s="19" t="s">
        <v>346</v>
      </c>
      <c r="F711" s="20" t="s">
        <v>200</v>
      </c>
      <c r="G711" s="19"/>
      <c r="H711" s="21">
        <v>0</v>
      </c>
      <c r="I711" s="21">
        <v>329.15520000000004</v>
      </c>
      <c r="J711" s="21">
        <v>324.10266999999999</v>
      </c>
      <c r="K711" s="21">
        <f t="shared" ref="K711:K726" si="36">H711+I711+J711</f>
        <v>653.25787000000003</v>
      </c>
    </row>
    <row r="712" spans="1:14" hidden="1" outlineLevel="2" x14ac:dyDescent="0.35">
      <c r="A712" s="22" t="s">
        <v>267</v>
      </c>
      <c r="B712" s="22" t="s">
        <v>263</v>
      </c>
      <c r="C712" s="22" t="s">
        <v>266</v>
      </c>
      <c r="D712" s="23" t="s">
        <v>199</v>
      </c>
      <c r="E712" s="24" t="s">
        <v>399</v>
      </c>
      <c r="F712" s="25" t="s">
        <v>200</v>
      </c>
      <c r="G712" s="24"/>
      <c r="H712" s="26">
        <v>4488</v>
      </c>
      <c r="I712" s="26">
        <v>126.3424</v>
      </c>
      <c r="J712" s="26">
        <v>124.92179999999999</v>
      </c>
      <c r="K712" s="26">
        <f t="shared" si="36"/>
        <v>4739.2641999999996</v>
      </c>
    </row>
    <row r="713" spans="1:14" hidden="1" outlineLevel="2" x14ac:dyDescent="0.35">
      <c r="A713" s="27" t="s">
        <v>267</v>
      </c>
      <c r="B713" s="27" t="s">
        <v>263</v>
      </c>
      <c r="C713" s="27" t="s">
        <v>271</v>
      </c>
      <c r="D713" s="28" t="s">
        <v>199</v>
      </c>
      <c r="E713" s="29" t="s">
        <v>450</v>
      </c>
      <c r="F713" s="30" t="s">
        <v>200</v>
      </c>
      <c r="G713" s="29"/>
      <c r="H713" s="31">
        <v>0</v>
      </c>
      <c r="I713" s="31">
        <v>2453.7024000000001</v>
      </c>
      <c r="J713" s="31">
        <v>2414.4607900000001</v>
      </c>
      <c r="K713" s="31">
        <f t="shared" si="36"/>
        <v>4868.1631900000002</v>
      </c>
    </row>
    <row r="714" spans="1:14" hidden="1" outlineLevel="2" x14ac:dyDescent="0.35">
      <c r="A714" s="32" t="s">
        <v>267</v>
      </c>
      <c r="B714" s="32" t="s">
        <v>263</v>
      </c>
      <c r="C714" s="32" t="s">
        <v>272</v>
      </c>
      <c r="D714" s="33" t="s">
        <v>199</v>
      </c>
      <c r="E714" s="34" t="s">
        <v>497</v>
      </c>
      <c r="F714" s="35" t="s">
        <v>200</v>
      </c>
      <c r="G714" s="34"/>
      <c r="H714" s="36">
        <v>0</v>
      </c>
      <c r="I714" s="36">
        <v>1777.9367999999999</v>
      </c>
      <c r="J714" s="36">
        <v>1687.1383100000005</v>
      </c>
      <c r="K714" s="36">
        <f t="shared" si="36"/>
        <v>3465.0751100000007</v>
      </c>
    </row>
    <row r="715" spans="1:14" hidden="1" outlineLevel="2" x14ac:dyDescent="0.35">
      <c r="A715" s="37" t="s">
        <v>267</v>
      </c>
      <c r="B715" s="37" t="s">
        <v>263</v>
      </c>
      <c r="C715" s="37" t="s">
        <v>273</v>
      </c>
      <c r="D715" s="38" t="s">
        <v>199</v>
      </c>
      <c r="E715" s="39" t="s">
        <v>546</v>
      </c>
      <c r="F715" s="40" t="s">
        <v>200</v>
      </c>
      <c r="G715" s="39"/>
      <c r="H715" s="41">
        <v>0</v>
      </c>
      <c r="I715" s="41">
        <v>649.16719999999998</v>
      </c>
      <c r="J715" s="41">
        <v>616.28088000000002</v>
      </c>
      <c r="K715" s="41">
        <f t="shared" si="36"/>
        <v>1265.4480800000001</v>
      </c>
    </row>
    <row r="716" spans="1:14" hidden="1" outlineLevel="2" x14ac:dyDescent="0.35">
      <c r="A716" s="42" t="s">
        <v>267</v>
      </c>
      <c r="B716" s="42" t="s">
        <v>263</v>
      </c>
      <c r="C716" s="42" t="s">
        <v>274</v>
      </c>
      <c r="D716" s="43" t="s">
        <v>199</v>
      </c>
      <c r="E716" s="44" t="s">
        <v>600</v>
      </c>
      <c r="F716" s="45" t="s">
        <v>200</v>
      </c>
      <c r="G716" s="44"/>
      <c r="H716" s="46">
        <v>265</v>
      </c>
      <c r="I716" s="46">
        <v>482.096</v>
      </c>
      <c r="J716" s="46">
        <v>458.04660000000007</v>
      </c>
      <c r="K716" s="46">
        <f t="shared" si="36"/>
        <v>1205.1426000000001</v>
      </c>
    </row>
    <row r="717" spans="1:14" hidden="1" outlineLevel="2" x14ac:dyDescent="0.35">
      <c r="A717" s="17" t="s">
        <v>267</v>
      </c>
      <c r="B717" s="17" t="s">
        <v>263</v>
      </c>
      <c r="C717" s="17">
        <v>837</v>
      </c>
      <c r="D717" s="18" t="s">
        <v>199</v>
      </c>
      <c r="E717" s="19" t="s">
        <v>1185</v>
      </c>
      <c r="F717" s="20" t="s">
        <v>200</v>
      </c>
      <c r="G717" s="19"/>
      <c r="H717" s="21">
        <v>0</v>
      </c>
      <c r="I717" s="21">
        <v>0</v>
      </c>
      <c r="J717" s="21">
        <v>0</v>
      </c>
      <c r="K717" s="21">
        <f t="shared" si="36"/>
        <v>0</v>
      </c>
    </row>
    <row r="718" spans="1:14" hidden="1" outlineLevel="2" x14ac:dyDescent="0.35">
      <c r="A718" s="22" t="s">
        <v>267</v>
      </c>
      <c r="B718" s="22" t="s">
        <v>263</v>
      </c>
      <c r="C718" s="22" t="s">
        <v>275</v>
      </c>
      <c r="D718" s="23" t="s">
        <v>199</v>
      </c>
      <c r="E718" s="24" t="s">
        <v>674</v>
      </c>
      <c r="F718" s="25" t="s">
        <v>200</v>
      </c>
      <c r="G718" s="24"/>
      <c r="H718" s="26">
        <v>0</v>
      </c>
      <c r="I718" s="26">
        <v>831.2</v>
      </c>
      <c r="J718" s="26">
        <v>725.24045000000001</v>
      </c>
      <c r="K718" s="26">
        <f t="shared" si="36"/>
        <v>1556.4404500000001</v>
      </c>
    </row>
    <row r="719" spans="1:14" hidden="1" outlineLevel="2" x14ac:dyDescent="0.35">
      <c r="A719" s="27" t="s">
        <v>267</v>
      </c>
      <c r="B719" s="27" t="s">
        <v>268</v>
      </c>
      <c r="C719" s="27" t="s">
        <v>264</v>
      </c>
      <c r="D719" s="28" t="s">
        <v>199</v>
      </c>
      <c r="E719" s="29" t="s">
        <v>728</v>
      </c>
      <c r="F719" s="30" t="s">
        <v>200</v>
      </c>
      <c r="G719" s="29"/>
      <c r="H719" s="31">
        <v>0</v>
      </c>
      <c r="I719" s="31">
        <v>28.2608</v>
      </c>
      <c r="J719" s="31">
        <v>9.0221300000000006</v>
      </c>
      <c r="K719" s="31">
        <f t="shared" si="36"/>
        <v>37.28293</v>
      </c>
    </row>
    <row r="720" spans="1:14" hidden="1" outlineLevel="2" x14ac:dyDescent="0.35">
      <c r="A720" s="32" t="s">
        <v>267</v>
      </c>
      <c r="B720" s="32" t="s">
        <v>268</v>
      </c>
      <c r="C720" s="32" t="s">
        <v>266</v>
      </c>
      <c r="D720" s="33" t="s">
        <v>199</v>
      </c>
      <c r="E720" s="34" t="s">
        <v>781</v>
      </c>
      <c r="F720" s="35" t="s">
        <v>200</v>
      </c>
      <c r="G720" s="34"/>
      <c r="H720" s="36">
        <v>1707</v>
      </c>
      <c r="I720" s="36">
        <v>333.31119999999999</v>
      </c>
      <c r="J720" s="36">
        <v>108.26556000000001</v>
      </c>
      <c r="K720" s="36">
        <f t="shared" si="36"/>
        <v>2148.5767599999999</v>
      </c>
    </row>
    <row r="721" spans="1:14" hidden="1" outlineLevel="2" x14ac:dyDescent="0.35">
      <c r="A721" s="37" t="s">
        <v>267</v>
      </c>
      <c r="B721" s="37" t="s">
        <v>268</v>
      </c>
      <c r="C721" s="37">
        <v>812</v>
      </c>
      <c r="D721" s="38" t="s">
        <v>199</v>
      </c>
      <c r="E721" s="39" t="s">
        <v>830</v>
      </c>
      <c r="F721" s="40" t="s">
        <v>200</v>
      </c>
      <c r="G721" s="39"/>
      <c r="H721" s="41">
        <v>0</v>
      </c>
      <c r="I721" s="41">
        <v>469.62799999999999</v>
      </c>
      <c r="J721" s="41">
        <v>152.68219999999999</v>
      </c>
      <c r="K721" s="41">
        <f t="shared" si="36"/>
        <v>622.31020000000001</v>
      </c>
    </row>
    <row r="722" spans="1:14" hidden="1" outlineLevel="2" x14ac:dyDescent="0.35">
      <c r="A722" s="42" t="s">
        <v>267</v>
      </c>
      <c r="B722" s="42" t="s">
        <v>268</v>
      </c>
      <c r="C722" s="42">
        <v>834</v>
      </c>
      <c r="D722" s="43" t="s">
        <v>199</v>
      </c>
      <c r="E722" s="44" t="s">
        <v>877</v>
      </c>
      <c r="F722" s="45" t="s">
        <v>200</v>
      </c>
      <c r="G722" s="44"/>
      <c r="H722" s="46">
        <v>0</v>
      </c>
      <c r="I722" s="46">
        <v>29.923199999999998</v>
      </c>
      <c r="J722" s="46">
        <v>21.514310000000002</v>
      </c>
      <c r="K722" s="46">
        <f t="shared" si="36"/>
        <v>51.437510000000003</v>
      </c>
      <c r="N722" s="8"/>
    </row>
    <row r="723" spans="1:14" hidden="1" outlineLevel="2" x14ac:dyDescent="0.35">
      <c r="A723" s="17" t="s">
        <v>267</v>
      </c>
      <c r="B723" s="17" t="s">
        <v>268</v>
      </c>
      <c r="C723" s="17">
        <v>835</v>
      </c>
      <c r="D723" s="18" t="s">
        <v>199</v>
      </c>
      <c r="E723" s="19" t="s">
        <v>925</v>
      </c>
      <c r="F723" s="20" t="s">
        <v>200</v>
      </c>
      <c r="G723" s="19"/>
      <c r="H723" s="21">
        <v>0</v>
      </c>
      <c r="I723" s="21">
        <v>261.82799999999997</v>
      </c>
      <c r="J723" s="21">
        <v>100.63145000000002</v>
      </c>
      <c r="K723" s="21">
        <f t="shared" si="36"/>
        <v>362.45945</v>
      </c>
    </row>
    <row r="724" spans="1:14" hidden="1" outlineLevel="2" x14ac:dyDescent="0.35">
      <c r="A724" s="22" t="s">
        <v>267</v>
      </c>
      <c r="B724" s="22" t="s">
        <v>268</v>
      </c>
      <c r="C724" s="22" t="s">
        <v>274</v>
      </c>
      <c r="D724" s="23" t="s">
        <v>199</v>
      </c>
      <c r="E724" s="24" t="s">
        <v>977</v>
      </c>
      <c r="F724" s="25" t="s">
        <v>200</v>
      </c>
      <c r="G724" s="24"/>
      <c r="H724" s="26">
        <v>225</v>
      </c>
      <c r="I724" s="26">
        <v>539.44880000000001</v>
      </c>
      <c r="J724" s="26">
        <v>197.79285000000002</v>
      </c>
      <c r="K724" s="26">
        <f t="shared" si="36"/>
        <v>962.24165000000005</v>
      </c>
    </row>
    <row r="725" spans="1:14" hidden="1" outlineLevel="2" x14ac:dyDescent="0.35">
      <c r="A725" s="27" t="s">
        <v>267</v>
      </c>
      <c r="B725" s="27" t="s">
        <v>269</v>
      </c>
      <c r="C725" s="27" t="s">
        <v>276</v>
      </c>
      <c r="D725" s="28" t="s">
        <v>199</v>
      </c>
      <c r="E725" s="29" t="s">
        <v>1023</v>
      </c>
      <c r="F725" s="30" t="s">
        <v>200</v>
      </c>
      <c r="G725" s="29"/>
      <c r="H725" s="31">
        <v>8312</v>
      </c>
      <c r="I725" s="31">
        <f>-H725</f>
        <v>-8312</v>
      </c>
      <c r="J725" s="31">
        <v>0</v>
      </c>
      <c r="K725" s="31">
        <f t="shared" si="36"/>
        <v>0</v>
      </c>
    </row>
    <row r="726" spans="1:14" hidden="1" outlineLevel="2" x14ac:dyDescent="0.35">
      <c r="A726" s="32" t="s">
        <v>267</v>
      </c>
      <c r="B726" s="32" t="s">
        <v>270</v>
      </c>
      <c r="C726" s="32" t="s">
        <v>277</v>
      </c>
      <c r="D726" s="33" t="s">
        <v>199</v>
      </c>
      <c r="E726" s="34" t="s">
        <v>1070</v>
      </c>
      <c r="F726" s="35" t="s">
        <v>200</v>
      </c>
      <c r="G726" s="34"/>
      <c r="H726" s="36">
        <v>6940.1</v>
      </c>
      <c r="I726" s="36">
        <v>0</v>
      </c>
      <c r="J726" s="36">
        <f>-H726</f>
        <v>-6940.1</v>
      </c>
      <c r="K726" s="36">
        <f t="shared" si="36"/>
        <v>0</v>
      </c>
    </row>
    <row r="727" spans="1:14" outlineLevel="1" collapsed="1" x14ac:dyDescent="0.35">
      <c r="A727" s="32"/>
      <c r="B727" s="32"/>
      <c r="C727" s="32"/>
      <c r="D727" s="60" t="s">
        <v>1433</v>
      </c>
      <c r="E727" s="34"/>
      <c r="F727" s="35"/>
      <c r="G727" s="34"/>
      <c r="H727" s="36">
        <f>SUBTOTAL(9,H711:H726)</f>
        <v>21937.1</v>
      </c>
      <c r="I727" s="36">
        <f>SUBTOTAL(9,I711:I726)</f>
        <v>0</v>
      </c>
      <c r="J727" s="36">
        <f>SUBTOTAL(9,J711:J726)</f>
        <v>0</v>
      </c>
      <c r="K727" s="36">
        <f>SUBTOTAL(9,K711:K726)</f>
        <v>21937.1</v>
      </c>
    </row>
    <row r="728" spans="1:14" hidden="1" outlineLevel="2" x14ac:dyDescent="0.35">
      <c r="A728" s="17">
        <v>22</v>
      </c>
      <c r="B728" s="17" t="s">
        <v>263</v>
      </c>
      <c r="C728" s="17" t="s">
        <v>264</v>
      </c>
      <c r="D728" s="18" t="s">
        <v>201</v>
      </c>
      <c r="E728" s="19" t="s">
        <v>347</v>
      </c>
      <c r="F728" s="20" t="s">
        <v>202</v>
      </c>
      <c r="G728" s="19"/>
      <c r="H728" s="21">
        <v>0</v>
      </c>
      <c r="I728" s="21">
        <v>338.42437200000001</v>
      </c>
      <c r="J728" s="21">
        <v>1389.5753119999999</v>
      </c>
      <c r="K728" s="21">
        <f t="shared" ref="K728:K743" si="37">H728+I728+J728</f>
        <v>1727.9996839999999</v>
      </c>
    </row>
    <row r="729" spans="1:14" hidden="1" outlineLevel="2" x14ac:dyDescent="0.35">
      <c r="A729" s="22" t="s">
        <v>267</v>
      </c>
      <c r="B729" s="22" t="s">
        <v>263</v>
      </c>
      <c r="C729" s="22" t="s">
        <v>266</v>
      </c>
      <c r="D729" s="23" t="s">
        <v>201</v>
      </c>
      <c r="E729" s="24" t="s">
        <v>400</v>
      </c>
      <c r="F729" s="25" t="s">
        <v>202</v>
      </c>
      <c r="G729" s="24"/>
      <c r="H729" s="26">
        <v>2891.01</v>
      </c>
      <c r="I729" s="26">
        <v>129.90026399999999</v>
      </c>
      <c r="J729" s="26">
        <v>535.59647999999993</v>
      </c>
      <c r="K729" s="26">
        <f t="shared" si="37"/>
        <v>3556.5067440000003</v>
      </c>
    </row>
    <row r="730" spans="1:14" hidden="1" outlineLevel="2" x14ac:dyDescent="0.35">
      <c r="A730" s="27" t="s">
        <v>267</v>
      </c>
      <c r="B730" s="27" t="s">
        <v>263</v>
      </c>
      <c r="C730" s="27" t="s">
        <v>271</v>
      </c>
      <c r="D730" s="28" t="s">
        <v>201</v>
      </c>
      <c r="E730" s="29" t="s">
        <v>451</v>
      </c>
      <c r="F730" s="30" t="s">
        <v>202</v>
      </c>
      <c r="G730" s="29"/>
      <c r="H730" s="31">
        <v>0</v>
      </c>
      <c r="I730" s="31">
        <v>2522.7998640000001</v>
      </c>
      <c r="J730" s="31">
        <v>10351.889744</v>
      </c>
      <c r="K730" s="31">
        <f t="shared" si="37"/>
        <v>12874.689608000001</v>
      </c>
    </row>
    <row r="731" spans="1:14" hidden="1" outlineLevel="2" x14ac:dyDescent="0.35">
      <c r="A731" s="32" t="s">
        <v>267</v>
      </c>
      <c r="B731" s="32" t="s">
        <v>263</v>
      </c>
      <c r="C731" s="32" t="s">
        <v>272</v>
      </c>
      <c r="D731" s="33" t="s">
        <v>201</v>
      </c>
      <c r="E731" s="34" t="s">
        <v>498</v>
      </c>
      <c r="F731" s="35" t="s">
        <v>202</v>
      </c>
      <c r="G731" s="34"/>
      <c r="H731" s="36">
        <v>0</v>
      </c>
      <c r="I731" s="36">
        <v>1828.004373</v>
      </c>
      <c r="J731" s="36">
        <v>7233.528016000002</v>
      </c>
      <c r="K731" s="36">
        <f t="shared" si="37"/>
        <v>9061.5323890000018</v>
      </c>
    </row>
    <row r="732" spans="1:14" hidden="1" outlineLevel="2" x14ac:dyDescent="0.35">
      <c r="A732" s="37" t="s">
        <v>267</v>
      </c>
      <c r="B732" s="37" t="s">
        <v>263</v>
      </c>
      <c r="C732" s="37" t="s">
        <v>273</v>
      </c>
      <c r="D732" s="38" t="s">
        <v>201</v>
      </c>
      <c r="E732" s="39" t="s">
        <v>547</v>
      </c>
      <c r="F732" s="40" t="s">
        <v>202</v>
      </c>
      <c r="G732" s="39"/>
      <c r="H732" s="41">
        <v>0</v>
      </c>
      <c r="I732" s="41">
        <v>667.44806700000004</v>
      </c>
      <c r="J732" s="41">
        <v>2642.2759680000004</v>
      </c>
      <c r="K732" s="41">
        <f t="shared" si="37"/>
        <v>3309.7240350000002</v>
      </c>
    </row>
    <row r="733" spans="1:14" hidden="1" outlineLevel="2" x14ac:dyDescent="0.35">
      <c r="A733" s="42" t="s">
        <v>267</v>
      </c>
      <c r="B733" s="42" t="s">
        <v>263</v>
      </c>
      <c r="C733" s="42" t="s">
        <v>274</v>
      </c>
      <c r="D733" s="43" t="s">
        <v>201</v>
      </c>
      <c r="E733" s="44" t="s">
        <v>601</v>
      </c>
      <c r="F733" s="45" t="s">
        <v>202</v>
      </c>
      <c r="G733" s="44"/>
      <c r="H733" s="46">
        <v>701.7</v>
      </c>
      <c r="I733" s="46">
        <v>495.67205999999999</v>
      </c>
      <c r="J733" s="46">
        <v>1963.8537600000002</v>
      </c>
      <c r="K733" s="46">
        <f t="shared" si="37"/>
        <v>3161.2258200000006</v>
      </c>
    </row>
    <row r="734" spans="1:14" hidden="1" outlineLevel="2" x14ac:dyDescent="0.35">
      <c r="A734" s="17" t="s">
        <v>267</v>
      </c>
      <c r="B734" s="17" t="s">
        <v>263</v>
      </c>
      <c r="C734" s="17">
        <v>837</v>
      </c>
      <c r="D734" s="18" t="s">
        <v>201</v>
      </c>
      <c r="E734" s="19" t="s">
        <v>642</v>
      </c>
      <c r="F734" s="20" t="s">
        <v>202</v>
      </c>
      <c r="G734" s="19"/>
      <c r="H734" s="21">
        <v>0</v>
      </c>
      <c r="I734" s="21">
        <v>0</v>
      </c>
      <c r="J734" s="21">
        <v>0</v>
      </c>
      <c r="K734" s="21">
        <f t="shared" si="37"/>
        <v>0</v>
      </c>
    </row>
    <row r="735" spans="1:14" hidden="1" outlineLevel="2" x14ac:dyDescent="0.35">
      <c r="A735" s="22" t="s">
        <v>267</v>
      </c>
      <c r="B735" s="22" t="s">
        <v>263</v>
      </c>
      <c r="C735" s="22" t="s">
        <v>275</v>
      </c>
      <c r="D735" s="23" t="s">
        <v>201</v>
      </c>
      <c r="E735" s="24" t="s">
        <v>675</v>
      </c>
      <c r="F735" s="25" t="s">
        <v>202</v>
      </c>
      <c r="G735" s="24"/>
      <c r="H735" s="26">
        <v>0</v>
      </c>
      <c r="I735" s="26">
        <v>854.60699999999997</v>
      </c>
      <c r="J735" s="26">
        <v>3109.4351200000001</v>
      </c>
      <c r="K735" s="26">
        <f t="shared" si="37"/>
        <v>3964.0421200000001</v>
      </c>
    </row>
    <row r="736" spans="1:14" hidden="1" outlineLevel="2" x14ac:dyDescent="0.35">
      <c r="A736" s="27" t="s">
        <v>267</v>
      </c>
      <c r="B736" s="27" t="s">
        <v>268</v>
      </c>
      <c r="C736" s="27" t="s">
        <v>264</v>
      </c>
      <c r="D736" s="28" t="s">
        <v>201</v>
      </c>
      <c r="E736" s="29" t="s">
        <v>729</v>
      </c>
      <c r="F736" s="30" t="s">
        <v>202</v>
      </c>
      <c r="G736" s="29"/>
      <c r="H736" s="31">
        <v>0</v>
      </c>
      <c r="I736" s="31">
        <v>29.056637999999996</v>
      </c>
      <c r="J736" s="31">
        <v>38.681967999999998</v>
      </c>
      <c r="K736" s="31">
        <f t="shared" si="37"/>
        <v>67.73860599999999</v>
      </c>
    </row>
    <row r="737" spans="1:14" hidden="1" outlineLevel="2" x14ac:dyDescent="0.35">
      <c r="A737" s="32" t="s">
        <v>267</v>
      </c>
      <c r="B737" s="32" t="s">
        <v>268</v>
      </c>
      <c r="C737" s="32" t="s">
        <v>266</v>
      </c>
      <c r="D737" s="33" t="s">
        <v>201</v>
      </c>
      <c r="E737" s="34" t="s">
        <v>782</v>
      </c>
      <c r="F737" s="35" t="s">
        <v>202</v>
      </c>
      <c r="G737" s="34"/>
      <c r="H737" s="36">
        <v>1760.3</v>
      </c>
      <c r="I737" s="36">
        <v>342.69740699999994</v>
      </c>
      <c r="J737" s="36">
        <v>464.18361599999997</v>
      </c>
      <c r="K737" s="36">
        <f t="shared" si="37"/>
        <v>2567.1810229999996</v>
      </c>
    </row>
    <row r="738" spans="1:14" hidden="1" outlineLevel="2" x14ac:dyDescent="0.35">
      <c r="A738" s="37" t="s">
        <v>267</v>
      </c>
      <c r="B738" s="37" t="s">
        <v>268</v>
      </c>
      <c r="C738" s="37">
        <v>812</v>
      </c>
      <c r="D738" s="38" t="s">
        <v>201</v>
      </c>
      <c r="E738" s="39" t="s">
        <v>831</v>
      </c>
      <c r="F738" s="40" t="s">
        <v>202</v>
      </c>
      <c r="G738" s="39"/>
      <c r="H738" s="41">
        <v>0</v>
      </c>
      <c r="I738" s="41">
        <v>482.85295500000001</v>
      </c>
      <c r="J738" s="41">
        <v>654.61792000000003</v>
      </c>
      <c r="K738" s="41">
        <f t="shared" si="37"/>
        <v>1137.470875</v>
      </c>
    </row>
    <row r="739" spans="1:14" hidden="1" outlineLevel="2" x14ac:dyDescent="0.35">
      <c r="A739" s="42" t="s">
        <v>267</v>
      </c>
      <c r="B739" s="42" t="s">
        <v>268</v>
      </c>
      <c r="C739" s="42">
        <v>834</v>
      </c>
      <c r="D739" s="43" t="s">
        <v>201</v>
      </c>
      <c r="E739" s="44" t="s">
        <v>878</v>
      </c>
      <c r="F739" s="45" t="s">
        <v>202</v>
      </c>
      <c r="G739" s="44"/>
      <c r="H739" s="46">
        <v>0</v>
      </c>
      <c r="I739" s="46">
        <v>30.765851999999999</v>
      </c>
      <c r="J739" s="46">
        <v>92.241615999999993</v>
      </c>
      <c r="K739" s="46">
        <f t="shared" si="37"/>
        <v>123.00746799999999</v>
      </c>
      <c r="N739" s="8"/>
    </row>
    <row r="740" spans="1:14" hidden="1" outlineLevel="2" x14ac:dyDescent="0.35">
      <c r="A740" s="17" t="s">
        <v>267</v>
      </c>
      <c r="B740" s="17" t="s">
        <v>268</v>
      </c>
      <c r="C740" s="17">
        <v>835</v>
      </c>
      <c r="D740" s="18" t="s">
        <v>201</v>
      </c>
      <c r="E740" s="19" t="s">
        <v>926</v>
      </c>
      <c r="F740" s="20" t="s">
        <v>202</v>
      </c>
      <c r="G740" s="19"/>
      <c r="H740" s="21">
        <v>0</v>
      </c>
      <c r="I740" s="21">
        <v>269.20120500000002</v>
      </c>
      <c r="J740" s="21">
        <v>431.45272000000006</v>
      </c>
      <c r="K740" s="21">
        <f t="shared" si="37"/>
        <v>700.65392500000007</v>
      </c>
    </row>
    <row r="741" spans="1:14" hidden="1" outlineLevel="2" x14ac:dyDescent="0.35">
      <c r="A741" s="22" t="s">
        <v>267</v>
      </c>
      <c r="B741" s="22" t="s">
        <v>268</v>
      </c>
      <c r="C741" s="22" t="s">
        <v>274</v>
      </c>
      <c r="D741" s="23" t="s">
        <v>201</v>
      </c>
      <c r="E741" s="24" t="s">
        <v>978</v>
      </c>
      <c r="F741" s="25" t="s">
        <v>202</v>
      </c>
      <c r="G741" s="24"/>
      <c r="H741" s="26">
        <v>2418.7600000000002</v>
      </c>
      <c r="I741" s="26">
        <v>554.63994300000002</v>
      </c>
      <c r="J741" s="26">
        <v>848.02776000000006</v>
      </c>
      <c r="K741" s="26">
        <f t="shared" si="37"/>
        <v>3821.4277030000003</v>
      </c>
    </row>
    <row r="742" spans="1:14" hidden="1" outlineLevel="2" x14ac:dyDescent="0.35">
      <c r="A742" s="27" t="s">
        <v>267</v>
      </c>
      <c r="B742" s="27" t="s">
        <v>269</v>
      </c>
      <c r="C742" s="27" t="s">
        <v>276</v>
      </c>
      <c r="D742" s="28" t="s">
        <v>201</v>
      </c>
      <c r="E742" s="29" t="s">
        <v>1024</v>
      </c>
      <c r="F742" s="30" t="s">
        <v>202</v>
      </c>
      <c r="G742" s="29"/>
      <c r="H742" s="31">
        <v>8546.07</v>
      </c>
      <c r="I742" s="31">
        <f>-H742</f>
        <v>-8546.07</v>
      </c>
      <c r="J742" s="31">
        <v>0</v>
      </c>
      <c r="K742" s="31">
        <f t="shared" si="37"/>
        <v>0</v>
      </c>
    </row>
    <row r="743" spans="1:14" hidden="1" outlineLevel="2" x14ac:dyDescent="0.35">
      <c r="A743" s="32" t="s">
        <v>267</v>
      </c>
      <c r="B743" s="32" t="s">
        <v>270</v>
      </c>
      <c r="C743" s="32" t="s">
        <v>277</v>
      </c>
      <c r="D743" s="33" t="s">
        <v>201</v>
      </c>
      <c r="E743" s="34" t="s">
        <v>1071</v>
      </c>
      <c r="F743" s="35" t="s">
        <v>202</v>
      </c>
      <c r="G743" s="34"/>
      <c r="H743" s="36">
        <v>29755.360000000001</v>
      </c>
      <c r="I743" s="36">
        <v>0</v>
      </c>
      <c r="J743" s="36">
        <f>-H743</f>
        <v>-29755.360000000001</v>
      </c>
      <c r="K743" s="36">
        <f t="shared" si="37"/>
        <v>0</v>
      </c>
    </row>
    <row r="744" spans="1:14" outlineLevel="1" collapsed="1" x14ac:dyDescent="0.35">
      <c r="A744" s="32"/>
      <c r="B744" s="32"/>
      <c r="C744" s="32"/>
      <c r="D744" s="60" t="s">
        <v>1434</v>
      </c>
      <c r="E744" s="34"/>
      <c r="F744" s="35"/>
      <c r="G744" s="34"/>
      <c r="H744" s="36">
        <f>SUBTOTAL(9,H728:H743)</f>
        <v>46073.2</v>
      </c>
      <c r="I744" s="36">
        <f>SUBTOTAL(9,I728:I743)</f>
        <v>0</v>
      </c>
      <c r="J744" s="36">
        <f>SUBTOTAL(9,J728:J743)</f>
        <v>0</v>
      </c>
      <c r="K744" s="36">
        <f>SUBTOTAL(9,K728:K743)</f>
        <v>46073.2</v>
      </c>
    </row>
    <row r="745" spans="1:14" hidden="1" outlineLevel="2" x14ac:dyDescent="0.35">
      <c r="A745" s="17">
        <v>22</v>
      </c>
      <c r="B745" s="17" t="s">
        <v>263</v>
      </c>
      <c r="C745" s="17" t="s">
        <v>264</v>
      </c>
      <c r="D745" s="18" t="s">
        <v>203</v>
      </c>
      <c r="E745" s="19" t="s">
        <v>348</v>
      </c>
      <c r="F745" s="20" t="s">
        <v>204</v>
      </c>
      <c r="G745" s="19"/>
      <c r="H745" s="21">
        <v>0</v>
      </c>
      <c r="I745" s="21">
        <v>63.048744000000006</v>
      </c>
      <c r="J745" s="21">
        <v>109.66981299999999</v>
      </c>
      <c r="K745" s="21">
        <f t="shared" ref="K745:K760" si="38">H745+I745+J745</f>
        <v>172.718557</v>
      </c>
    </row>
    <row r="746" spans="1:14" hidden="1" outlineLevel="2" x14ac:dyDescent="0.35">
      <c r="A746" s="22" t="s">
        <v>267</v>
      </c>
      <c r="B746" s="22" t="s">
        <v>263</v>
      </c>
      <c r="C746" s="22" t="s">
        <v>266</v>
      </c>
      <c r="D746" s="23" t="s">
        <v>203</v>
      </c>
      <c r="E746" s="24" t="s">
        <v>401</v>
      </c>
      <c r="F746" s="25" t="s">
        <v>204</v>
      </c>
      <c r="G746" s="24"/>
      <c r="H746" s="26">
        <v>117.64</v>
      </c>
      <c r="I746" s="26">
        <v>24.200528000000002</v>
      </c>
      <c r="J746" s="26">
        <v>42.271019999999993</v>
      </c>
      <c r="K746" s="26">
        <f t="shared" si="38"/>
        <v>184.111548</v>
      </c>
    </row>
    <row r="747" spans="1:14" hidden="1" outlineLevel="2" x14ac:dyDescent="0.35">
      <c r="A747" s="27" t="s">
        <v>267</v>
      </c>
      <c r="B747" s="27" t="s">
        <v>263</v>
      </c>
      <c r="C747" s="27" t="s">
        <v>271</v>
      </c>
      <c r="D747" s="28" t="s">
        <v>203</v>
      </c>
      <c r="E747" s="29" t="s">
        <v>452</v>
      </c>
      <c r="F747" s="30" t="s">
        <v>204</v>
      </c>
      <c r="G747" s="29"/>
      <c r="H747" s="31">
        <v>0</v>
      </c>
      <c r="I747" s="31">
        <v>469.99972800000006</v>
      </c>
      <c r="J747" s="31">
        <v>817.00488099999995</v>
      </c>
      <c r="K747" s="31">
        <f t="shared" si="38"/>
        <v>1287.0046090000001</v>
      </c>
    </row>
    <row r="748" spans="1:14" hidden="1" outlineLevel="2" x14ac:dyDescent="0.35">
      <c r="A748" s="32" t="s">
        <v>267</v>
      </c>
      <c r="B748" s="32" t="s">
        <v>263</v>
      </c>
      <c r="C748" s="32" t="s">
        <v>272</v>
      </c>
      <c r="D748" s="33" t="s">
        <v>203</v>
      </c>
      <c r="E748" s="34" t="s">
        <v>499</v>
      </c>
      <c r="F748" s="35" t="s">
        <v>204</v>
      </c>
      <c r="G748" s="34"/>
      <c r="H748" s="36">
        <v>0</v>
      </c>
      <c r="I748" s="36">
        <v>340.55874600000004</v>
      </c>
      <c r="J748" s="36">
        <v>570.89360900000008</v>
      </c>
      <c r="K748" s="36">
        <f t="shared" si="38"/>
        <v>911.45235500000013</v>
      </c>
    </row>
    <row r="749" spans="1:14" hidden="1" outlineLevel="2" x14ac:dyDescent="0.35">
      <c r="A749" s="37" t="s">
        <v>267</v>
      </c>
      <c r="B749" s="37" t="s">
        <v>263</v>
      </c>
      <c r="C749" s="37" t="s">
        <v>273</v>
      </c>
      <c r="D749" s="38" t="s">
        <v>203</v>
      </c>
      <c r="E749" s="39" t="s">
        <v>548</v>
      </c>
      <c r="F749" s="40" t="s">
        <v>204</v>
      </c>
      <c r="G749" s="39"/>
      <c r="H749" s="41">
        <v>0</v>
      </c>
      <c r="I749" s="41">
        <v>124.34613400000001</v>
      </c>
      <c r="J749" s="41">
        <v>208.53703200000001</v>
      </c>
      <c r="K749" s="41">
        <f t="shared" si="38"/>
        <v>332.88316600000002</v>
      </c>
    </row>
    <row r="750" spans="1:14" hidden="1" outlineLevel="2" x14ac:dyDescent="0.35">
      <c r="A750" s="42" t="s">
        <v>267</v>
      </c>
      <c r="B750" s="42" t="s">
        <v>263</v>
      </c>
      <c r="C750" s="42" t="s">
        <v>274</v>
      </c>
      <c r="D750" s="43" t="s">
        <v>203</v>
      </c>
      <c r="E750" s="44" t="s">
        <v>602</v>
      </c>
      <c r="F750" s="45" t="s">
        <v>204</v>
      </c>
      <c r="G750" s="44"/>
      <c r="H750" s="46">
        <v>0</v>
      </c>
      <c r="I750" s="46">
        <v>92.344120000000004</v>
      </c>
      <c r="J750" s="46">
        <v>154.99374</v>
      </c>
      <c r="K750" s="46">
        <f t="shared" si="38"/>
        <v>247.33786000000001</v>
      </c>
    </row>
    <row r="751" spans="1:14" hidden="1" outlineLevel="2" x14ac:dyDescent="0.35">
      <c r="A751" s="17" t="s">
        <v>267</v>
      </c>
      <c r="B751" s="17" t="s">
        <v>263</v>
      </c>
      <c r="C751" s="17">
        <v>837</v>
      </c>
      <c r="D751" s="18" t="s">
        <v>203</v>
      </c>
      <c r="E751" s="19" t="s">
        <v>1186</v>
      </c>
      <c r="F751" s="20" t="s">
        <v>204</v>
      </c>
      <c r="G751" s="19"/>
      <c r="H751" s="21">
        <v>0</v>
      </c>
      <c r="I751" s="21">
        <v>0</v>
      </c>
      <c r="J751" s="21">
        <v>0</v>
      </c>
      <c r="K751" s="21">
        <f t="shared" si="38"/>
        <v>0</v>
      </c>
    </row>
    <row r="752" spans="1:14" hidden="1" outlineLevel="2" x14ac:dyDescent="0.35">
      <c r="A752" s="22" t="s">
        <v>267</v>
      </c>
      <c r="B752" s="22" t="s">
        <v>263</v>
      </c>
      <c r="C752" s="22" t="s">
        <v>275</v>
      </c>
      <c r="D752" s="23" t="s">
        <v>203</v>
      </c>
      <c r="E752" s="24" t="s">
        <v>676</v>
      </c>
      <c r="F752" s="25" t="s">
        <v>204</v>
      </c>
      <c r="G752" s="24"/>
      <c r="H752" s="26">
        <v>0</v>
      </c>
      <c r="I752" s="26">
        <v>159.21400000000003</v>
      </c>
      <c r="J752" s="26">
        <v>245.40675499999998</v>
      </c>
      <c r="K752" s="26">
        <f t="shared" si="38"/>
        <v>404.62075500000003</v>
      </c>
    </row>
    <row r="753" spans="1:14" hidden="1" outlineLevel="2" x14ac:dyDescent="0.35">
      <c r="A753" s="27" t="s">
        <v>267</v>
      </c>
      <c r="B753" s="27" t="s">
        <v>268</v>
      </c>
      <c r="C753" s="27" t="s">
        <v>264</v>
      </c>
      <c r="D753" s="28" t="s">
        <v>203</v>
      </c>
      <c r="E753" s="29" t="s">
        <v>730</v>
      </c>
      <c r="F753" s="30" t="s">
        <v>204</v>
      </c>
      <c r="G753" s="29"/>
      <c r="H753" s="31">
        <v>0</v>
      </c>
      <c r="I753" s="31">
        <v>5.4132759999999998</v>
      </c>
      <c r="J753" s="31">
        <v>3.0529069999999998</v>
      </c>
      <c r="K753" s="31">
        <f t="shared" si="38"/>
        <v>8.4661829999999991</v>
      </c>
    </row>
    <row r="754" spans="1:14" hidden="1" outlineLevel="2" x14ac:dyDescent="0.35">
      <c r="A754" s="32" t="s">
        <v>267</v>
      </c>
      <c r="B754" s="32" t="s">
        <v>268</v>
      </c>
      <c r="C754" s="32" t="s">
        <v>266</v>
      </c>
      <c r="D754" s="33" t="s">
        <v>203</v>
      </c>
      <c r="E754" s="34" t="s">
        <v>783</v>
      </c>
      <c r="F754" s="35" t="s">
        <v>204</v>
      </c>
      <c r="G754" s="34"/>
      <c r="H754" s="36">
        <v>205.98</v>
      </c>
      <c r="I754" s="36">
        <v>63.844814</v>
      </c>
      <c r="J754" s="36">
        <v>36.634884</v>
      </c>
      <c r="K754" s="36">
        <f t="shared" si="38"/>
        <v>306.459698</v>
      </c>
    </row>
    <row r="755" spans="1:14" hidden="1" outlineLevel="2" x14ac:dyDescent="0.35">
      <c r="A755" s="37" t="s">
        <v>267</v>
      </c>
      <c r="B755" s="37" t="s">
        <v>268</v>
      </c>
      <c r="C755" s="37">
        <v>812</v>
      </c>
      <c r="D755" s="38" t="s">
        <v>203</v>
      </c>
      <c r="E755" s="39" t="s">
        <v>832</v>
      </c>
      <c r="F755" s="40" t="s">
        <v>204</v>
      </c>
      <c r="G755" s="39"/>
      <c r="H755" s="41">
        <v>0</v>
      </c>
      <c r="I755" s="41">
        <v>89.955910000000003</v>
      </c>
      <c r="J755" s="41">
        <v>51.664579999999994</v>
      </c>
      <c r="K755" s="41">
        <f t="shared" si="38"/>
        <v>141.62048999999999</v>
      </c>
    </row>
    <row r="756" spans="1:14" hidden="1" outlineLevel="2" x14ac:dyDescent="0.35">
      <c r="A756" s="42" t="s">
        <v>267</v>
      </c>
      <c r="B756" s="42" t="s">
        <v>268</v>
      </c>
      <c r="C756" s="42">
        <v>834</v>
      </c>
      <c r="D756" s="43" t="s">
        <v>203</v>
      </c>
      <c r="E756" s="44" t="s">
        <v>879</v>
      </c>
      <c r="F756" s="45" t="s">
        <v>204</v>
      </c>
      <c r="G756" s="44"/>
      <c r="H756" s="46">
        <v>0</v>
      </c>
      <c r="I756" s="46">
        <v>5.7317040000000006</v>
      </c>
      <c r="J756" s="46">
        <v>7.2800089999999997</v>
      </c>
      <c r="K756" s="46">
        <f t="shared" si="38"/>
        <v>13.011713</v>
      </c>
      <c r="N756" s="8"/>
    </row>
    <row r="757" spans="1:14" hidden="1" outlineLevel="2" x14ac:dyDescent="0.35">
      <c r="A757" s="17" t="s">
        <v>267</v>
      </c>
      <c r="B757" s="17" t="s">
        <v>268</v>
      </c>
      <c r="C757" s="17">
        <v>835</v>
      </c>
      <c r="D757" s="18" t="s">
        <v>203</v>
      </c>
      <c r="E757" s="19" t="s">
        <v>927</v>
      </c>
      <c r="F757" s="20" t="s">
        <v>204</v>
      </c>
      <c r="G757" s="19"/>
      <c r="H757" s="21">
        <v>0</v>
      </c>
      <c r="I757" s="21">
        <v>50.152410000000003</v>
      </c>
      <c r="J757" s="21">
        <v>34.051654999999997</v>
      </c>
      <c r="K757" s="21">
        <f t="shared" si="38"/>
        <v>84.204065</v>
      </c>
    </row>
    <row r="758" spans="1:14" hidden="1" outlineLevel="2" x14ac:dyDescent="0.35">
      <c r="A758" s="22" t="s">
        <v>267</v>
      </c>
      <c r="B758" s="22" t="s">
        <v>268</v>
      </c>
      <c r="C758" s="22" t="s">
        <v>274</v>
      </c>
      <c r="D758" s="23" t="s">
        <v>203</v>
      </c>
      <c r="E758" s="24" t="s">
        <v>979</v>
      </c>
      <c r="F758" s="25" t="s">
        <v>204</v>
      </c>
      <c r="G758" s="24"/>
      <c r="H758" s="26">
        <v>139.52000000000001</v>
      </c>
      <c r="I758" s="26">
        <v>103.329886</v>
      </c>
      <c r="J758" s="26">
        <v>66.929114999999996</v>
      </c>
      <c r="K758" s="26">
        <f t="shared" si="38"/>
        <v>309.77900099999999</v>
      </c>
    </row>
    <row r="759" spans="1:14" hidden="1" outlineLevel="2" x14ac:dyDescent="0.35">
      <c r="A759" s="27" t="s">
        <v>267</v>
      </c>
      <c r="B759" s="27" t="s">
        <v>269</v>
      </c>
      <c r="C759" s="27" t="s">
        <v>276</v>
      </c>
      <c r="D759" s="28" t="s">
        <v>203</v>
      </c>
      <c r="E759" s="29" t="s">
        <v>1025</v>
      </c>
      <c r="F759" s="30" t="s">
        <v>204</v>
      </c>
      <c r="G759" s="29"/>
      <c r="H759" s="31">
        <v>1592.14</v>
      </c>
      <c r="I759" s="31">
        <f>-H759</f>
        <v>-1592.14</v>
      </c>
      <c r="J759" s="31">
        <v>0</v>
      </c>
      <c r="K759" s="31">
        <f t="shared" si="38"/>
        <v>0</v>
      </c>
    </row>
    <row r="760" spans="1:14" hidden="1" outlineLevel="2" x14ac:dyDescent="0.35">
      <c r="A760" s="32" t="s">
        <v>267</v>
      </c>
      <c r="B760" s="32" t="s">
        <v>270</v>
      </c>
      <c r="C760" s="32" t="s">
        <v>277</v>
      </c>
      <c r="D760" s="33" t="s">
        <v>203</v>
      </c>
      <c r="E760" s="34" t="s">
        <v>1072</v>
      </c>
      <c r="F760" s="35" t="s">
        <v>204</v>
      </c>
      <c r="G760" s="34"/>
      <c r="H760" s="36">
        <v>2348.39</v>
      </c>
      <c r="I760" s="36">
        <v>0</v>
      </c>
      <c r="J760" s="36">
        <f>-H760</f>
        <v>-2348.39</v>
      </c>
      <c r="K760" s="36">
        <f t="shared" si="38"/>
        <v>0</v>
      </c>
    </row>
    <row r="761" spans="1:14" outlineLevel="1" collapsed="1" x14ac:dyDescent="0.35">
      <c r="A761" s="32"/>
      <c r="B761" s="32"/>
      <c r="C761" s="32"/>
      <c r="D761" s="60" t="s">
        <v>1435</v>
      </c>
      <c r="E761" s="34"/>
      <c r="F761" s="35"/>
      <c r="G761" s="34"/>
      <c r="H761" s="36">
        <f>SUBTOTAL(9,H745:H760)</f>
        <v>4403.67</v>
      </c>
      <c r="I761" s="36">
        <f>SUBTOTAL(9,I745:I760)</f>
        <v>-2.2737367544323206E-13</v>
      </c>
      <c r="J761" s="36">
        <f>SUBTOTAL(9,J745:J760)</f>
        <v>0</v>
      </c>
      <c r="K761" s="36">
        <f>SUBTOTAL(9,K745:K760)</f>
        <v>4403.67</v>
      </c>
    </row>
    <row r="762" spans="1:14" hidden="1" outlineLevel="2" x14ac:dyDescent="0.35">
      <c r="A762" s="17">
        <v>22</v>
      </c>
      <c r="B762" s="17" t="s">
        <v>263</v>
      </c>
      <c r="C762" s="17" t="s">
        <v>264</v>
      </c>
      <c r="D762" s="18" t="s">
        <v>205</v>
      </c>
      <c r="E762" s="19" t="s">
        <v>349</v>
      </c>
      <c r="F762" s="20" t="s">
        <v>206</v>
      </c>
      <c r="G762" s="19"/>
      <c r="H762" s="21">
        <v>96234.54</v>
      </c>
      <c r="I762" s="21">
        <v>233.39606400000002</v>
      </c>
      <c r="J762" s="21">
        <v>689.68988400000001</v>
      </c>
      <c r="K762" s="21">
        <f t="shared" ref="K762:K777" si="39">H762+I762+J762</f>
        <v>97157.625948000001</v>
      </c>
    </row>
    <row r="763" spans="1:14" hidden="1" outlineLevel="2" x14ac:dyDescent="0.35">
      <c r="A763" s="22" t="s">
        <v>267</v>
      </c>
      <c r="B763" s="22" t="s">
        <v>263</v>
      </c>
      <c r="C763" s="22" t="s">
        <v>266</v>
      </c>
      <c r="D763" s="23" t="s">
        <v>205</v>
      </c>
      <c r="E763" s="24" t="s">
        <v>402</v>
      </c>
      <c r="F763" s="25" t="s">
        <v>206</v>
      </c>
      <c r="G763" s="24"/>
      <c r="H763" s="26">
        <v>39826.230000000003</v>
      </c>
      <c r="I763" s="26">
        <v>89.586368000000007</v>
      </c>
      <c r="J763" s="26">
        <v>265.83335999999997</v>
      </c>
      <c r="K763" s="26">
        <f t="shared" si="39"/>
        <v>40181.649727999997</v>
      </c>
    </row>
    <row r="764" spans="1:14" hidden="1" outlineLevel="2" x14ac:dyDescent="0.35">
      <c r="A764" s="27" t="s">
        <v>267</v>
      </c>
      <c r="B764" s="27" t="s">
        <v>263</v>
      </c>
      <c r="C764" s="27" t="s">
        <v>271</v>
      </c>
      <c r="D764" s="28" t="s">
        <v>205</v>
      </c>
      <c r="E764" s="29" t="s">
        <v>453</v>
      </c>
      <c r="F764" s="30" t="s">
        <v>206</v>
      </c>
      <c r="G764" s="29"/>
      <c r="H764" s="31">
        <v>130273.36</v>
      </c>
      <c r="I764" s="31">
        <v>1739.8615680000003</v>
      </c>
      <c r="J764" s="31">
        <v>5137.968108</v>
      </c>
      <c r="K764" s="31">
        <f t="shared" si="39"/>
        <v>137151.18967600001</v>
      </c>
    </row>
    <row r="765" spans="1:14" hidden="1" outlineLevel="2" x14ac:dyDescent="0.35">
      <c r="A765" s="32" t="s">
        <v>267</v>
      </c>
      <c r="B765" s="32" t="s">
        <v>263</v>
      </c>
      <c r="C765" s="32" t="s">
        <v>272</v>
      </c>
      <c r="D765" s="33" t="s">
        <v>205</v>
      </c>
      <c r="E765" s="34" t="s">
        <v>500</v>
      </c>
      <c r="F765" s="35" t="s">
        <v>206</v>
      </c>
      <c r="G765" s="34"/>
      <c r="H765" s="36">
        <v>0</v>
      </c>
      <c r="I765" s="36">
        <v>1260.692376</v>
      </c>
      <c r="J765" s="36">
        <v>3590.2272120000011</v>
      </c>
      <c r="K765" s="36">
        <f t="shared" si="39"/>
        <v>4850.9195880000007</v>
      </c>
    </row>
    <row r="766" spans="1:14" hidden="1" outlineLevel="2" x14ac:dyDescent="0.35">
      <c r="A766" s="37" t="s">
        <v>267</v>
      </c>
      <c r="B766" s="37" t="s">
        <v>263</v>
      </c>
      <c r="C766" s="37" t="s">
        <v>273</v>
      </c>
      <c r="D766" s="38" t="s">
        <v>205</v>
      </c>
      <c r="E766" s="39" t="s">
        <v>549</v>
      </c>
      <c r="F766" s="40" t="s">
        <v>206</v>
      </c>
      <c r="G766" s="39"/>
      <c r="H766" s="41">
        <v>195040.75</v>
      </c>
      <c r="I766" s="41">
        <v>460.30890400000004</v>
      </c>
      <c r="J766" s="41">
        <v>1311.4445760000001</v>
      </c>
      <c r="K766" s="41">
        <f t="shared" si="39"/>
        <v>196812.50348000001</v>
      </c>
    </row>
    <row r="767" spans="1:14" hidden="1" outlineLevel="2" x14ac:dyDescent="0.35">
      <c r="A767" s="42" t="s">
        <v>267</v>
      </c>
      <c r="B767" s="42" t="s">
        <v>263</v>
      </c>
      <c r="C767" s="42" t="s">
        <v>274</v>
      </c>
      <c r="D767" s="43" t="s">
        <v>205</v>
      </c>
      <c r="E767" s="44" t="s">
        <v>603</v>
      </c>
      <c r="F767" s="45" t="s">
        <v>206</v>
      </c>
      <c r="G767" s="44"/>
      <c r="H767" s="46">
        <v>640494.65</v>
      </c>
      <c r="I767" s="46">
        <v>341.84272000000004</v>
      </c>
      <c r="J767" s="46">
        <v>974.72232000000008</v>
      </c>
      <c r="K767" s="46">
        <f t="shared" si="39"/>
        <v>641811.21503999992</v>
      </c>
    </row>
    <row r="768" spans="1:14" hidden="1" outlineLevel="2" x14ac:dyDescent="0.35">
      <c r="A768" s="17" t="s">
        <v>267</v>
      </c>
      <c r="B768" s="17" t="s">
        <v>263</v>
      </c>
      <c r="C768" s="17">
        <v>837</v>
      </c>
      <c r="D768" s="18" t="s">
        <v>205</v>
      </c>
      <c r="E768" s="19" t="s">
        <v>1187</v>
      </c>
      <c r="F768" s="20" t="s">
        <v>206</v>
      </c>
      <c r="G768" s="19"/>
      <c r="H768" s="21">
        <v>0</v>
      </c>
      <c r="I768" s="21">
        <v>0</v>
      </c>
      <c r="J768" s="21">
        <v>0</v>
      </c>
      <c r="K768" s="21">
        <f t="shared" si="39"/>
        <v>0</v>
      </c>
    </row>
    <row r="769" spans="1:14" hidden="1" outlineLevel="2" x14ac:dyDescent="0.35">
      <c r="A769" s="22" t="s">
        <v>267</v>
      </c>
      <c r="B769" s="22" t="s">
        <v>263</v>
      </c>
      <c r="C769" s="22" t="s">
        <v>275</v>
      </c>
      <c r="D769" s="23" t="s">
        <v>205</v>
      </c>
      <c r="E769" s="24" t="s">
        <v>677</v>
      </c>
      <c r="F769" s="25" t="s">
        <v>206</v>
      </c>
      <c r="G769" s="24"/>
      <c r="H769" s="26">
        <v>247.2</v>
      </c>
      <c r="I769" s="26">
        <v>589.38400000000001</v>
      </c>
      <c r="J769" s="26">
        <v>1543.31034</v>
      </c>
      <c r="K769" s="26">
        <f t="shared" si="39"/>
        <v>2379.8943399999998</v>
      </c>
    </row>
    <row r="770" spans="1:14" hidden="1" outlineLevel="2" x14ac:dyDescent="0.35">
      <c r="A770" s="27" t="s">
        <v>267</v>
      </c>
      <c r="B770" s="27" t="s">
        <v>268</v>
      </c>
      <c r="C770" s="27" t="s">
        <v>264</v>
      </c>
      <c r="D770" s="28" t="s">
        <v>205</v>
      </c>
      <c r="E770" s="29" t="s">
        <v>731</v>
      </c>
      <c r="F770" s="30" t="s">
        <v>206</v>
      </c>
      <c r="G770" s="29"/>
      <c r="H770" s="31">
        <v>544.26</v>
      </c>
      <c r="I770" s="31">
        <v>20.039055999999999</v>
      </c>
      <c r="J770" s="31">
        <v>19.199075999999998</v>
      </c>
      <c r="K770" s="31">
        <f t="shared" si="39"/>
        <v>583.49813199999994</v>
      </c>
    </row>
    <row r="771" spans="1:14" hidden="1" outlineLevel="2" x14ac:dyDescent="0.35">
      <c r="A771" s="32" t="s">
        <v>267</v>
      </c>
      <c r="B771" s="32" t="s">
        <v>268</v>
      </c>
      <c r="C771" s="32" t="s">
        <v>266</v>
      </c>
      <c r="D771" s="33" t="s">
        <v>205</v>
      </c>
      <c r="E771" s="34" t="s">
        <v>784</v>
      </c>
      <c r="F771" s="35" t="s">
        <v>206</v>
      </c>
      <c r="G771" s="34"/>
      <c r="H771" s="36">
        <v>609716.12</v>
      </c>
      <c r="I771" s="36">
        <v>236.34298399999997</v>
      </c>
      <c r="J771" s="36">
        <v>230.388912</v>
      </c>
      <c r="K771" s="36">
        <f t="shared" si="39"/>
        <v>610182.85189599998</v>
      </c>
    </row>
    <row r="772" spans="1:14" hidden="1" outlineLevel="2" x14ac:dyDescent="0.35">
      <c r="A772" s="37" t="s">
        <v>267</v>
      </c>
      <c r="B772" s="37" t="s">
        <v>268</v>
      </c>
      <c r="C772" s="37">
        <v>812</v>
      </c>
      <c r="D772" s="38" t="s">
        <v>205</v>
      </c>
      <c r="E772" s="39" t="s">
        <v>833</v>
      </c>
      <c r="F772" s="40" t="s">
        <v>206</v>
      </c>
      <c r="G772" s="39"/>
      <c r="H772" s="41">
        <v>1324.13</v>
      </c>
      <c r="I772" s="41">
        <v>333.00196</v>
      </c>
      <c r="J772" s="41">
        <v>324.90744000000001</v>
      </c>
      <c r="K772" s="41">
        <f t="shared" si="39"/>
        <v>1982.0394000000001</v>
      </c>
    </row>
    <row r="773" spans="1:14" hidden="1" outlineLevel="2" x14ac:dyDescent="0.35">
      <c r="A773" s="42" t="s">
        <v>267</v>
      </c>
      <c r="B773" s="42" t="s">
        <v>268</v>
      </c>
      <c r="C773" s="42">
        <v>834</v>
      </c>
      <c r="D773" s="43" t="s">
        <v>205</v>
      </c>
      <c r="E773" s="44" t="s">
        <v>880</v>
      </c>
      <c r="F773" s="45" t="s">
        <v>206</v>
      </c>
      <c r="G773" s="44"/>
      <c r="H773" s="46">
        <v>0</v>
      </c>
      <c r="I773" s="46">
        <v>21.217824</v>
      </c>
      <c r="J773" s="46">
        <v>45.782412000000001</v>
      </c>
      <c r="K773" s="46">
        <f t="shared" si="39"/>
        <v>67.000236000000001</v>
      </c>
      <c r="N773" s="8"/>
    </row>
    <row r="774" spans="1:14" hidden="1" outlineLevel="2" x14ac:dyDescent="0.35">
      <c r="A774" s="17" t="s">
        <v>267</v>
      </c>
      <c r="B774" s="17" t="s">
        <v>268</v>
      </c>
      <c r="C774" s="17">
        <v>835</v>
      </c>
      <c r="D774" s="18" t="s">
        <v>205</v>
      </c>
      <c r="E774" s="19" t="s">
        <v>928</v>
      </c>
      <c r="F774" s="20" t="s">
        <v>206</v>
      </c>
      <c r="G774" s="19"/>
      <c r="H774" s="21">
        <v>18738.29</v>
      </c>
      <c r="I774" s="21">
        <v>185.65595999999999</v>
      </c>
      <c r="J774" s="21">
        <v>214.14354000000003</v>
      </c>
      <c r="K774" s="21">
        <f t="shared" si="39"/>
        <v>19138.089500000002</v>
      </c>
    </row>
    <row r="775" spans="1:14" hidden="1" outlineLevel="2" x14ac:dyDescent="0.35">
      <c r="A775" s="22" t="s">
        <v>267</v>
      </c>
      <c r="B775" s="22" t="s">
        <v>268</v>
      </c>
      <c r="C775" s="22" t="s">
        <v>274</v>
      </c>
      <c r="D775" s="23" t="s">
        <v>205</v>
      </c>
      <c r="E775" s="24" t="s">
        <v>980</v>
      </c>
      <c r="F775" s="25" t="s">
        <v>206</v>
      </c>
      <c r="G775" s="24"/>
      <c r="H775" s="26">
        <v>565614.77</v>
      </c>
      <c r="I775" s="26">
        <v>382.51021600000001</v>
      </c>
      <c r="J775" s="26">
        <v>420.90282000000002</v>
      </c>
      <c r="K775" s="26">
        <f t="shared" si="39"/>
        <v>566418.183036</v>
      </c>
    </row>
    <row r="776" spans="1:14" hidden="1" outlineLevel="2" x14ac:dyDescent="0.35">
      <c r="A776" s="27" t="s">
        <v>267</v>
      </c>
      <c r="B776" s="27" t="s">
        <v>269</v>
      </c>
      <c r="C776" s="27" t="s">
        <v>276</v>
      </c>
      <c r="D776" s="28" t="s">
        <v>205</v>
      </c>
      <c r="E776" s="29" t="s">
        <v>1026</v>
      </c>
      <c r="F776" s="30" t="s">
        <v>206</v>
      </c>
      <c r="G776" s="29"/>
      <c r="H776" s="31">
        <v>5893.84</v>
      </c>
      <c r="I776" s="31">
        <f>-H776</f>
        <v>-5893.84</v>
      </c>
      <c r="J776" s="31">
        <v>0</v>
      </c>
      <c r="K776" s="31">
        <f t="shared" si="39"/>
        <v>0</v>
      </c>
    </row>
    <row r="777" spans="1:14" hidden="1" outlineLevel="2" x14ac:dyDescent="0.35">
      <c r="A777" s="32" t="s">
        <v>267</v>
      </c>
      <c r="B777" s="32" t="s">
        <v>270</v>
      </c>
      <c r="C777" s="32" t="s">
        <v>277</v>
      </c>
      <c r="D777" s="33" t="s">
        <v>205</v>
      </c>
      <c r="E777" s="34" t="s">
        <v>1073</v>
      </c>
      <c r="F777" s="35" t="s">
        <v>206</v>
      </c>
      <c r="G777" s="34"/>
      <c r="H777" s="36">
        <v>14768.52</v>
      </c>
      <c r="I777" s="36">
        <v>0</v>
      </c>
      <c r="J777" s="36">
        <f>-H777</f>
        <v>-14768.52</v>
      </c>
      <c r="K777" s="36">
        <f t="shared" si="39"/>
        <v>0</v>
      </c>
    </row>
    <row r="778" spans="1:14" outlineLevel="1" collapsed="1" x14ac:dyDescent="0.35">
      <c r="A778" s="32"/>
      <c r="B778" s="32"/>
      <c r="C778" s="32"/>
      <c r="D778" s="60" t="s">
        <v>1436</v>
      </c>
      <c r="E778" s="34" t="s">
        <v>1462</v>
      </c>
      <c r="F778" s="35"/>
      <c r="G778" s="34"/>
      <c r="H778" s="36">
        <f>SUBTOTAL(9,H762:H777)</f>
        <v>2318716.6599999997</v>
      </c>
      <c r="I778" s="36">
        <f>SUBTOTAL(9,I762:I777)</f>
        <v>-9.0949470177292824E-13</v>
      </c>
      <c r="J778" s="36">
        <f>SUBTOTAL(9,J762:J777)</f>
        <v>0</v>
      </c>
      <c r="K778" s="36">
        <f>SUBTOTAL(9,K762:K777)</f>
        <v>2318716.6599999997</v>
      </c>
    </row>
    <row r="779" spans="1:14" hidden="1" outlineLevel="2" x14ac:dyDescent="0.35">
      <c r="A779" s="17">
        <v>22</v>
      </c>
      <c r="B779" s="17" t="s">
        <v>263</v>
      </c>
      <c r="C779" s="17" t="s">
        <v>264</v>
      </c>
      <c r="D779" s="18" t="s">
        <v>207</v>
      </c>
      <c r="E779" s="19" t="s">
        <v>350</v>
      </c>
      <c r="F779" s="20" t="s">
        <v>208</v>
      </c>
      <c r="G779" s="19"/>
      <c r="H779" s="21">
        <v>0</v>
      </c>
      <c r="I779" s="21">
        <v>9.136908</v>
      </c>
      <c r="J779" s="21">
        <v>247.418935</v>
      </c>
      <c r="K779" s="21">
        <f t="shared" ref="K779:K794" si="40">H779+I779+J779</f>
        <v>256.55584299999998</v>
      </c>
    </row>
    <row r="780" spans="1:14" hidden="1" outlineLevel="2" x14ac:dyDescent="0.35">
      <c r="A780" s="22" t="s">
        <v>267</v>
      </c>
      <c r="B780" s="22" t="s">
        <v>263</v>
      </c>
      <c r="C780" s="22" t="s">
        <v>266</v>
      </c>
      <c r="D780" s="23" t="s">
        <v>207</v>
      </c>
      <c r="E780" s="24" t="s">
        <v>403</v>
      </c>
      <c r="F780" s="25" t="s">
        <v>208</v>
      </c>
      <c r="G780" s="24"/>
      <c r="H780" s="26">
        <v>7181.39</v>
      </c>
      <c r="I780" s="26">
        <v>3.5070959999999998</v>
      </c>
      <c r="J780" s="26">
        <v>95.364899999999992</v>
      </c>
      <c r="K780" s="26">
        <f t="shared" si="40"/>
        <v>7280.2619960000002</v>
      </c>
    </row>
    <row r="781" spans="1:14" hidden="1" outlineLevel="2" x14ac:dyDescent="0.35">
      <c r="A781" s="27" t="s">
        <v>267</v>
      </c>
      <c r="B781" s="27" t="s">
        <v>263</v>
      </c>
      <c r="C781" s="27" t="s">
        <v>271</v>
      </c>
      <c r="D781" s="28" t="s">
        <v>207</v>
      </c>
      <c r="E781" s="29" t="s">
        <v>454</v>
      </c>
      <c r="F781" s="30" t="s">
        <v>208</v>
      </c>
      <c r="G781" s="29"/>
      <c r="H781" s="31">
        <v>0</v>
      </c>
      <c r="I781" s="31">
        <v>68.111496000000002</v>
      </c>
      <c r="J781" s="31">
        <v>1843.191595</v>
      </c>
      <c r="K781" s="31">
        <f t="shared" si="40"/>
        <v>1911.303091</v>
      </c>
    </row>
    <row r="782" spans="1:14" hidden="1" outlineLevel="2" x14ac:dyDescent="0.35">
      <c r="A782" s="32" t="s">
        <v>267</v>
      </c>
      <c r="B782" s="32" t="s">
        <v>263</v>
      </c>
      <c r="C782" s="32" t="s">
        <v>272</v>
      </c>
      <c r="D782" s="33" t="s">
        <v>207</v>
      </c>
      <c r="E782" s="34" t="s">
        <v>501</v>
      </c>
      <c r="F782" s="35" t="s">
        <v>208</v>
      </c>
      <c r="G782" s="34"/>
      <c r="H782" s="36">
        <v>0</v>
      </c>
      <c r="I782" s="36">
        <v>49.353147</v>
      </c>
      <c r="J782" s="36">
        <v>1287.9559550000004</v>
      </c>
      <c r="K782" s="36">
        <f t="shared" si="40"/>
        <v>1337.3091020000004</v>
      </c>
    </row>
    <row r="783" spans="1:14" hidden="1" outlineLevel="2" x14ac:dyDescent="0.35">
      <c r="A783" s="37" t="s">
        <v>267</v>
      </c>
      <c r="B783" s="37" t="s">
        <v>263</v>
      </c>
      <c r="C783" s="37" t="s">
        <v>273</v>
      </c>
      <c r="D783" s="38" t="s">
        <v>207</v>
      </c>
      <c r="E783" s="39" t="s">
        <v>550</v>
      </c>
      <c r="F783" s="40" t="s">
        <v>208</v>
      </c>
      <c r="G783" s="39"/>
      <c r="H783" s="41">
        <v>424.5</v>
      </c>
      <c r="I783" s="41">
        <v>18.020012999999999</v>
      </c>
      <c r="J783" s="41">
        <v>470.46684000000005</v>
      </c>
      <c r="K783" s="41">
        <f t="shared" si="40"/>
        <v>912.98685300000011</v>
      </c>
    </row>
    <row r="784" spans="1:14" hidden="1" outlineLevel="2" x14ac:dyDescent="0.35">
      <c r="A784" s="42" t="s">
        <v>267</v>
      </c>
      <c r="B784" s="42" t="s">
        <v>263</v>
      </c>
      <c r="C784" s="42" t="s">
        <v>274</v>
      </c>
      <c r="D784" s="43" t="s">
        <v>207</v>
      </c>
      <c r="E784" s="44" t="s">
        <v>604</v>
      </c>
      <c r="F784" s="45" t="s">
        <v>208</v>
      </c>
      <c r="G784" s="44"/>
      <c r="H784" s="46">
        <v>5851.02</v>
      </c>
      <c r="I784" s="46">
        <v>13.382339999999999</v>
      </c>
      <c r="J784" s="46">
        <v>349.67130000000003</v>
      </c>
      <c r="K784" s="46">
        <f t="shared" si="40"/>
        <v>6214.0736400000005</v>
      </c>
    </row>
    <row r="785" spans="1:14" hidden="1" outlineLevel="2" x14ac:dyDescent="0.35">
      <c r="A785" s="17" t="s">
        <v>267</v>
      </c>
      <c r="B785" s="17" t="s">
        <v>263</v>
      </c>
      <c r="C785" s="17">
        <v>837</v>
      </c>
      <c r="D785" s="18" t="s">
        <v>207</v>
      </c>
      <c r="E785" s="19" t="s">
        <v>1188</v>
      </c>
      <c r="F785" s="20" t="s">
        <v>208</v>
      </c>
      <c r="G785" s="19"/>
      <c r="H785" s="21">
        <v>0</v>
      </c>
      <c r="I785" s="21">
        <v>0</v>
      </c>
      <c r="J785" s="21">
        <v>0</v>
      </c>
      <c r="K785" s="21">
        <f t="shared" si="40"/>
        <v>0</v>
      </c>
    </row>
    <row r="786" spans="1:14" hidden="1" outlineLevel="2" x14ac:dyDescent="0.35">
      <c r="A786" s="22" t="s">
        <v>267</v>
      </c>
      <c r="B786" s="22" t="s">
        <v>263</v>
      </c>
      <c r="C786" s="22" t="s">
        <v>275</v>
      </c>
      <c r="D786" s="23" t="s">
        <v>207</v>
      </c>
      <c r="E786" s="24" t="s">
        <v>678</v>
      </c>
      <c r="F786" s="25" t="s">
        <v>208</v>
      </c>
      <c r="G786" s="24"/>
      <c r="H786" s="26">
        <v>0</v>
      </c>
      <c r="I786" s="26">
        <v>23.073</v>
      </c>
      <c r="J786" s="26">
        <v>553.64622499999996</v>
      </c>
      <c r="K786" s="26">
        <f t="shared" si="40"/>
        <v>576.71922499999994</v>
      </c>
    </row>
    <row r="787" spans="1:14" hidden="1" outlineLevel="2" x14ac:dyDescent="0.35">
      <c r="A787" s="27" t="s">
        <v>267</v>
      </c>
      <c r="B787" s="27" t="s">
        <v>268</v>
      </c>
      <c r="C787" s="27" t="s">
        <v>264</v>
      </c>
      <c r="D787" s="28" t="s">
        <v>207</v>
      </c>
      <c r="E787" s="29" t="s">
        <v>732</v>
      </c>
      <c r="F787" s="30" t="s">
        <v>208</v>
      </c>
      <c r="G787" s="29"/>
      <c r="H787" s="31">
        <v>0</v>
      </c>
      <c r="I787" s="31">
        <v>0.7844819999999999</v>
      </c>
      <c r="J787" s="31">
        <v>6.8874649999999997</v>
      </c>
      <c r="K787" s="31">
        <f t="shared" si="40"/>
        <v>7.6719469999999994</v>
      </c>
    </row>
    <row r="788" spans="1:14" hidden="1" outlineLevel="2" x14ac:dyDescent="0.35">
      <c r="A788" s="32" t="s">
        <v>267</v>
      </c>
      <c r="B788" s="32" t="s">
        <v>268</v>
      </c>
      <c r="C788" s="32" t="s">
        <v>266</v>
      </c>
      <c r="D788" s="33" t="s">
        <v>207</v>
      </c>
      <c r="E788" s="34" t="s">
        <v>785</v>
      </c>
      <c r="F788" s="35" t="s">
        <v>208</v>
      </c>
      <c r="G788" s="34"/>
      <c r="H788" s="36">
        <v>0</v>
      </c>
      <c r="I788" s="36">
        <v>9.2522729999999989</v>
      </c>
      <c r="J788" s="36">
        <v>82.64958</v>
      </c>
      <c r="K788" s="36">
        <f t="shared" si="40"/>
        <v>91.901853000000003</v>
      </c>
    </row>
    <row r="789" spans="1:14" hidden="1" outlineLevel="2" x14ac:dyDescent="0.35">
      <c r="A789" s="37" t="s">
        <v>267</v>
      </c>
      <c r="B789" s="37" t="s">
        <v>268</v>
      </c>
      <c r="C789" s="37">
        <v>812</v>
      </c>
      <c r="D789" s="38" t="s">
        <v>207</v>
      </c>
      <c r="E789" s="39" t="s">
        <v>834</v>
      </c>
      <c r="F789" s="40" t="s">
        <v>208</v>
      </c>
      <c r="G789" s="39"/>
      <c r="H789" s="41">
        <v>0</v>
      </c>
      <c r="I789" s="41">
        <v>13.036244999999999</v>
      </c>
      <c r="J789" s="41">
        <v>116.55709999999999</v>
      </c>
      <c r="K789" s="41">
        <f t="shared" si="40"/>
        <v>129.593345</v>
      </c>
    </row>
    <row r="790" spans="1:14" hidden="1" outlineLevel="2" x14ac:dyDescent="0.35">
      <c r="A790" s="42" t="s">
        <v>267</v>
      </c>
      <c r="B790" s="42" t="s">
        <v>268</v>
      </c>
      <c r="C790" s="42">
        <v>834</v>
      </c>
      <c r="D790" s="43" t="s">
        <v>207</v>
      </c>
      <c r="E790" s="44" t="s">
        <v>881</v>
      </c>
      <c r="F790" s="45" t="s">
        <v>208</v>
      </c>
      <c r="G790" s="44"/>
      <c r="H790" s="46">
        <v>0</v>
      </c>
      <c r="I790" s="46">
        <v>0.83062799999999992</v>
      </c>
      <c r="J790" s="46">
        <v>16.423954999999999</v>
      </c>
      <c r="K790" s="46">
        <f t="shared" si="40"/>
        <v>17.254583</v>
      </c>
      <c r="N790" s="8"/>
    </row>
    <row r="791" spans="1:14" hidden="1" outlineLevel="2" x14ac:dyDescent="0.35">
      <c r="A791" s="17" t="s">
        <v>267</v>
      </c>
      <c r="B791" s="17" t="s">
        <v>268</v>
      </c>
      <c r="C791" s="17">
        <v>835</v>
      </c>
      <c r="D791" s="18" t="s">
        <v>207</v>
      </c>
      <c r="E791" s="19" t="s">
        <v>929</v>
      </c>
      <c r="F791" s="20" t="s">
        <v>208</v>
      </c>
      <c r="G791" s="19"/>
      <c r="H791" s="21">
        <v>0</v>
      </c>
      <c r="I791" s="21">
        <v>7.267995</v>
      </c>
      <c r="J791" s="21">
        <v>76.821725000000001</v>
      </c>
      <c r="K791" s="21">
        <f t="shared" si="40"/>
        <v>84.08972</v>
      </c>
    </row>
    <row r="792" spans="1:14" hidden="1" outlineLevel="2" x14ac:dyDescent="0.35">
      <c r="A792" s="22" t="s">
        <v>267</v>
      </c>
      <c r="B792" s="22" t="s">
        <v>268</v>
      </c>
      <c r="C792" s="22" t="s">
        <v>274</v>
      </c>
      <c r="D792" s="23" t="s">
        <v>207</v>
      </c>
      <c r="E792" s="24" t="s">
        <v>981</v>
      </c>
      <c r="F792" s="25" t="s">
        <v>208</v>
      </c>
      <c r="G792" s="24"/>
      <c r="H792" s="26">
        <v>0</v>
      </c>
      <c r="I792" s="26">
        <v>14.974376999999999</v>
      </c>
      <c r="J792" s="26">
        <v>150.99442500000001</v>
      </c>
      <c r="K792" s="26">
        <f t="shared" si="40"/>
        <v>165.96880200000001</v>
      </c>
    </row>
    <row r="793" spans="1:14" hidden="1" outlineLevel="2" x14ac:dyDescent="0.35">
      <c r="A793" s="27" t="s">
        <v>267</v>
      </c>
      <c r="B793" s="27" t="s">
        <v>269</v>
      </c>
      <c r="C793" s="27" t="s">
        <v>276</v>
      </c>
      <c r="D793" s="28" t="s">
        <v>207</v>
      </c>
      <c r="E793" s="29" t="s">
        <v>1027</v>
      </c>
      <c r="F793" s="30" t="s">
        <v>208</v>
      </c>
      <c r="G793" s="29"/>
      <c r="H793" s="31">
        <v>230.73</v>
      </c>
      <c r="I793" s="31">
        <f>-H793</f>
        <v>-230.73</v>
      </c>
      <c r="J793" s="31">
        <v>0</v>
      </c>
      <c r="K793" s="31">
        <f t="shared" si="40"/>
        <v>0</v>
      </c>
    </row>
    <row r="794" spans="1:14" hidden="1" outlineLevel="2" x14ac:dyDescent="0.35">
      <c r="A794" s="32" t="s">
        <v>267</v>
      </c>
      <c r="B794" s="32" t="s">
        <v>270</v>
      </c>
      <c r="C794" s="32" t="s">
        <v>277</v>
      </c>
      <c r="D794" s="33" t="s">
        <v>207</v>
      </c>
      <c r="E794" s="34" t="s">
        <v>1074</v>
      </c>
      <c r="F794" s="35" t="s">
        <v>208</v>
      </c>
      <c r="G794" s="34"/>
      <c r="H794" s="36">
        <v>5298.05</v>
      </c>
      <c r="I794" s="36">
        <v>0</v>
      </c>
      <c r="J794" s="36">
        <f>-H794</f>
        <v>-5298.05</v>
      </c>
      <c r="K794" s="36">
        <f t="shared" si="40"/>
        <v>0</v>
      </c>
    </row>
    <row r="795" spans="1:14" outlineLevel="1" collapsed="1" x14ac:dyDescent="0.35">
      <c r="A795" s="32"/>
      <c r="B795" s="32"/>
      <c r="C795" s="32"/>
      <c r="D795" s="60" t="s">
        <v>1437</v>
      </c>
      <c r="E795" s="34" t="s">
        <v>1462</v>
      </c>
      <c r="F795" s="35"/>
      <c r="G795" s="34"/>
      <c r="H795" s="36">
        <f>SUBTOTAL(9,H779:H794)</f>
        <v>18985.689999999999</v>
      </c>
      <c r="I795" s="36">
        <f>SUBTOTAL(9,I779:I794)</f>
        <v>2.8421709430404007E-14</v>
      </c>
      <c r="J795" s="36">
        <f>SUBTOTAL(9,J779:J794)</f>
        <v>0</v>
      </c>
      <c r="K795" s="36">
        <f>SUBTOTAL(9,K779:K794)</f>
        <v>18985.690000000002</v>
      </c>
    </row>
    <row r="796" spans="1:14" hidden="1" outlineLevel="2" x14ac:dyDescent="0.35">
      <c r="A796" s="17">
        <v>23</v>
      </c>
      <c r="B796" s="17" t="s">
        <v>263</v>
      </c>
      <c r="C796" s="17" t="s">
        <v>264</v>
      </c>
      <c r="D796" s="18" t="s">
        <v>259</v>
      </c>
      <c r="E796" s="19" t="s">
        <v>1169</v>
      </c>
      <c r="F796" s="20" t="s">
        <v>260</v>
      </c>
      <c r="G796" s="19"/>
      <c r="H796" s="21">
        <v>0</v>
      </c>
      <c r="I796" s="21">
        <v>0</v>
      </c>
      <c r="J796" s="21">
        <v>0</v>
      </c>
      <c r="K796" s="21">
        <f t="shared" ref="K796:K811" si="41">H796+I796+J796</f>
        <v>0</v>
      </c>
    </row>
    <row r="797" spans="1:14" hidden="1" outlineLevel="2" x14ac:dyDescent="0.35">
      <c r="A797" s="22" t="s">
        <v>267</v>
      </c>
      <c r="B797" s="22" t="s">
        <v>263</v>
      </c>
      <c r="C797" s="22" t="s">
        <v>266</v>
      </c>
      <c r="D797" s="23" t="s">
        <v>259</v>
      </c>
      <c r="E797" s="24" t="s">
        <v>1168</v>
      </c>
      <c r="F797" s="25" t="s">
        <v>260</v>
      </c>
      <c r="G797" s="24"/>
      <c r="H797" s="26">
        <v>0</v>
      </c>
      <c r="I797" s="26">
        <v>0</v>
      </c>
      <c r="J797" s="26">
        <v>0</v>
      </c>
      <c r="K797" s="26">
        <f t="shared" si="41"/>
        <v>0</v>
      </c>
    </row>
    <row r="798" spans="1:14" hidden="1" outlineLevel="2" x14ac:dyDescent="0.35">
      <c r="A798" s="27" t="s">
        <v>267</v>
      </c>
      <c r="B798" s="27" t="s">
        <v>263</v>
      </c>
      <c r="C798" s="27" t="s">
        <v>271</v>
      </c>
      <c r="D798" s="28" t="s">
        <v>259</v>
      </c>
      <c r="E798" s="29" t="s">
        <v>1167</v>
      </c>
      <c r="F798" s="30" t="s">
        <v>260</v>
      </c>
      <c r="G798" s="29"/>
      <c r="H798" s="31">
        <v>0</v>
      </c>
      <c r="I798" s="31">
        <v>0</v>
      </c>
      <c r="J798" s="31">
        <v>0</v>
      </c>
      <c r="K798" s="31">
        <f t="shared" si="41"/>
        <v>0</v>
      </c>
    </row>
    <row r="799" spans="1:14" hidden="1" outlineLevel="2" x14ac:dyDescent="0.35">
      <c r="A799" s="32" t="s">
        <v>267</v>
      </c>
      <c r="B799" s="32" t="s">
        <v>263</v>
      </c>
      <c r="C799" s="32" t="s">
        <v>272</v>
      </c>
      <c r="D799" s="33" t="s">
        <v>259</v>
      </c>
      <c r="E799" s="34" t="s">
        <v>1166</v>
      </c>
      <c r="F799" s="35" t="s">
        <v>260</v>
      </c>
      <c r="G799" s="34"/>
      <c r="H799" s="36">
        <v>0</v>
      </c>
      <c r="I799" s="36">
        <v>0</v>
      </c>
      <c r="J799" s="36">
        <v>0</v>
      </c>
      <c r="K799" s="36">
        <f t="shared" si="41"/>
        <v>0</v>
      </c>
    </row>
    <row r="800" spans="1:14" hidden="1" outlineLevel="2" x14ac:dyDescent="0.35">
      <c r="A800" s="37" t="s">
        <v>267</v>
      </c>
      <c r="B800" s="37" t="s">
        <v>263</v>
      </c>
      <c r="C800" s="37" t="s">
        <v>273</v>
      </c>
      <c r="D800" s="38" t="s">
        <v>259</v>
      </c>
      <c r="E800" s="39" t="s">
        <v>1165</v>
      </c>
      <c r="F800" s="40" t="s">
        <v>260</v>
      </c>
      <c r="G800" s="39"/>
      <c r="H800" s="41">
        <v>0</v>
      </c>
      <c r="I800" s="41">
        <v>0</v>
      </c>
      <c r="J800" s="41">
        <v>0</v>
      </c>
      <c r="K800" s="41">
        <f t="shared" si="41"/>
        <v>0</v>
      </c>
    </row>
    <row r="801" spans="1:14" hidden="1" outlineLevel="2" x14ac:dyDescent="0.35">
      <c r="A801" s="42" t="s">
        <v>267</v>
      </c>
      <c r="B801" s="42" t="s">
        <v>263</v>
      </c>
      <c r="C801" s="42" t="s">
        <v>274</v>
      </c>
      <c r="D801" s="43" t="s">
        <v>259</v>
      </c>
      <c r="E801" s="44" t="s">
        <v>605</v>
      </c>
      <c r="F801" s="45" t="s">
        <v>260</v>
      </c>
      <c r="G801" s="44"/>
      <c r="H801" s="46">
        <v>722609.4</v>
      </c>
      <c r="I801" s="46">
        <v>0</v>
      </c>
      <c r="J801" s="46">
        <v>0</v>
      </c>
      <c r="K801" s="46">
        <f t="shared" si="41"/>
        <v>722609.4</v>
      </c>
    </row>
    <row r="802" spans="1:14" hidden="1" outlineLevel="2" x14ac:dyDescent="0.35">
      <c r="A802" s="17" t="s">
        <v>267</v>
      </c>
      <c r="B802" s="17" t="s">
        <v>263</v>
      </c>
      <c r="C802" s="17">
        <v>837</v>
      </c>
      <c r="D802" s="18" t="s">
        <v>259</v>
      </c>
      <c r="E802" s="19" t="s">
        <v>1189</v>
      </c>
      <c r="F802" s="20" t="s">
        <v>260</v>
      </c>
      <c r="G802" s="19"/>
      <c r="H802" s="21">
        <v>0</v>
      </c>
      <c r="I802" s="21">
        <v>0</v>
      </c>
      <c r="J802" s="21">
        <v>0</v>
      </c>
      <c r="K802" s="21">
        <f t="shared" si="41"/>
        <v>0</v>
      </c>
    </row>
    <row r="803" spans="1:14" hidden="1" outlineLevel="2" x14ac:dyDescent="0.35">
      <c r="A803" s="22" t="s">
        <v>267</v>
      </c>
      <c r="B803" s="22" t="s">
        <v>263</v>
      </c>
      <c r="C803" s="22" t="s">
        <v>275</v>
      </c>
      <c r="D803" s="23" t="s">
        <v>259</v>
      </c>
      <c r="E803" s="24" t="s">
        <v>1212</v>
      </c>
      <c r="F803" s="25" t="s">
        <v>260</v>
      </c>
      <c r="G803" s="24"/>
      <c r="H803" s="26">
        <v>0</v>
      </c>
      <c r="I803" s="26">
        <v>0</v>
      </c>
      <c r="J803" s="26">
        <v>0</v>
      </c>
      <c r="K803" s="26">
        <f t="shared" si="41"/>
        <v>0</v>
      </c>
    </row>
    <row r="804" spans="1:14" hidden="1" outlineLevel="2" x14ac:dyDescent="0.35">
      <c r="A804" s="27" t="s">
        <v>267</v>
      </c>
      <c r="B804" s="27" t="s">
        <v>268</v>
      </c>
      <c r="C804" s="27" t="s">
        <v>264</v>
      </c>
      <c r="D804" s="28" t="s">
        <v>259</v>
      </c>
      <c r="E804" s="29" t="s">
        <v>1220</v>
      </c>
      <c r="F804" s="30" t="s">
        <v>260</v>
      </c>
      <c r="G804" s="29"/>
      <c r="H804" s="31">
        <v>0</v>
      </c>
      <c r="I804" s="31">
        <v>0</v>
      </c>
      <c r="J804" s="31">
        <v>0</v>
      </c>
      <c r="K804" s="31">
        <f t="shared" si="41"/>
        <v>0</v>
      </c>
    </row>
    <row r="805" spans="1:14" hidden="1" outlineLevel="2" x14ac:dyDescent="0.35">
      <c r="A805" s="32" t="s">
        <v>267</v>
      </c>
      <c r="B805" s="32" t="s">
        <v>268</v>
      </c>
      <c r="C805" s="32" t="s">
        <v>266</v>
      </c>
      <c r="D805" s="33" t="s">
        <v>259</v>
      </c>
      <c r="E805" s="34" t="s">
        <v>1225</v>
      </c>
      <c r="F805" s="35" t="s">
        <v>260</v>
      </c>
      <c r="G805" s="34"/>
      <c r="H805" s="36">
        <v>0</v>
      </c>
      <c r="I805" s="36">
        <v>0</v>
      </c>
      <c r="J805" s="36">
        <v>0</v>
      </c>
      <c r="K805" s="36">
        <f t="shared" si="41"/>
        <v>0</v>
      </c>
    </row>
    <row r="806" spans="1:14" hidden="1" outlineLevel="2" x14ac:dyDescent="0.35">
      <c r="A806" s="37" t="s">
        <v>267</v>
      </c>
      <c r="B806" s="37" t="s">
        <v>268</v>
      </c>
      <c r="C806" s="37">
        <v>812</v>
      </c>
      <c r="D806" s="38" t="s">
        <v>259</v>
      </c>
      <c r="E806" s="39" t="s">
        <v>1234</v>
      </c>
      <c r="F806" s="40" t="s">
        <v>260</v>
      </c>
      <c r="G806" s="39"/>
      <c r="H806" s="41">
        <v>0</v>
      </c>
      <c r="I806" s="41">
        <v>0</v>
      </c>
      <c r="J806" s="41">
        <v>0</v>
      </c>
      <c r="K806" s="41">
        <f t="shared" si="41"/>
        <v>0</v>
      </c>
    </row>
    <row r="807" spans="1:14" hidden="1" outlineLevel="2" x14ac:dyDescent="0.35">
      <c r="A807" s="42" t="s">
        <v>267</v>
      </c>
      <c r="B807" s="42" t="s">
        <v>268</v>
      </c>
      <c r="C807" s="42">
        <v>834</v>
      </c>
      <c r="D807" s="43" t="s">
        <v>259</v>
      </c>
      <c r="E807" s="44" t="s">
        <v>1245</v>
      </c>
      <c r="F807" s="45" t="s">
        <v>260</v>
      </c>
      <c r="G807" s="44"/>
      <c r="H807" s="46">
        <v>0</v>
      </c>
      <c r="I807" s="46">
        <v>0</v>
      </c>
      <c r="J807" s="46">
        <v>0</v>
      </c>
      <c r="K807" s="46">
        <f t="shared" si="41"/>
        <v>0</v>
      </c>
      <c r="N807" s="8"/>
    </row>
    <row r="808" spans="1:14" hidden="1" outlineLevel="2" x14ac:dyDescent="0.35">
      <c r="A808" s="17" t="s">
        <v>267</v>
      </c>
      <c r="B808" s="17" t="s">
        <v>268</v>
      </c>
      <c r="C808" s="17">
        <v>835</v>
      </c>
      <c r="D808" s="18" t="s">
        <v>259</v>
      </c>
      <c r="E808" s="19" t="s">
        <v>1255</v>
      </c>
      <c r="F808" s="20" t="s">
        <v>260</v>
      </c>
      <c r="G808" s="19"/>
      <c r="H808" s="21">
        <v>0</v>
      </c>
      <c r="I808" s="21">
        <v>0</v>
      </c>
      <c r="J808" s="21">
        <v>0</v>
      </c>
      <c r="K808" s="21">
        <f t="shared" si="41"/>
        <v>0</v>
      </c>
    </row>
    <row r="809" spans="1:14" hidden="1" outlineLevel="2" x14ac:dyDescent="0.35">
      <c r="A809" s="22" t="s">
        <v>267</v>
      </c>
      <c r="B809" s="22" t="s">
        <v>268</v>
      </c>
      <c r="C809" s="22" t="s">
        <v>274</v>
      </c>
      <c r="D809" s="23" t="s">
        <v>259</v>
      </c>
      <c r="E809" s="24" t="s">
        <v>982</v>
      </c>
      <c r="F809" s="25" t="s">
        <v>260</v>
      </c>
      <c r="G809" s="24"/>
      <c r="H809" s="26">
        <v>324292.51</v>
      </c>
      <c r="I809" s="26">
        <v>0</v>
      </c>
      <c r="J809" s="26">
        <v>0</v>
      </c>
      <c r="K809" s="26">
        <f t="shared" si="41"/>
        <v>324292.51</v>
      </c>
    </row>
    <row r="810" spans="1:14" hidden="1" outlineLevel="2" x14ac:dyDescent="0.35">
      <c r="A810" s="27" t="s">
        <v>267</v>
      </c>
      <c r="B810" s="27" t="s">
        <v>269</v>
      </c>
      <c r="C810" s="27" t="s">
        <v>276</v>
      </c>
      <c r="D810" s="28" t="s">
        <v>259</v>
      </c>
      <c r="E810" s="29" t="s">
        <v>1378</v>
      </c>
      <c r="F810" s="30" t="s">
        <v>260</v>
      </c>
      <c r="G810" s="29"/>
      <c r="H810" s="31">
        <v>0</v>
      </c>
      <c r="I810" s="31">
        <f>-H810</f>
        <v>0</v>
      </c>
      <c r="J810" s="31">
        <v>0</v>
      </c>
      <c r="K810" s="31">
        <f t="shared" si="41"/>
        <v>0</v>
      </c>
    </row>
    <row r="811" spans="1:14" hidden="1" outlineLevel="2" x14ac:dyDescent="0.35">
      <c r="A811" s="32" t="s">
        <v>267</v>
      </c>
      <c r="B811" s="32" t="s">
        <v>270</v>
      </c>
      <c r="C811" s="32" t="s">
        <v>277</v>
      </c>
      <c r="D811" s="33" t="s">
        <v>259</v>
      </c>
      <c r="E811" s="34" t="s">
        <v>1389</v>
      </c>
      <c r="F811" s="35" t="s">
        <v>260</v>
      </c>
      <c r="G811" s="34"/>
      <c r="H811" s="36">
        <v>0</v>
      </c>
      <c r="I811" s="36">
        <v>0</v>
      </c>
      <c r="J811" s="36">
        <f>-H811</f>
        <v>0</v>
      </c>
      <c r="K811" s="36">
        <f t="shared" si="41"/>
        <v>0</v>
      </c>
    </row>
    <row r="812" spans="1:14" outlineLevel="1" collapsed="1" x14ac:dyDescent="0.35">
      <c r="A812" s="32"/>
      <c r="B812" s="32"/>
      <c r="C812" s="32"/>
      <c r="D812" s="60" t="s">
        <v>1438</v>
      </c>
      <c r="E812" s="34" t="s">
        <v>1461</v>
      </c>
      <c r="F812" s="35"/>
      <c r="G812" s="34"/>
      <c r="H812" s="36">
        <f>SUBTOTAL(9,H796:H811)</f>
        <v>1046901.91</v>
      </c>
      <c r="I812" s="36">
        <f>SUBTOTAL(9,I796:I811)</f>
        <v>0</v>
      </c>
      <c r="J812" s="36">
        <f>SUBTOTAL(9,J796:J811)</f>
        <v>0</v>
      </c>
      <c r="K812" s="36">
        <f>SUBTOTAL(9,K796:K811)</f>
        <v>1046901.91</v>
      </c>
    </row>
    <row r="813" spans="1:14" hidden="1" outlineLevel="2" x14ac:dyDescent="0.35">
      <c r="A813" s="17">
        <v>22</v>
      </c>
      <c r="B813" s="17" t="s">
        <v>263</v>
      </c>
      <c r="C813" s="17" t="s">
        <v>264</v>
      </c>
      <c r="D813" s="18" t="s">
        <v>209</v>
      </c>
      <c r="E813" s="19" t="s">
        <v>351</v>
      </c>
      <c r="F813" s="20" t="s">
        <v>210</v>
      </c>
      <c r="G813" s="19"/>
      <c r="H813" s="21">
        <v>0</v>
      </c>
      <c r="I813" s="21">
        <v>0</v>
      </c>
      <c r="J813" s="21">
        <v>828.92499999999995</v>
      </c>
      <c r="K813" s="21">
        <f t="shared" ref="K813:K828" si="42">H813+I813+J813</f>
        <v>828.92499999999995</v>
      </c>
    </row>
    <row r="814" spans="1:14" hidden="1" outlineLevel="2" x14ac:dyDescent="0.35">
      <c r="A814" s="22" t="s">
        <v>267</v>
      </c>
      <c r="B814" s="22" t="s">
        <v>263</v>
      </c>
      <c r="C814" s="22" t="s">
        <v>266</v>
      </c>
      <c r="D814" s="23" t="s">
        <v>209</v>
      </c>
      <c r="E814" s="24" t="s">
        <v>404</v>
      </c>
      <c r="F814" s="25" t="s">
        <v>210</v>
      </c>
      <c r="G814" s="24"/>
      <c r="H814" s="26">
        <v>2525</v>
      </c>
      <c r="I814" s="26">
        <v>0</v>
      </c>
      <c r="J814" s="26">
        <v>319.5</v>
      </c>
      <c r="K814" s="26">
        <f t="shared" si="42"/>
        <v>2844.5</v>
      </c>
    </row>
    <row r="815" spans="1:14" hidden="1" outlineLevel="2" x14ac:dyDescent="0.35">
      <c r="A815" s="27" t="s">
        <v>267</v>
      </c>
      <c r="B815" s="27" t="s">
        <v>263</v>
      </c>
      <c r="C815" s="27" t="s">
        <v>271</v>
      </c>
      <c r="D815" s="28" t="s">
        <v>209</v>
      </c>
      <c r="E815" s="29" t="s">
        <v>455</v>
      </c>
      <c r="F815" s="30" t="s">
        <v>210</v>
      </c>
      <c r="G815" s="29"/>
      <c r="H815" s="31">
        <v>0</v>
      </c>
      <c r="I815" s="31">
        <v>0</v>
      </c>
      <c r="J815" s="31">
        <v>6175.2249999999995</v>
      </c>
      <c r="K815" s="31">
        <f t="shared" si="42"/>
        <v>6175.2249999999995</v>
      </c>
    </row>
    <row r="816" spans="1:14" hidden="1" outlineLevel="2" x14ac:dyDescent="0.35">
      <c r="A816" s="32" t="s">
        <v>267</v>
      </c>
      <c r="B816" s="32" t="s">
        <v>263</v>
      </c>
      <c r="C816" s="32" t="s">
        <v>272</v>
      </c>
      <c r="D816" s="33" t="s">
        <v>209</v>
      </c>
      <c r="E816" s="34" t="s">
        <v>502</v>
      </c>
      <c r="F816" s="35" t="s">
        <v>210</v>
      </c>
      <c r="G816" s="34"/>
      <c r="H816" s="36">
        <v>0</v>
      </c>
      <c r="I816" s="36">
        <v>0</v>
      </c>
      <c r="J816" s="36">
        <v>4315.0250000000015</v>
      </c>
      <c r="K816" s="36">
        <f t="shared" si="42"/>
        <v>4315.0250000000015</v>
      </c>
    </row>
    <row r="817" spans="1:14" hidden="1" outlineLevel="2" x14ac:dyDescent="0.35">
      <c r="A817" s="37" t="s">
        <v>267</v>
      </c>
      <c r="B817" s="37" t="s">
        <v>263</v>
      </c>
      <c r="C817" s="37" t="s">
        <v>273</v>
      </c>
      <c r="D817" s="38" t="s">
        <v>209</v>
      </c>
      <c r="E817" s="39" t="s">
        <v>551</v>
      </c>
      <c r="F817" s="40" t="s">
        <v>210</v>
      </c>
      <c r="G817" s="39"/>
      <c r="H817" s="41">
        <v>0</v>
      </c>
      <c r="I817" s="41">
        <v>0</v>
      </c>
      <c r="J817" s="41">
        <v>1576.2</v>
      </c>
      <c r="K817" s="41">
        <f t="shared" si="42"/>
        <v>1576.2</v>
      </c>
    </row>
    <row r="818" spans="1:14" hidden="1" outlineLevel="2" x14ac:dyDescent="0.35">
      <c r="A818" s="42" t="s">
        <v>267</v>
      </c>
      <c r="B818" s="42" t="s">
        <v>263</v>
      </c>
      <c r="C818" s="42" t="s">
        <v>274</v>
      </c>
      <c r="D818" s="43" t="s">
        <v>209</v>
      </c>
      <c r="E818" s="44" t="s">
        <v>606</v>
      </c>
      <c r="F818" s="45" t="s">
        <v>210</v>
      </c>
      <c r="G818" s="44"/>
      <c r="H818" s="46">
        <v>2525</v>
      </c>
      <c r="I818" s="46">
        <v>0</v>
      </c>
      <c r="J818" s="46">
        <v>1171.5</v>
      </c>
      <c r="K818" s="46">
        <f t="shared" si="42"/>
        <v>3696.5</v>
      </c>
    </row>
    <row r="819" spans="1:14" hidden="1" outlineLevel="2" x14ac:dyDescent="0.35">
      <c r="A819" s="17" t="s">
        <v>267</v>
      </c>
      <c r="B819" s="17" t="s">
        <v>263</v>
      </c>
      <c r="C819" s="17">
        <v>837</v>
      </c>
      <c r="D819" s="18" t="s">
        <v>209</v>
      </c>
      <c r="E819" s="19" t="s">
        <v>643</v>
      </c>
      <c r="F819" s="20" t="s">
        <v>210</v>
      </c>
      <c r="G819" s="19"/>
      <c r="H819" s="21">
        <v>0</v>
      </c>
      <c r="I819" s="21">
        <v>0</v>
      </c>
      <c r="J819" s="21">
        <v>0</v>
      </c>
      <c r="K819" s="21">
        <f t="shared" si="42"/>
        <v>0</v>
      </c>
    </row>
    <row r="820" spans="1:14" hidden="1" outlineLevel="2" x14ac:dyDescent="0.35">
      <c r="A820" s="22" t="s">
        <v>267</v>
      </c>
      <c r="B820" s="22" t="s">
        <v>263</v>
      </c>
      <c r="C820" s="22" t="s">
        <v>275</v>
      </c>
      <c r="D820" s="23" t="s">
        <v>209</v>
      </c>
      <c r="E820" s="24" t="s">
        <v>679</v>
      </c>
      <c r="F820" s="25" t="s">
        <v>210</v>
      </c>
      <c r="G820" s="24"/>
      <c r="H820" s="26">
        <v>0</v>
      </c>
      <c r="I820" s="26">
        <v>0</v>
      </c>
      <c r="J820" s="26">
        <v>1854.875</v>
      </c>
      <c r="K820" s="26">
        <f t="shared" si="42"/>
        <v>1854.875</v>
      </c>
    </row>
    <row r="821" spans="1:14" hidden="1" outlineLevel="2" x14ac:dyDescent="0.35">
      <c r="A821" s="27" t="s">
        <v>267</v>
      </c>
      <c r="B821" s="27" t="s">
        <v>268</v>
      </c>
      <c r="C821" s="27" t="s">
        <v>264</v>
      </c>
      <c r="D821" s="28" t="s">
        <v>209</v>
      </c>
      <c r="E821" s="29" t="s">
        <v>733</v>
      </c>
      <c r="F821" s="30" t="s">
        <v>210</v>
      </c>
      <c r="G821" s="29"/>
      <c r="H821" s="31">
        <v>0</v>
      </c>
      <c r="I821" s="31">
        <v>0</v>
      </c>
      <c r="J821" s="31">
        <v>23.074999999999999</v>
      </c>
      <c r="K821" s="31">
        <f t="shared" si="42"/>
        <v>23.074999999999999</v>
      </c>
    </row>
    <row r="822" spans="1:14" hidden="1" outlineLevel="2" x14ac:dyDescent="0.35">
      <c r="A822" s="32" t="s">
        <v>267</v>
      </c>
      <c r="B822" s="32" t="s">
        <v>268</v>
      </c>
      <c r="C822" s="32" t="s">
        <v>266</v>
      </c>
      <c r="D822" s="33" t="s">
        <v>209</v>
      </c>
      <c r="E822" s="34" t="s">
        <v>786</v>
      </c>
      <c r="F822" s="35" t="s">
        <v>210</v>
      </c>
      <c r="G822" s="34"/>
      <c r="H822" s="36">
        <v>2250</v>
      </c>
      <c r="I822" s="36">
        <v>0</v>
      </c>
      <c r="J822" s="36">
        <v>276.89999999999998</v>
      </c>
      <c r="K822" s="36">
        <f t="shared" si="42"/>
        <v>2526.9</v>
      </c>
    </row>
    <row r="823" spans="1:14" hidden="1" outlineLevel="2" x14ac:dyDescent="0.35">
      <c r="A823" s="37" t="s">
        <v>267</v>
      </c>
      <c r="B823" s="37" t="s">
        <v>268</v>
      </c>
      <c r="C823" s="37">
        <v>812</v>
      </c>
      <c r="D823" s="38" t="s">
        <v>209</v>
      </c>
      <c r="E823" s="39" t="s">
        <v>835</v>
      </c>
      <c r="F823" s="40" t="s">
        <v>210</v>
      </c>
      <c r="G823" s="39"/>
      <c r="H823" s="41">
        <v>0</v>
      </c>
      <c r="I823" s="41">
        <v>0</v>
      </c>
      <c r="J823" s="41">
        <v>390.5</v>
      </c>
      <c r="K823" s="41">
        <f t="shared" si="42"/>
        <v>390.5</v>
      </c>
    </row>
    <row r="824" spans="1:14" hidden="1" outlineLevel="2" x14ac:dyDescent="0.35">
      <c r="A824" s="42" t="s">
        <v>267</v>
      </c>
      <c r="B824" s="42" t="s">
        <v>268</v>
      </c>
      <c r="C824" s="42">
        <v>834</v>
      </c>
      <c r="D824" s="43" t="s">
        <v>209</v>
      </c>
      <c r="E824" s="44" t="s">
        <v>882</v>
      </c>
      <c r="F824" s="45" t="s">
        <v>210</v>
      </c>
      <c r="G824" s="44"/>
      <c r="H824" s="46">
        <v>0</v>
      </c>
      <c r="I824" s="46">
        <v>0</v>
      </c>
      <c r="J824" s="46">
        <v>55.024999999999999</v>
      </c>
      <c r="K824" s="46">
        <f t="shared" si="42"/>
        <v>55.024999999999999</v>
      </c>
      <c r="N824" s="8"/>
    </row>
    <row r="825" spans="1:14" hidden="1" outlineLevel="2" x14ac:dyDescent="0.35">
      <c r="A825" s="17" t="s">
        <v>267</v>
      </c>
      <c r="B825" s="17" t="s">
        <v>268</v>
      </c>
      <c r="C825" s="17">
        <v>835</v>
      </c>
      <c r="D825" s="18" t="s">
        <v>209</v>
      </c>
      <c r="E825" s="19" t="s">
        <v>930</v>
      </c>
      <c r="F825" s="20" t="s">
        <v>210</v>
      </c>
      <c r="G825" s="19"/>
      <c r="H825" s="21">
        <v>0</v>
      </c>
      <c r="I825" s="21">
        <v>0</v>
      </c>
      <c r="J825" s="21">
        <v>257.375</v>
      </c>
      <c r="K825" s="21">
        <f t="shared" si="42"/>
        <v>257.375</v>
      </c>
    </row>
    <row r="826" spans="1:14" hidden="1" outlineLevel="2" x14ac:dyDescent="0.35">
      <c r="A826" s="22" t="s">
        <v>267</v>
      </c>
      <c r="B826" s="22" t="s">
        <v>268</v>
      </c>
      <c r="C826" s="22" t="s">
        <v>274</v>
      </c>
      <c r="D826" s="23" t="s">
        <v>209</v>
      </c>
      <c r="E826" s="24" t="s">
        <v>983</v>
      </c>
      <c r="F826" s="25" t="s">
        <v>210</v>
      </c>
      <c r="G826" s="24"/>
      <c r="H826" s="26">
        <v>1500</v>
      </c>
      <c r="I826" s="26">
        <v>0</v>
      </c>
      <c r="J826" s="26">
        <v>505.875</v>
      </c>
      <c r="K826" s="26">
        <f t="shared" si="42"/>
        <v>2005.875</v>
      </c>
    </row>
    <row r="827" spans="1:14" hidden="1" outlineLevel="2" x14ac:dyDescent="0.35">
      <c r="A827" s="27" t="s">
        <v>267</v>
      </c>
      <c r="B827" s="27" t="s">
        <v>269</v>
      </c>
      <c r="C827" s="27" t="s">
        <v>276</v>
      </c>
      <c r="D827" s="28" t="s">
        <v>209</v>
      </c>
      <c r="E827" s="29" t="s">
        <v>1379</v>
      </c>
      <c r="F827" s="30" t="s">
        <v>210</v>
      </c>
      <c r="G827" s="29"/>
      <c r="H827" s="31">
        <v>0</v>
      </c>
      <c r="I827" s="31">
        <f>-H827</f>
        <v>0</v>
      </c>
      <c r="J827" s="31">
        <v>0</v>
      </c>
      <c r="K827" s="31">
        <f t="shared" si="42"/>
        <v>0</v>
      </c>
    </row>
    <row r="828" spans="1:14" hidden="1" outlineLevel="2" x14ac:dyDescent="0.35">
      <c r="A828" s="32" t="s">
        <v>267</v>
      </c>
      <c r="B828" s="32" t="s">
        <v>270</v>
      </c>
      <c r="C828" s="32" t="s">
        <v>277</v>
      </c>
      <c r="D828" s="33" t="s">
        <v>209</v>
      </c>
      <c r="E828" s="34" t="s">
        <v>1075</v>
      </c>
      <c r="F828" s="35" t="s">
        <v>210</v>
      </c>
      <c r="G828" s="34"/>
      <c r="H828" s="36">
        <v>17750</v>
      </c>
      <c r="I828" s="36">
        <v>0</v>
      </c>
      <c r="J828" s="36">
        <f>-H828</f>
        <v>-17750</v>
      </c>
      <c r="K828" s="36">
        <f t="shared" si="42"/>
        <v>0</v>
      </c>
    </row>
    <row r="829" spans="1:14" outlineLevel="1" collapsed="1" x14ac:dyDescent="0.35">
      <c r="A829" s="32"/>
      <c r="B829" s="32"/>
      <c r="C829" s="32"/>
      <c r="D829" s="60" t="s">
        <v>1439</v>
      </c>
      <c r="E829" s="34"/>
      <c r="F829" s="35"/>
      <c r="G829" s="34"/>
      <c r="H829" s="36">
        <f>SUBTOTAL(9,H813:H828)</f>
        <v>26550</v>
      </c>
      <c r="I829" s="36">
        <f>SUBTOTAL(9,I813:I828)</f>
        <v>0</v>
      </c>
      <c r="J829" s="36">
        <f>SUBTOTAL(9,J813:J828)</f>
        <v>0</v>
      </c>
      <c r="K829" s="36">
        <f>SUBTOTAL(9,K813:K828)</f>
        <v>26550.000000000004</v>
      </c>
    </row>
    <row r="830" spans="1:14" hidden="1" outlineLevel="2" x14ac:dyDescent="0.35">
      <c r="A830" s="17">
        <v>22</v>
      </c>
      <c r="B830" s="17" t="s">
        <v>263</v>
      </c>
      <c r="C830" s="17" t="s">
        <v>264</v>
      </c>
      <c r="D830" s="18" t="s">
        <v>211</v>
      </c>
      <c r="E830" s="19" t="s">
        <v>352</v>
      </c>
      <c r="F830" s="20" t="s">
        <v>212</v>
      </c>
      <c r="G830" s="19"/>
      <c r="H830" s="21">
        <v>0</v>
      </c>
      <c r="I830" s="21">
        <v>40.850963999999998</v>
      </c>
      <c r="J830" s="21">
        <v>113.48660399999999</v>
      </c>
      <c r="K830" s="21">
        <f t="shared" ref="K830:K845" si="43">H830+I830+J830</f>
        <v>154.33756799999998</v>
      </c>
    </row>
    <row r="831" spans="1:14" hidden="1" outlineLevel="2" x14ac:dyDescent="0.35">
      <c r="A831" s="22" t="s">
        <v>267</v>
      </c>
      <c r="B831" s="22" t="s">
        <v>263</v>
      </c>
      <c r="C831" s="22" t="s">
        <v>266</v>
      </c>
      <c r="D831" s="23" t="s">
        <v>211</v>
      </c>
      <c r="E831" s="24" t="s">
        <v>405</v>
      </c>
      <c r="F831" s="25" t="s">
        <v>212</v>
      </c>
      <c r="G831" s="24"/>
      <c r="H831" s="26">
        <v>907.07</v>
      </c>
      <c r="I831" s="26">
        <v>15.680167999999998</v>
      </c>
      <c r="J831" s="26">
        <v>43.742159999999991</v>
      </c>
      <c r="K831" s="26">
        <f t="shared" si="43"/>
        <v>966.49232800000004</v>
      </c>
    </row>
    <row r="832" spans="1:14" hidden="1" outlineLevel="2" x14ac:dyDescent="0.35">
      <c r="A832" s="27" t="s">
        <v>267</v>
      </c>
      <c r="B832" s="27" t="s">
        <v>263</v>
      </c>
      <c r="C832" s="27" t="s">
        <v>271</v>
      </c>
      <c r="D832" s="28" t="s">
        <v>211</v>
      </c>
      <c r="E832" s="29" t="s">
        <v>456</v>
      </c>
      <c r="F832" s="30" t="s">
        <v>212</v>
      </c>
      <c r="G832" s="29"/>
      <c r="H832" s="31">
        <v>189.45</v>
      </c>
      <c r="I832" s="31">
        <v>304.52536800000001</v>
      </c>
      <c r="J832" s="31">
        <v>845.43874799999992</v>
      </c>
      <c r="K832" s="31">
        <f t="shared" si="43"/>
        <v>1339.4141159999999</v>
      </c>
    </row>
    <row r="833" spans="1:14" hidden="1" outlineLevel="2" x14ac:dyDescent="0.35">
      <c r="A833" s="32" t="s">
        <v>267</v>
      </c>
      <c r="B833" s="32" t="s">
        <v>263</v>
      </c>
      <c r="C833" s="32" t="s">
        <v>272</v>
      </c>
      <c r="D833" s="33" t="s">
        <v>211</v>
      </c>
      <c r="E833" s="34" t="s">
        <v>503</v>
      </c>
      <c r="F833" s="35" t="s">
        <v>212</v>
      </c>
      <c r="G833" s="34"/>
      <c r="H833" s="36">
        <v>255</v>
      </c>
      <c r="I833" s="36">
        <v>220.65710099999998</v>
      </c>
      <c r="J833" s="36">
        <v>590.76217200000008</v>
      </c>
      <c r="K833" s="36">
        <f t="shared" si="43"/>
        <v>1066.419273</v>
      </c>
    </row>
    <row r="834" spans="1:14" hidden="1" outlineLevel="2" x14ac:dyDescent="0.35">
      <c r="A834" s="37" t="s">
        <v>267</v>
      </c>
      <c r="B834" s="37" t="s">
        <v>263</v>
      </c>
      <c r="C834" s="37" t="s">
        <v>273</v>
      </c>
      <c r="D834" s="38" t="s">
        <v>211</v>
      </c>
      <c r="E834" s="39" t="s">
        <v>552</v>
      </c>
      <c r="F834" s="40" t="s">
        <v>212</v>
      </c>
      <c r="G834" s="39"/>
      <c r="H834" s="41">
        <v>0</v>
      </c>
      <c r="I834" s="41">
        <v>80.567178999999996</v>
      </c>
      <c r="J834" s="41">
        <v>215.794656</v>
      </c>
      <c r="K834" s="41">
        <f t="shared" si="43"/>
        <v>296.36183499999999</v>
      </c>
    </row>
    <row r="835" spans="1:14" hidden="1" outlineLevel="2" x14ac:dyDescent="0.35">
      <c r="A835" s="42" t="s">
        <v>267</v>
      </c>
      <c r="B835" s="42" t="s">
        <v>263</v>
      </c>
      <c r="C835" s="42" t="s">
        <v>274</v>
      </c>
      <c r="D835" s="43" t="s">
        <v>211</v>
      </c>
      <c r="E835" s="44" t="s">
        <v>607</v>
      </c>
      <c r="F835" s="45" t="s">
        <v>212</v>
      </c>
      <c r="G835" s="44"/>
      <c r="H835" s="46">
        <v>127.28</v>
      </c>
      <c r="I835" s="46">
        <v>59.83222</v>
      </c>
      <c r="J835" s="46">
        <v>160.38792000000001</v>
      </c>
      <c r="K835" s="46">
        <f t="shared" si="43"/>
        <v>347.50013999999999</v>
      </c>
    </row>
    <row r="836" spans="1:14" hidden="1" outlineLevel="2" x14ac:dyDescent="0.35">
      <c r="A836" s="17" t="s">
        <v>267</v>
      </c>
      <c r="B836" s="17" t="s">
        <v>263</v>
      </c>
      <c r="C836" s="17">
        <v>837</v>
      </c>
      <c r="D836" s="18" t="s">
        <v>211</v>
      </c>
      <c r="E836" s="19" t="s">
        <v>644</v>
      </c>
      <c r="F836" s="20" t="s">
        <v>212</v>
      </c>
      <c r="G836" s="19"/>
      <c r="H836" s="21">
        <v>0</v>
      </c>
      <c r="I836" s="21">
        <v>0</v>
      </c>
      <c r="J836" s="21">
        <v>0</v>
      </c>
      <c r="K836" s="21">
        <f t="shared" si="43"/>
        <v>0</v>
      </c>
    </row>
    <row r="837" spans="1:14" hidden="1" outlineLevel="2" x14ac:dyDescent="0.35">
      <c r="A837" s="22" t="s">
        <v>267</v>
      </c>
      <c r="B837" s="22" t="s">
        <v>263</v>
      </c>
      <c r="C837" s="22" t="s">
        <v>275</v>
      </c>
      <c r="D837" s="23" t="s">
        <v>211</v>
      </c>
      <c r="E837" s="24" t="s">
        <v>680</v>
      </c>
      <c r="F837" s="25" t="s">
        <v>212</v>
      </c>
      <c r="G837" s="24"/>
      <c r="H837" s="26">
        <v>0</v>
      </c>
      <c r="I837" s="26">
        <v>103.15899999999999</v>
      </c>
      <c r="J837" s="26">
        <v>253.94753999999998</v>
      </c>
      <c r="K837" s="26">
        <f t="shared" si="43"/>
        <v>357.10654</v>
      </c>
    </row>
    <row r="838" spans="1:14" hidden="1" outlineLevel="2" x14ac:dyDescent="0.35">
      <c r="A838" s="27" t="s">
        <v>267</v>
      </c>
      <c r="B838" s="27" t="s">
        <v>268</v>
      </c>
      <c r="C838" s="27" t="s">
        <v>264</v>
      </c>
      <c r="D838" s="28" t="s">
        <v>211</v>
      </c>
      <c r="E838" s="29" t="s">
        <v>734</v>
      </c>
      <c r="F838" s="30" t="s">
        <v>212</v>
      </c>
      <c r="G838" s="29"/>
      <c r="H838" s="31">
        <v>0</v>
      </c>
      <c r="I838" s="31">
        <v>3.5074059999999996</v>
      </c>
      <c r="J838" s="31">
        <v>3.1591559999999999</v>
      </c>
      <c r="K838" s="31">
        <f t="shared" si="43"/>
        <v>6.666561999999999</v>
      </c>
    </row>
    <row r="839" spans="1:14" hidden="1" outlineLevel="2" x14ac:dyDescent="0.35">
      <c r="A839" s="32" t="s">
        <v>267</v>
      </c>
      <c r="B839" s="32" t="s">
        <v>268</v>
      </c>
      <c r="C839" s="32" t="s">
        <v>266</v>
      </c>
      <c r="D839" s="33" t="s">
        <v>211</v>
      </c>
      <c r="E839" s="34" t="s">
        <v>787</v>
      </c>
      <c r="F839" s="35" t="s">
        <v>212</v>
      </c>
      <c r="G839" s="34"/>
      <c r="H839" s="36">
        <v>126.09</v>
      </c>
      <c r="I839" s="36">
        <v>41.366758999999995</v>
      </c>
      <c r="J839" s="36">
        <v>37.909872</v>
      </c>
      <c r="K839" s="36">
        <f t="shared" si="43"/>
        <v>205.36663100000001</v>
      </c>
    </row>
    <row r="840" spans="1:14" hidden="1" outlineLevel="2" x14ac:dyDescent="0.35">
      <c r="A840" s="37" t="s">
        <v>267</v>
      </c>
      <c r="B840" s="37" t="s">
        <v>268</v>
      </c>
      <c r="C840" s="37">
        <v>812</v>
      </c>
      <c r="D840" s="38" t="s">
        <v>211</v>
      </c>
      <c r="E840" s="39" t="s">
        <v>836</v>
      </c>
      <c r="F840" s="40" t="s">
        <v>212</v>
      </c>
      <c r="G840" s="39"/>
      <c r="H840" s="41">
        <v>0</v>
      </c>
      <c r="I840" s="41">
        <v>58.284834999999994</v>
      </c>
      <c r="J840" s="41">
        <v>53.462639999999993</v>
      </c>
      <c r="K840" s="41">
        <f t="shared" si="43"/>
        <v>111.74747499999998</v>
      </c>
    </row>
    <row r="841" spans="1:14" hidden="1" outlineLevel="2" x14ac:dyDescent="0.35">
      <c r="A841" s="42" t="s">
        <v>267</v>
      </c>
      <c r="B841" s="42" t="s">
        <v>268</v>
      </c>
      <c r="C841" s="42">
        <v>834</v>
      </c>
      <c r="D841" s="43" t="s">
        <v>211</v>
      </c>
      <c r="E841" s="44" t="s">
        <v>883</v>
      </c>
      <c r="F841" s="45" t="s">
        <v>212</v>
      </c>
      <c r="G841" s="44"/>
      <c r="H841" s="46">
        <v>0</v>
      </c>
      <c r="I841" s="46">
        <v>3.7137239999999996</v>
      </c>
      <c r="J841" s="46">
        <v>7.5333719999999991</v>
      </c>
      <c r="K841" s="46">
        <f t="shared" si="43"/>
        <v>11.247095999999999</v>
      </c>
      <c r="N841" s="8"/>
    </row>
    <row r="842" spans="1:14" hidden="1" outlineLevel="2" x14ac:dyDescent="0.35">
      <c r="A842" s="17" t="s">
        <v>267</v>
      </c>
      <c r="B842" s="17" t="s">
        <v>268</v>
      </c>
      <c r="C842" s="17">
        <v>835</v>
      </c>
      <c r="D842" s="18" t="s">
        <v>211</v>
      </c>
      <c r="E842" s="19" t="s">
        <v>931</v>
      </c>
      <c r="F842" s="20" t="s">
        <v>212</v>
      </c>
      <c r="G842" s="19"/>
      <c r="H842" s="21">
        <v>0</v>
      </c>
      <c r="I842" s="21">
        <v>32.495084999999996</v>
      </c>
      <c r="J842" s="21">
        <v>35.236739999999998</v>
      </c>
      <c r="K842" s="21">
        <f t="shared" si="43"/>
        <v>67.731824999999986</v>
      </c>
    </row>
    <row r="843" spans="1:14" hidden="1" outlineLevel="2" x14ac:dyDescent="0.35">
      <c r="A843" s="22" t="s">
        <v>267</v>
      </c>
      <c r="B843" s="22" t="s">
        <v>268</v>
      </c>
      <c r="C843" s="22" t="s">
        <v>274</v>
      </c>
      <c r="D843" s="23" t="s">
        <v>211</v>
      </c>
      <c r="E843" s="24" t="s">
        <v>984</v>
      </c>
      <c r="F843" s="25" t="s">
        <v>212</v>
      </c>
      <c r="G843" s="24"/>
      <c r="H843" s="26">
        <v>288.26</v>
      </c>
      <c r="I843" s="26">
        <v>66.95019099999999</v>
      </c>
      <c r="J843" s="26">
        <v>69.258420000000001</v>
      </c>
      <c r="K843" s="26">
        <f t="shared" si="43"/>
        <v>424.46861100000001</v>
      </c>
    </row>
    <row r="844" spans="1:14" hidden="1" outlineLevel="2" x14ac:dyDescent="0.35">
      <c r="A844" s="27" t="s">
        <v>267</v>
      </c>
      <c r="B844" s="27" t="s">
        <v>269</v>
      </c>
      <c r="C844" s="27" t="s">
        <v>276</v>
      </c>
      <c r="D844" s="28" t="s">
        <v>211</v>
      </c>
      <c r="E844" s="29" t="s">
        <v>1028</v>
      </c>
      <c r="F844" s="30" t="s">
        <v>212</v>
      </c>
      <c r="G844" s="29"/>
      <c r="H844" s="31">
        <v>1031.5899999999999</v>
      </c>
      <c r="I844" s="31">
        <f>-H844</f>
        <v>-1031.5899999999999</v>
      </c>
      <c r="J844" s="31">
        <v>0</v>
      </c>
      <c r="K844" s="31">
        <f t="shared" si="43"/>
        <v>0</v>
      </c>
    </row>
    <row r="845" spans="1:14" hidden="1" outlineLevel="2" x14ac:dyDescent="0.35">
      <c r="A845" s="32" t="s">
        <v>267</v>
      </c>
      <c r="B845" s="32" t="s">
        <v>270</v>
      </c>
      <c r="C845" s="32" t="s">
        <v>277</v>
      </c>
      <c r="D845" s="33" t="s">
        <v>211</v>
      </c>
      <c r="E845" s="34" t="s">
        <v>1076</v>
      </c>
      <c r="F845" s="35" t="s">
        <v>212</v>
      </c>
      <c r="G845" s="34"/>
      <c r="H845" s="36">
        <v>2430.12</v>
      </c>
      <c r="I845" s="36">
        <v>0</v>
      </c>
      <c r="J845" s="36">
        <f>-H845</f>
        <v>-2430.12</v>
      </c>
      <c r="K845" s="36">
        <f t="shared" si="43"/>
        <v>0</v>
      </c>
    </row>
    <row r="846" spans="1:14" outlineLevel="1" collapsed="1" x14ac:dyDescent="0.35">
      <c r="A846" s="32"/>
      <c r="B846" s="32"/>
      <c r="C846" s="32"/>
      <c r="D846" s="60" t="s">
        <v>1440</v>
      </c>
      <c r="E846" s="34"/>
      <c r="F846" s="35"/>
      <c r="G846" s="34"/>
      <c r="H846" s="36">
        <f>SUBTOTAL(9,H830:H845)</f>
        <v>5354.86</v>
      </c>
      <c r="I846" s="36">
        <f>SUBTOTAL(9,I830:I845)</f>
        <v>0</v>
      </c>
      <c r="J846" s="36">
        <f>SUBTOTAL(9,J830:J845)</f>
        <v>0</v>
      </c>
      <c r="K846" s="36">
        <f>SUBTOTAL(9,K830:K845)</f>
        <v>5354.8600000000006</v>
      </c>
    </row>
    <row r="847" spans="1:14" hidden="1" outlineLevel="2" x14ac:dyDescent="0.35">
      <c r="A847" s="17">
        <v>22</v>
      </c>
      <c r="B847" s="17" t="s">
        <v>263</v>
      </c>
      <c r="C847" s="17" t="s">
        <v>264</v>
      </c>
      <c r="D847" s="18" t="s">
        <v>213</v>
      </c>
      <c r="E847" s="19" t="s">
        <v>353</v>
      </c>
      <c r="F847" s="20" t="s">
        <v>214</v>
      </c>
      <c r="G847" s="19"/>
      <c r="H847" s="21">
        <v>0</v>
      </c>
      <c r="I847" s="21">
        <v>217.40400000000002</v>
      </c>
      <c r="J847" s="21">
        <v>256.38299999999998</v>
      </c>
      <c r="K847" s="21">
        <f t="shared" ref="K847:K862" si="44">H847+I847+J847</f>
        <v>473.78700000000003</v>
      </c>
    </row>
    <row r="848" spans="1:14" hidden="1" outlineLevel="2" x14ac:dyDescent="0.35">
      <c r="A848" s="22" t="s">
        <v>267</v>
      </c>
      <c r="B848" s="22" t="s">
        <v>263</v>
      </c>
      <c r="C848" s="22" t="s">
        <v>266</v>
      </c>
      <c r="D848" s="23" t="s">
        <v>213</v>
      </c>
      <c r="E848" s="24" t="s">
        <v>406</v>
      </c>
      <c r="F848" s="25" t="s">
        <v>214</v>
      </c>
      <c r="G848" s="24"/>
      <c r="H848" s="26">
        <v>0</v>
      </c>
      <c r="I848" s="26">
        <v>83.447999999999993</v>
      </c>
      <c r="J848" s="26">
        <v>98.82</v>
      </c>
      <c r="K848" s="26">
        <f t="shared" si="44"/>
        <v>182.26799999999997</v>
      </c>
    </row>
    <row r="849" spans="1:14" hidden="1" outlineLevel="2" x14ac:dyDescent="0.35">
      <c r="A849" s="27" t="s">
        <v>267</v>
      </c>
      <c r="B849" s="27" t="s">
        <v>263</v>
      </c>
      <c r="C849" s="27" t="s">
        <v>271</v>
      </c>
      <c r="D849" s="28" t="s">
        <v>213</v>
      </c>
      <c r="E849" s="29" t="s">
        <v>457</v>
      </c>
      <c r="F849" s="30" t="s">
        <v>214</v>
      </c>
      <c r="G849" s="29"/>
      <c r="H849" s="31">
        <v>0</v>
      </c>
      <c r="I849" s="31">
        <v>1620.6480000000001</v>
      </c>
      <c r="J849" s="31">
        <v>1909.971</v>
      </c>
      <c r="K849" s="31">
        <f t="shared" si="44"/>
        <v>3530.6190000000001</v>
      </c>
    </row>
    <row r="850" spans="1:14" hidden="1" outlineLevel="2" x14ac:dyDescent="0.35">
      <c r="A850" s="32" t="s">
        <v>267</v>
      </c>
      <c r="B850" s="32" t="s">
        <v>263</v>
      </c>
      <c r="C850" s="32" t="s">
        <v>272</v>
      </c>
      <c r="D850" s="33" t="s">
        <v>213</v>
      </c>
      <c r="E850" s="34" t="s">
        <v>504</v>
      </c>
      <c r="F850" s="35" t="s">
        <v>214</v>
      </c>
      <c r="G850" s="34"/>
      <c r="H850" s="36">
        <v>0</v>
      </c>
      <c r="I850" s="36">
        <v>1174.3110000000001</v>
      </c>
      <c r="J850" s="36">
        <v>1334.6190000000004</v>
      </c>
      <c r="K850" s="36">
        <f t="shared" si="44"/>
        <v>2508.9300000000003</v>
      </c>
    </row>
    <row r="851" spans="1:14" hidden="1" outlineLevel="2" x14ac:dyDescent="0.35">
      <c r="A851" s="37" t="s">
        <v>267</v>
      </c>
      <c r="B851" s="37" t="s">
        <v>263</v>
      </c>
      <c r="C851" s="37" t="s">
        <v>273</v>
      </c>
      <c r="D851" s="38" t="s">
        <v>213</v>
      </c>
      <c r="E851" s="39" t="s">
        <v>553</v>
      </c>
      <c r="F851" s="40" t="s">
        <v>214</v>
      </c>
      <c r="G851" s="39"/>
      <c r="H851" s="41">
        <v>0</v>
      </c>
      <c r="I851" s="41">
        <v>428.76900000000001</v>
      </c>
      <c r="J851" s="41">
        <v>487.512</v>
      </c>
      <c r="K851" s="41">
        <f t="shared" si="44"/>
        <v>916.28099999999995</v>
      </c>
    </row>
    <row r="852" spans="1:14" hidden="1" outlineLevel="2" x14ac:dyDescent="0.35">
      <c r="A852" s="42" t="s">
        <v>267</v>
      </c>
      <c r="B852" s="42" t="s">
        <v>263</v>
      </c>
      <c r="C852" s="42" t="s">
        <v>274</v>
      </c>
      <c r="D852" s="43" t="s">
        <v>213</v>
      </c>
      <c r="E852" s="44" t="s">
        <v>608</v>
      </c>
      <c r="F852" s="45" t="s">
        <v>214</v>
      </c>
      <c r="G852" s="44"/>
      <c r="H852" s="46">
        <v>0</v>
      </c>
      <c r="I852" s="46">
        <v>318.42</v>
      </c>
      <c r="J852" s="46">
        <v>362.34000000000003</v>
      </c>
      <c r="K852" s="46">
        <f t="shared" si="44"/>
        <v>680.76</v>
      </c>
    </row>
    <row r="853" spans="1:14" hidden="1" outlineLevel="2" x14ac:dyDescent="0.35">
      <c r="A853" s="17" t="s">
        <v>267</v>
      </c>
      <c r="B853" s="17" t="s">
        <v>263</v>
      </c>
      <c r="C853" s="17">
        <v>837</v>
      </c>
      <c r="D853" s="18" t="s">
        <v>213</v>
      </c>
      <c r="E853" s="19" t="s">
        <v>1190</v>
      </c>
      <c r="F853" s="20" t="s">
        <v>214</v>
      </c>
      <c r="G853" s="19"/>
      <c r="H853" s="21">
        <v>0</v>
      </c>
      <c r="I853" s="21">
        <v>0</v>
      </c>
      <c r="J853" s="21">
        <v>0</v>
      </c>
      <c r="K853" s="21">
        <f t="shared" si="44"/>
        <v>0</v>
      </c>
    </row>
    <row r="854" spans="1:14" hidden="1" outlineLevel="2" x14ac:dyDescent="0.35">
      <c r="A854" s="22" t="s">
        <v>267</v>
      </c>
      <c r="B854" s="22" t="s">
        <v>263</v>
      </c>
      <c r="C854" s="22" t="s">
        <v>275</v>
      </c>
      <c r="D854" s="23" t="s">
        <v>213</v>
      </c>
      <c r="E854" s="24" t="s">
        <v>681</v>
      </c>
      <c r="F854" s="25" t="s">
        <v>214</v>
      </c>
      <c r="G854" s="24"/>
      <c r="H854" s="26">
        <v>0</v>
      </c>
      <c r="I854" s="26">
        <v>549</v>
      </c>
      <c r="J854" s="26">
        <v>573.70499999999993</v>
      </c>
      <c r="K854" s="26">
        <f t="shared" si="44"/>
        <v>1122.7049999999999</v>
      </c>
    </row>
    <row r="855" spans="1:14" hidden="1" outlineLevel="2" x14ac:dyDescent="0.35">
      <c r="A855" s="27" t="s">
        <v>267</v>
      </c>
      <c r="B855" s="27" t="s">
        <v>268</v>
      </c>
      <c r="C855" s="27" t="s">
        <v>264</v>
      </c>
      <c r="D855" s="28" t="s">
        <v>213</v>
      </c>
      <c r="E855" s="29" t="s">
        <v>735</v>
      </c>
      <c r="F855" s="30" t="s">
        <v>214</v>
      </c>
      <c r="G855" s="29"/>
      <c r="H855" s="31">
        <v>0</v>
      </c>
      <c r="I855" s="31">
        <v>18.666</v>
      </c>
      <c r="J855" s="31">
        <v>7.1369999999999996</v>
      </c>
      <c r="K855" s="31">
        <f t="shared" si="44"/>
        <v>25.803000000000001</v>
      </c>
    </row>
    <row r="856" spans="1:14" hidden="1" outlineLevel="2" x14ac:dyDescent="0.35">
      <c r="A856" s="32" t="s">
        <v>267</v>
      </c>
      <c r="B856" s="32" t="s">
        <v>268</v>
      </c>
      <c r="C856" s="32" t="s">
        <v>266</v>
      </c>
      <c r="D856" s="33" t="s">
        <v>213</v>
      </c>
      <c r="E856" s="34" t="s">
        <v>788</v>
      </c>
      <c r="F856" s="35" t="s">
        <v>214</v>
      </c>
      <c r="G856" s="34"/>
      <c r="H856" s="36">
        <v>0</v>
      </c>
      <c r="I856" s="36">
        <v>220.14899999999997</v>
      </c>
      <c r="J856" s="36">
        <v>85.643999999999991</v>
      </c>
      <c r="K856" s="36">
        <f t="shared" si="44"/>
        <v>305.79299999999995</v>
      </c>
    </row>
    <row r="857" spans="1:14" hidden="1" outlineLevel="2" x14ac:dyDescent="0.35">
      <c r="A857" s="37" t="s">
        <v>267</v>
      </c>
      <c r="B857" s="37" t="s">
        <v>268</v>
      </c>
      <c r="C857" s="37">
        <v>812</v>
      </c>
      <c r="D857" s="38" t="s">
        <v>213</v>
      </c>
      <c r="E857" s="39" t="s">
        <v>837</v>
      </c>
      <c r="F857" s="40" t="s">
        <v>214</v>
      </c>
      <c r="G857" s="39"/>
      <c r="H857" s="41">
        <v>0</v>
      </c>
      <c r="I857" s="41">
        <v>310.185</v>
      </c>
      <c r="J857" s="41">
        <v>120.77999999999999</v>
      </c>
      <c r="K857" s="41">
        <f t="shared" si="44"/>
        <v>430.96499999999997</v>
      </c>
    </row>
    <row r="858" spans="1:14" hidden="1" outlineLevel="2" x14ac:dyDescent="0.35">
      <c r="A858" s="42" t="s">
        <v>267</v>
      </c>
      <c r="B858" s="42" t="s">
        <v>268</v>
      </c>
      <c r="C858" s="42">
        <v>834</v>
      </c>
      <c r="D858" s="43" t="s">
        <v>213</v>
      </c>
      <c r="E858" s="44" t="s">
        <v>884</v>
      </c>
      <c r="F858" s="45" t="s">
        <v>214</v>
      </c>
      <c r="G858" s="44"/>
      <c r="H858" s="46">
        <v>0</v>
      </c>
      <c r="I858" s="46">
        <v>19.763999999999999</v>
      </c>
      <c r="J858" s="46">
        <v>17.018999999999998</v>
      </c>
      <c r="K858" s="46">
        <f t="shared" si="44"/>
        <v>36.783000000000001</v>
      </c>
      <c r="N858" s="8"/>
    </row>
    <row r="859" spans="1:14" hidden="1" outlineLevel="2" x14ac:dyDescent="0.35">
      <c r="A859" s="17" t="s">
        <v>267</v>
      </c>
      <c r="B859" s="17" t="s">
        <v>268</v>
      </c>
      <c r="C859" s="17">
        <v>835</v>
      </c>
      <c r="D859" s="18" t="s">
        <v>213</v>
      </c>
      <c r="E859" s="19" t="s">
        <v>932</v>
      </c>
      <c r="F859" s="20" t="s">
        <v>214</v>
      </c>
      <c r="G859" s="19"/>
      <c r="H859" s="21">
        <v>0</v>
      </c>
      <c r="I859" s="21">
        <v>172.935</v>
      </c>
      <c r="J859" s="21">
        <v>79.605000000000004</v>
      </c>
      <c r="K859" s="21">
        <f t="shared" si="44"/>
        <v>252.54000000000002</v>
      </c>
    </row>
    <row r="860" spans="1:14" hidden="1" outlineLevel="2" x14ac:dyDescent="0.35">
      <c r="A860" s="22" t="s">
        <v>267</v>
      </c>
      <c r="B860" s="22" t="s">
        <v>268</v>
      </c>
      <c r="C860" s="22" t="s">
        <v>274</v>
      </c>
      <c r="D860" s="23" t="s">
        <v>213</v>
      </c>
      <c r="E860" s="24" t="s">
        <v>985</v>
      </c>
      <c r="F860" s="25" t="s">
        <v>214</v>
      </c>
      <c r="G860" s="24"/>
      <c r="H860" s="26">
        <v>0</v>
      </c>
      <c r="I860" s="26">
        <v>356.30099999999999</v>
      </c>
      <c r="J860" s="26">
        <v>156.465</v>
      </c>
      <c r="K860" s="26">
        <f t="shared" si="44"/>
        <v>512.76599999999996</v>
      </c>
    </row>
    <row r="861" spans="1:14" hidden="1" outlineLevel="2" x14ac:dyDescent="0.35">
      <c r="A861" s="27" t="s">
        <v>267</v>
      </c>
      <c r="B861" s="27" t="s">
        <v>269</v>
      </c>
      <c r="C861" s="27" t="s">
        <v>276</v>
      </c>
      <c r="D861" s="28" t="s">
        <v>213</v>
      </c>
      <c r="E861" s="29" t="s">
        <v>1029</v>
      </c>
      <c r="F861" s="30" t="s">
        <v>214</v>
      </c>
      <c r="G861" s="29"/>
      <c r="H861" s="31">
        <v>5490</v>
      </c>
      <c r="I861" s="31">
        <f>-H861</f>
        <v>-5490</v>
      </c>
      <c r="J861" s="31">
        <v>0</v>
      </c>
      <c r="K861" s="31">
        <f t="shared" si="44"/>
        <v>0</v>
      </c>
    </row>
    <row r="862" spans="1:14" hidden="1" outlineLevel="2" x14ac:dyDescent="0.35">
      <c r="A862" s="32" t="s">
        <v>267</v>
      </c>
      <c r="B862" s="32" t="s">
        <v>270</v>
      </c>
      <c r="C862" s="32" t="s">
        <v>277</v>
      </c>
      <c r="D862" s="33" t="s">
        <v>213</v>
      </c>
      <c r="E862" s="34" t="s">
        <v>1077</v>
      </c>
      <c r="F862" s="35" t="s">
        <v>214</v>
      </c>
      <c r="G862" s="34"/>
      <c r="H862" s="36">
        <v>5490</v>
      </c>
      <c r="I862" s="36">
        <v>0</v>
      </c>
      <c r="J862" s="36">
        <f>-H862</f>
        <v>-5490</v>
      </c>
      <c r="K862" s="36">
        <f t="shared" si="44"/>
        <v>0</v>
      </c>
    </row>
    <row r="863" spans="1:14" outlineLevel="1" collapsed="1" x14ac:dyDescent="0.35">
      <c r="A863" s="32"/>
      <c r="B863" s="32"/>
      <c r="C863" s="32"/>
      <c r="D863" s="60" t="s">
        <v>1441</v>
      </c>
      <c r="E863" s="34" t="s">
        <v>1460</v>
      </c>
      <c r="F863" s="35"/>
      <c r="G863" s="34"/>
      <c r="H863" s="36">
        <f>SUBTOTAL(9,H847:H862)</f>
        <v>10980</v>
      </c>
      <c r="I863" s="36">
        <f>SUBTOTAL(9,I847:I862)</f>
        <v>2.7284841053187847E-12</v>
      </c>
      <c r="J863" s="36">
        <f>SUBTOTAL(9,J847:J862)</f>
        <v>0</v>
      </c>
      <c r="K863" s="36">
        <f>SUBTOTAL(9,K847:K862)</f>
        <v>10980</v>
      </c>
    </row>
    <row r="864" spans="1:14" hidden="1" outlineLevel="2" x14ac:dyDescent="0.35">
      <c r="A864" s="17">
        <v>22</v>
      </c>
      <c r="B864" s="17" t="s">
        <v>263</v>
      </c>
      <c r="C864" s="17" t="s">
        <v>264</v>
      </c>
      <c r="D864" s="18" t="s">
        <v>215</v>
      </c>
      <c r="E864" s="19" t="s">
        <v>354</v>
      </c>
      <c r="F864" s="20" t="s">
        <v>216</v>
      </c>
      <c r="G864" s="19"/>
      <c r="H864" s="21">
        <v>0</v>
      </c>
      <c r="I864" s="21">
        <v>0</v>
      </c>
      <c r="J864" s="21">
        <v>94.915414999999996</v>
      </c>
      <c r="K864" s="21">
        <f t="shared" ref="K864:K879" si="45">H864+I864+J864</f>
        <v>94.915414999999996</v>
      </c>
    </row>
    <row r="865" spans="1:14" hidden="1" outlineLevel="2" x14ac:dyDescent="0.35">
      <c r="A865" s="22" t="s">
        <v>267</v>
      </c>
      <c r="B865" s="22" t="s">
        <v>263</v>
      </c>
      <c r="C865" s="22" t="s">
        <v>266</v>
      </c>
      <c r="D865" s="23" t="s">
        <v>215</v>
      </c>
      <c r="E865" s="24" t="s">
        <v>407</v>
      </c>
      <c r="F865" s="25" t="s">
        <v>216</v>
      </c>
      <c r="G865" s="24"/>
      <c r="H865" s="26">
        <v>194.24</v>
      </c>
      <c r="I865" s="26">
        <v>0</v>
      </c>
      <c r="J865" s="26">
        <v>36.584099999999999</v>
      </c>
      <c r="K865" s="26">
        <f t="shared" si="45"/>
        <v>230.82410000000002</v>
      </c>
    </row>
    <row r="866" spans="1:14" hidden="1" outlineLevel="2" x14ac:dyDescent="0.35">
      <c r="A866" s="27" t="s">
        <v>267</v>
      </c>
      <c r="B866" s="27" t="s">
        <v>263</v>
      </c>
      <c r="C866" s="27" t="s">
        <v>271</v>
      </c>
      <c r="D866" s="28" t="s">
        <v>215</v>
      </c>
      <c r="E866" s="29" t="s">
        <v>458</v>
      </c>
      <c r="F866" s="30" t="s">
        <v>216</v>
      </c>
      <c r="G866" s="29"/>
      <c r="H866" s="31">
        <v>0</v>
      </c>
      <c r="I866" s="31">
        <v>0</v>
      </c>
      <c r="J866" s="31">
        <v>707.08935499999995</v>
      </c>
      <c r="K866" s="31">
        <f t="shared" si="45"/>
        <v>707.08935499999995</v>
      </c>
    </row>
    <row r="867" spans="1:14" hidden="1" outlineLevel="2" x14ac:dyDescent="0.35">
      <c r="A867" s="32" t="s">
        <v>267</v>
      </c>
      <c r="B867" s="32" t="s">
        <v>263</v>
      </c>
      <c r="C867" s="32" t="s">
        <v>272</v>
      </c>
      <c r="D867" s="33" t="s">
        <v>215</v>
      </c>
      <c r="E867" s="34" t="s">
        <v>505</v>
      </c>
      <c r="F867" s="35" t="s">
        <v>216</v>
      </c>
      <c r="G867" s="34"/>
      <c r="H867" s="36">
        <v>0</v>
      </c>
      <c r="I867" s="36">
        <v>0</v>
      </c>
      <c r="J867" s="36">
        <v>494.08859500000017</v>
      </c>
      <c r="K867" s="36">
        <f t="shared" si="45"/>
        <v>494.08859500000017</v>
      </c>
    </row>
    <row r="868" spans="1:14" hidden="1" outlineLevel="2" x14ac:dyDescent="0.35">
      <c r="A868" s="37" t="s">
        <v>267</v>
      </c>
      <c r="B868" s="37" t="s">
        <v>263</v>
      </c>
      <c r="C868" s="37" t="s">
        <v>273</v>
      </c>
      <c r="D868" s="38" t="s">
        <v>215</v>
      </c>
      <c r="E868" s="39" t="s">
        <v>554</v>
      </c>
      <c r="F868" s="40" t="s">
        <v>216</v>
      </c>
      <c r="G868" s="39"/>
      <c r="H868" s="41">
        <v>0</v>
      </c>
      <c r="I868" s="41">
        <v>0</v>
      </c>
      <c r="J868" s="41">
        <v>180.48156</v>
      </c>
      <c r="K868" s="41">
        <f t="shared" si="45"/>
        <v>180.48156</v>
      </c>
    </row>
    <row r="869" spans="1:14" hidden="1" outlineLevel="2" x14ac:dyDescent="0.35">
      <c r="A869" s="42" t="s">
        <v>267</v>
      </c>
      <c r="B869" s="42" t="s">
        <v>263</v>
      </c>
      <c r="C869" s="42" t="s">
        <v>274</v>
      </c>
      <c r="D869" s="43" t="s">
        <v>215</v>
      </c>
      <c r="E869" s="44" t="s">
        <v>609</v>
      </c>
      <c r="F869" s="45" t="s">
        <v>216</v>
      </c>
      <c r="G869" s="44"/>
      <c r="H869" s="46">
        <v>438</v>
      </c>
      <c r="I869" s="46">
        <v>0</v>
      </c>
      <c r="J869" s="46">
        <v>134.14170000000001</v>
      </c>
      <c r="K869" s="46">
        <f t="shared" si="45"/>
        <v>572.14170000000001</v>
      </c>
    </row>
    <row r="870" spans="1:14" hidden="1" outlineLevel="2" x14ac:dyDescent="0.35">
      <c r="A870" s="17" t="s">
        <v>267</v>
      </c>
      <c r="B870" s="17" t="s">
        <v>263</v>
      </c>
      <c r="C870" s="17">
        <v>837</v>
      </c>
      <c r="D870" s="18" t="s">
        <v>215</v>
      </c>
      <c r="E870" s="19" t="s">
        <v>645</v>
      </c>
      <c r="F870" s="20" t="s">
        <v>216</v>
      </c>
      <c r="G870" s="19"/>
      <c r="H870" s="21">
        <v>0</v>
      </c>
      <c r="I870" s="21">
        <v>0</v>
      </c>
      <c r="J870" s="21">
        <v>0</v>
      </c>
      <c r="K870" s="21">
        <f t="shared" si="45"/>
        <v>0</v>
      </c>
    </row>
    <row r="871" spans="1:14" hidden="1" outlineLevel="2" x14ac:dyDescent="0.35">
      <c r="A871" s="22" t="s">
        <v>267</v>
      </c>
      <c r="B871" s="22" t="s">
        <v>263</v>
      </c>
      <c r="C871" s="22" t="s">
        <v>275</v>
      </c>
      <c r="D871" s="23" t="s">
        <v>215</v>
      </c>
      <c r="E871" s="24" t="s">
        <v>682</v>
      </c>
      <c r="F871" s="25" t="s">
        <v>216</v>
      </c>
      <c r="G871" s="24"/>
      <c r="H871" s="26">
        <v>775.6</v>
      </c>
      <c r="I871" s="26">
        <v>0</v>
      </c>
      <c r="J871" s="26">
        <v>212.39102499999998</v>
      </c>
      <c r="K871" s="26">
        <f t="shared" si="45"/>
        <v>987.99102500000004</v>
      </c>
    </row>
    <row r="872" spans="1:14" hidden="1" outlineLevel="2" x14ac:dyDescent="0.35">
      <c r="A872" s="27" t="s">
        <v>267</v>
      </c>
      <c r="B872" s="27" t="s">
        <v>268</v>
      </c>
      <c r="C872" s="27" t="s">
        <v>264</v>
      </c>
      <c r="D872" s="28" t="s">
        <v>215</v>
      </c>
      <c r="E872" s="29" t="s">
        <v>736</v>
      </c>
      <c r="F872" s="30" t="s">
        <v>216</v>
      </c>
      <c r="G872" s="29"/>
      <c r="H872" s="31">
        <v>0</v>
      </c>
      <c r="I872" s="31">
        <v>0</v>
      </c>
      <c r="J872" s="31">
        <v>2.642185</v>
      </c>
      <c r="K872" s="31">
        <f t="shared" si="45"/>
        <v>2.642185</v>
      </c>
    </row>
    <row r="873" spans="1:14" hidden="1" outlineLevel="2" x14ac:dyDescent="0.35">
      <c r="A873" s="32" t="s">
        <v>267</v>
      </c>
      <c r="B873" s="32" t="s">
        <v>268</v>
      </c>
      <c r="C873" s="32" t="s">
        <v>266</v>
      </c>
      <c r="D873" s="33" t="s">
        <v>215</v>
      </c>
      <c r="E873" s="34" t="s">
        <v>789</v>
      </c>
      <c r="F873" s="35" t="s">
        <v>216</v>
      </c>
      <c r="G873" s="34"/>
      <c r="H873" s="36">
        <v>0</v>
      </c>
      <c r="I873" s="36">
        <v>0</v>
      </c>
      <c r="J873" s="36">
        <v>31.706219999999998</v>
      </c>
      <c r="K873" s="36">
        <f t="shared" si="45"/>
        <v>31.706219999999998</v>
      </c>
    </row>
    <row r="874" spans="1:14" hidden="1" outlineLevel="2" x14ac:dyDescent="0.35">
      <c r="A874" s="37" t="s">
        <v>267</v>
      </c>
      <c r="B874" s="37" t="s">
        <v>268</v>
      </c>
      <c r="C874" s="37">
        <v>812</v>
      </c>
      <c r="D874" s="38" t="s">
        <v>215</v>
      </c>
      <c r="E874" s="39" t="s">
        <v>838</v>
      </c>
      <c r="F874" s="40" t="s">
        <v>216</v>
      </c>
      <c r="G874" s="39"/>
      <c r="H874" s="41">
        <v>0</v>
      </c>
      <c r="I874" s="41">
        <v>0</v>
      </c>
      <c r="J874" s="41">
        <v>44.713899999999995</v>
      </c>
      <c r="K874" s="41">
        <f t="shared" si="45"/>
        <v>44.713899999999995</v>
      </c>
    </row>
    <row r="875" spans="1:14" hidden="1" outlineLevel="2" x14ac:dyDescent="0.35">
      <c r="A875" s="42" t="s">
        <v>267</v>
      </c>
      <c r="B875" s="42" t="s">
        <v>268</v>
      </c>
      <c r="C875" s="42">
        <v>834</v>
      </c>
      <c r="D875" s="43" t="s">
        <v>215</v>
      </c>
      <c r="E875" s="44" t="s">
        <v>885</v>
      </c>
      <c r="F875" s="45" t="s">
        <v>216</v>
      </c>
      <c r="G875" s="44"/>
      <c r="H875" s="46">
        <v>0</v>
      </c>
      <c r="I875" s="46">
        <v>0</v>
      </c>
      <c r="J875" s="46">
        <v>6.3005949999999995</v>
      </c>
      <c r="K875" s="46">
        <f t="shared" si="45"/>
        <v>6.3005949999999995</v>
      </c>
      <c r="N875" s="8"/>
    </row>
    <row r="876" spans="1:14" hidden="1" outlineLevel="2" x14ac:dyDescent="0.35">
      <c r="A876" s="17" t="s">
        <v>267</v>
      </c>
      <c r="B876" s="17" t="s">
        <v>268</v>
      </c>
      <c r="C876" s="17">
        <v>835</v>
      </c>
      <c r="D876" s="18" t="s">
        <v>215</v>
      </c>
      <c r="E876" s="19" t="s">
        <v>933</v>
      </c>
      <c r="F876" s="20" t="s">
        <v>216</v>
      </c>
      <c r="G876" s="19"/>
      <c r="H876" s="21">
        <v>0</v>
      </c>
      <c r="I876" s="21">
        <v>0</v>
      </c>
      <c r="J876" s="21">
        <v>29.470525000000002</v>
      </c>
      <c r="K876" s="21">
        <f t="shared" si="45"/>
        <v>29.470525000000002</v>
      </c>
    </row>
    <row r="877" spans="1:14" hidden="1" outlineLevel="2" x14ac:dyDescent="0.35">
      <c r="A877" s="22" t="s">
        <v>267</v>
      </c>
      <c r="B877" s="22" t="s">
        <v>268</v>
      </c>
      <c r="C877" s="22" t="s">
        <v>274</v>
      </c>
      <c r="D877" s="23" t="s">
        <v>215</v>
      </c>
      <c r="E877" s="24" t="s">
        <v>986</v>
      </c>
      <c r="F877" s="25" t="s">
        <v>216</v>
      </c>
      <c r="G877" s="24"/>
      <c r="H877" s="26">
        <v>0</v>
      </c>
      <c r="I877" s="26">
        <v>0</v>
      </c>
      <c r="J877" s="26">
        <v>57.924825000000006</v>
      </c>
      <c r="K877" s="26">
        <f t="shared" si="45"/>
        <v>57.924825000000006</v>
      </c>
    </row>
    <row r="878" spans="1:14" hidden="1" outlineLevel="2" x14ac:dyDescent="0.35">
      <c r="A878" s="27" t="s">
        <v>267</v>
      </c>
      <c r="B878" s="27" t="s">
        <v>269</v>
      </c>
      <c r="C878" s="27" t="s">
        <v>276</v>
      </c>
      <c r="D878" s="28" t="s">
        <v>215</v>
      </c>
      <c r="E878" s="29" t="s">
        <v>1380</v>
      </c>
      <c r="F878" s="30" t="s">
        <v>216</v>
      </c>
      <c r="G878" s="29"/>
      <c r="H878" s="31">
        <v>0</v>
      </c>
      <c r="I878" s="31">
        <f>-H878</f>
        <v>0</v>
      </c>
      <c r="J878" s="31">
        <v>0</v>
      </c>
      <c r="K878" s="31">
        <f t="shared" si="45"/>
        <v>0</v>
      </c>
    </row>
    <row r="879" spans="1:14" hidden="1" outlineLevel="2" x14ac:dyDescent="0.35">
      <c r="A879" s="32" t="s">
        <v>267</v>
      </c>
      <c r="B879" s="32" t="s">
        <v>270</v>
      </c>
      <c r="C879" s="32" t="s">
        <v>277</v>
      </c>
      <c r="D879" s="33" t="s">
        <v>215</v>
      </c>
      <c r="E879" s="34" t="s">
        <v>1078</v>
      </c>
      <c r="F879" s="35" t="s">
        <v>216</v>
      </c>
      <c r="G879" s="34"/>
      <c r="H879" s="36">
        <v>2032.45</v>
      </c>
      <c r="I879" s="36">
        <v>0</v>
      </c>
      <c r="J879" s="36">
        <f>-H879</f>
        <v>-2032.45</v>
      </c>
      <c r="K879" s="36">
        <f t="shared" si="45"/>
        <v>0</v>
      </c>
    </row>
    <row r="880" spans="1:14" outlineLevel="1" collapsed="1" x14ac:dyDescent="0.35">
      <c r="A880" s="32"/>
      <c r="B880" s="32"/>
      <c r="C880" s="32"/>
      <c r="D880" s="60" t="s">
        <v>1442</v>
      </c>
      <c r="E880" s="34"/>
      <c r="F880" s="35"/>
      <c r="G880" s="34"/>
      <c r="H880" s="36">
        <f>SUBTOTAL(9,H864:H879)</f>
        <v>3440.29</v>
      </c>
      <c r="I880" s="36">
        <f>SUBTOTAL(9,I864:I879)</f>
        <v>0</v>
      </c>
      <c r="J880" s="36">
        <f>SUBTOTAL(9,J864:J879)</f>
        <v>0</v>
      </c>
      <c r="K880" s="36">
        <f>SUBTOTAL(9,K864:K879)</f>
        <v>3440.2900000000009</v>
      </c>
    </row>
    <row r="881" spans="1:14" hidden="1" outlineLevel="2" x14ac:dyDescent="0.35">
      <c r="A881" s="17">
        <v>22</v>
      </c>
      <c r="B881" s="17" t="s">
        <v>263</v>
      </c>
      <c r="C881" s="17" t="s">
        <v>264</v>
      </c>
      <c r="D881" s="18" t="s">
        <v>217</v>
      </c>
      <c r="E881" s="19" t="s">
        <v>355</v>
      </c>
      <c r="F881" s="20" t="s">
        <v>218</v>
      </c>
      <c r="G881" s="19"/>
      <c r="H881" s="21">
        <v>7402</v>
      </c>
      <c r="I881" s="21">
        <v>593.12048400000003</v>
      </c>
      <c r="J881" s="21">
        <v>1405.151163</v>
      </c>
      <c r="K881" s="21">
        <f t="shared" ref="K881:K896" si="46">H881+I881+J881</f>
        <v>9400.2716469999996</v>
      </c>
    </row>
    <row r="882" spans="1:14" hidden="1" outlineLevel="2" x14ac:dyDescent="0.35">
      <c r="A882" s="22" t="s">
        <v>267</v>
      </c>
      <c r="B882" s="22" t="s">
        <v>263</v>
      </c>
      <c r="C882" s="22" t="s">
        <v>266</v>
      </c>
      <c r="D882" s="23" t="s">
        <v>217</v>
      </c>
      <c r="E882" s="24" t="s">
        <v>408</v>
      </c>
      <c r="F882" s="25" t="s">
        <v>218</v>
      </c>
      <c r="G882" s="24"/>
      <c r="H882" s="26">
        <v>34094.69</v>
      </c>
      <c r="I882" s="26">
        <v>227.662408</v>
      </c>
      <c r="J882" s="26">
        <v>541.60001999999997</v>
      </c>
      <c r="K882" s="26">
        <f t="shared" si="46"/>
        <v>34863.952427999997</v>
      </c>
    </row>
    <row r="883" spans="1:14" hidden="1" outlineLevel="2" x14ac:dyDescent="0.35">
      <c r="A883" s="27" t="s">
        <v>267</v>
      </c>
      <c r="B883" s="27" t="s">
        <v>263</v>
      </c>
      <c r="C883" s="27" t="s">
        <v>271</v>
      </c>
      <c r="D883" s="28" t="s">
        <v>217</v>
      </c>
      <c r="E883" s="29" t="s">
        <v>459</v>
      </c>
      <c r="F883" s="30" t="s">
        <v>218</v>
      </c>
      <c r="G883" s="29"/>
      <c r="H883" s="31">
        <v>0</v>
      </c>
      <c r="I883" s="31">
        <v>4421.4436080000005</v>
      </c>
      <c r="J883" s="31">
        <v>10467.924831</v>
      </c>
      <c r="K883" s="31">
        <f t="shared" si="46"/>
        <v>14889.368439000002</v>
      </c>
    </row>
    <row r="884" spans="1:14" hidden="1" outlineLevel="2" x14ac:dyDescent="0.35">
      <c r="A884" s="32" t="s">
        <v>267</v>
      </c>
      <c r="B884" s="32" t="s">
        <v>263</v>
      </c>
      <c r="C884" s="32" t="s">
        <v>272</v>
      </c>
      <c r="D884" s="33" t="s">
        <v>217</v>
      </c>
      <c r="E884" s="34" t="s">
        <v>506</v>
      </c>
      <c r="F884" s="35" t="s">
        <v>218</v>
      </c>
      <c r="G884" s="34"/>
      <c r="H884" s="36">
        <v>0</v>
      </c>
      <c r="I884" s="36">
        <v>3203.7492810000003</v>
      </c>
      <c r="J884" s="36">
        <v>7314.6091590000015</v>
      </c>
      <c r="K884" s="36">
        <f t="shared" si="46"/>
        <v>10518.358440000002</v>
      </c>
    </row>
    <row r="885" spans="1:14" hidden="1" outlineLevel="2" x14ac:dyDescent="0.35">
      <c r="A885" s="37" t="s">
        <v>267</v>
      </c>
      <c r="B885" s="37" t="s">
        <v>263</v>
      </c>
      <c r="C885" s="37" t="s">
        <v>273</v>
      </c>
      <c r="D885" s="38" t="s">
        <v>217</v>
      </c>
      <c r="E885" s="39" t="s">
        <v>555</v>
      </c>
      <c r="F885" s="40" t="s">
        <v>218</v>
      </c>
      <c r="G885" s="39"/>
      <c r="H885" s="41">
        <v>27616.01</v>
      </c>
      <c r="I885" s="41">
        <v>1169.7653990000001</v>
      </c>
      <c r="J885" s="41">
        <v>2671.8934319999998</v>
      </c>
      <c r="K885" s="41">
        <f t="shared" si="46"/>
        <v>31457.668830999999</v>
      </c>
    </row>
    <row r="886" spans="1:14" hidden="1" outlineLevel="2" x14ac:dyDescent="0.35">
      <c r="A886" s="42" t="s">
        <v>267</v>
      </c>
      <c r="B886" s="42" t="s">
        <v>263</v>
      </c>
      <c r="C886" s="42" t="s">
        <v>274</v>
      </c>
      <c r="D886" s="43" t="s">
        <v>217</v>
      </c>
      <c r="E886" s="44" t="s">
        <v>610</v>
      </c>
      <c r="F886" s="45" t="s">
        <v>218</v>
      </c>
      <c r="G886" s="44"/>
      <c r="H886" s="46">
        <v>31971.49</v>
      </c>
      <c r="I886" s="46">
        <v>868.7118200000001</v>
      </c>
      <c r="J886" s="46">
        <v>1985.8667400000002</v>
      </c>
      <c r="K886" s="46">
        <f t="shared" si="46"/>
        <v>34826.06856</v>
      </c>
    </row>
    <row r="887" spans="1:14" hidden="1" outlineLevel="2" x14ac:dyDescent="0.35">
      <c r="A887" s="17" t="s">
        <v>267</v>
      </c>
      <c r="B887" s="17" t="s">
        <v>263</v>
      </c>
      <c r="C887" s="17">
        <v>837</v>
      </c>
      <c r="D887" s="18" t="s">
        <v>217</v>
      </c>
      <c r="E887" s="19" t="s">
        <v>646</v>
      </c>
      <c r="F887" s="20" t="s">
        <v>218</v>
      </c>
      <c r="G887" s="19"/>
      <c r="H887" s="21">
        <v>47137.5</v>
      </c>
      <c r="I887" s="21">
        <v>0</v>
      </c>
      <c r="J887" s="21">
        <v>0</v>
      </c>
      <c r="K887" s="21">
        <f t="shared" si="46"/>
        <v>47137.5</v>
      </c>
    </row>
    <row r="888" spans="1:14" hidden="1" outlineLevel="2" x14ac:dyDescent="0.35">
      <c r="A888" s="22" t="s">
        <v>267</v>
      </c>
      <c r="B888" s="22" t="s">
        <v>263</v>
      </c>
      <c r="C888" s="22" t="s">
        <v>275</v>
      </c>
      <c r="D888" s="23" t="s">
        <v>217</v>
      </c>
      <c r="E888" s="24" t="s">
        <v>683</v>
      </c>
      <c r="F888" s="25" t="s">
        <v>218</v>
      </c>
      <c r="G888" s="24"/>
      <c r="H888" s="26">
        <v>2480</v>
      </c>
      <c r="I888" s="26">
        <v>1497.7790000000002</v>
      </c>
      <c r="J888" s="26">
        <v>3144.2890049999996</v>
      </c>
      <c r="K888" s="26">
        <f t="shared" si="46"/>
        <v>7122.0680050000001</v>
      </c>
    </row>
    <row r="889" spans="1:14" hidden="1" outlineLevel="2" x14ac:dyDescent="0.35">
      <c r="A889" s="27" t="s">
        <v>267</v>
      </c>
      <c r="B889" s="27" t="s">
        <v>268</v>
      </c>
      <c r="C889" s="27" t="s">
        <v>264</v>
      </c>
      <c r="D889" s="28" t="s">
        <v>217</v>
      </c>
      <c r="E889" s="29" t="s">
        <v>737</v>
      </c>
      <c r="F889" s="30" t="s">
        <v>218</v>
      </c>
      <c r="G889" s="29"/>
      <c r="H889" s="31">
        <v>3295</v>
      </c>
      <c r="I889" s="31">
        <v>50.924486000000002</v>
      </c>
      <c r="J889" s="31">
        <v>39.115556999999995</v>
      </c>
      <c r="K889" s="31">
        <f t="shared" si="46"/>
        <v>3385.040043</v>
      </c>
    </row>
    <row r="890" spans="1:14" hidden="1" outlineLevel="2" x14ac:dyDescent="0.35">
      <c r="A890" s="32" t="s">
        <v>267</v>
      </c>
      <c r="B890" s="32" t="s">
        <v>268</v>
      </c>
      <c r="C890" s="32" t="s">
        <v>266</v>
      </c>
      <c r="D890" s="33" t="s">
        <v>217</v>
      </c>
      <c r="E890" s="34" t="s">
        <v>790</v>
      </c>
      <c r="F890" s="35" t="s">
        <v>218</v>
      </c>
      <c r="G890" s="34"/>
      <c r="H890" s="36">
        <v>34214.300000000003</v>
      </c>
      <c r="I890" s="36">
        <v>600.60937899999999</v>
      </c>
      <c r="J890" s="36">
        <v>469.38668399999995</v>
      </c>
      <c r="K890" s="36">
        <f t="shared" si="46"/>
        <v>35284.296063000002</v>
      </c>
    </row>
    <row r="891" spans="1:14" hidden="1" outlineLevel="2" x14ac:dyDescent="0.35">
      <c r="A891" s="37" t="s">
        <v>267</v>
      </c>
      <c r="B891" s="37" t="s">
        <v>268</v>
      </c>
      <c r="C891" s="37">
        <v>812</v>
      </c>
      <c r="D891" s="38" t="s">
        <v>217</v>
      </c>
      <c r="E891" s="39" t="s">
        <v>839</v>
      </c>
      <c r="F891" s="40" t="s">
        <v>218</v>
      </c>
      <c r="G891" s="39"/>
      <c r="H891" s="41">
        <v>1913.53</v>
      </c>
      <c r="I891" s="41">
        <v>846.24513500000012</v>
      </c>
      <c r="J891" s="41">
        <v>661.95557999999994</v>
      </c>
      <c r="K891" s="41">
        <f t="shared" si="46"/>
        <v>3421.7307149999997</v>
      </c>
    </row>
    <row r="892" spans="1:14" hidden="1" outlineLevel="2" x14ac:dyDescent="0.35">
      <c r="A892" s="42" t="s">
        <v>267</v>
      </c>
      <c r="B892" s="42" t="s">
        <v>268</v>
      </c>
      <c r="C892" s="42">
        <v>834</v>
      </c>
      <c r="D892" s="43" t="s">
        <v>217</v>
      </c>
      <c r="E892" s="44" t="s">
        <v>886</v>
      </c>
      <c r="F892" s="45" t="s">
        <v>218</v>
      </c>
      <c r="G892" s="44"/>
      <c r="H892" s="46">
        <v>0</v>
      </c>
      <c r="I892" s="46">
        <v>53.920044000000004</v>
      </c>
      <c r="J892" s="46">
        <v>93.275559000000001</v>
      </c>
      <c r="K892" s="46">
        <f t="shared" si="46"/>
        <v>147.19560300000001</v>
      </c>
      <c r="N892" s="8"/>
    </row>
    <row r="893" spans="1:14" hidden="1" outlineLevel="2" x14ac:dyDescent="0.35">
      <c r="A893" s="17" t="s">
        <v>267</v>
      </c>
      <c r="B893" s="17" t="s">
        <v>268</v>
      </c>
      <c r="C893" s="17">
        <v>835</v>
      </c>
      <c r="D893" s="18" t="s">
        <v>217</v>
      </c>
      <c r="E893" s="19" t="s">
        <v>934</v>
      </c>
      <c r="F893" s="20" t="s">
        <v>218</v>
      </c>
      <c r="G893" s="19"/>
      <c r="H893" s="21">
        <v>4960.5</v>
      </c>
      <c r="I893" s="21">
        <v>471.80038500000001</v>
      </c>
      <c r="J893" s="21">
        <v>436.288905</v>
      </c>
      <c r="K893" s="21">
        <f t="shared" si="46"/>
        <v>5868.5892900000008</v>
      </c>
    </row>
    <row r="894" spans="1:14" hidden="1" outlineLevel="2" x14ac:dyDescent="0.35">
      <c r="A894" s="22" t="s">
        <v>267</v>
      </c>
      <c r="B894" s="22" t="s">
        <v>268</v>
      </c>
      <c r="C894" s="22" t="s">
        <v>274</v>
      </c>
      <c r="D894" s="23" t="s">
        <v>217</v>
      </c>
      <c r="E894" s="24" t="s">
        <v>987</v>
      </c>
      <c r="F894" s="25" t="s">
        <v>218</v>
      </c>
      <c r="G894" s="24"/>
      <c r="H894" s="26">
        <v>25710.2</v>
      </c>
      <c r="I894" s="26">
        <v>972.05857100000003</v>
      </c>
      <c r="J894" s="26">
        <v>857.533365</v>
      </c>
      <c r="K894" s="26">
        <f t="shared" si="46"/>
        <v>27539.791936000001</v>
      </c>
    </row>
    <row r="895" spans="1:14" hidden="1" outlineLevel="2" x14ac:dyDescent="0.35">
      <c r="A895" s="27" t="s">
        <v>267</v>
      </c>
      <c r="B895" s="27" t="s">
        <v>269</v>
      </c>
      <c r="C895" s="27" t="s">
        <v>276</v>
      </c>
      <c r="D895" s="28" t="s">
        <v>217</v>
      </c>
      <c r="E895" s="29" t="s">
        <v>1030</v>
      </c>
      <c r="F895" s="30" t="s">
        <v>218</v>
      </c>
      <c r="G895" s="29"/>
      <c r="H895" s="31">
        <v>14977.79</v>
      </c>
      <c r="I895" s="31">
        <f>-H895</f>
        <v>-14977.79</v>
      </c>
      <c r="J895" s="31">
        <v>0</v>
      </c>
      <c r="K895" s="31">
        <f t="shared" si="46"/>
        <v>0</v>
      </c>
    </row>
    <row r="896" spans="1:14" hidden="1" outlineLevel="2" x14ac:dyDescent="0.35">
      <c r="A896" s="32" t="s">
        <v>267</v>
      </c>
      <c r="B896" s="32" t="s">
        <v>270</v>
      </c>
      <c r="C896" s="32" t="s">
        <v>277</v>
      </c>
      <c r="D896" s="33" t="s">
        <v>217</v>
      </c>
      <c r="E896" s="34" t="s">
        <v>1079</v>
      </c>
      <c r="F896" s="35" t="s">
        <v>218</v>
      </c>
      <c r="G896" s="34"/>
      <c r="H896" s="36">
        <v>30088.89</v>
      </c>
      <c r="I896" s="36">
        <v>0</v>
      </c>
      <c r="J896" s="36">
        <f>-H896</f>
        <v>-30088.89</v>
      </c>
      <c r="K896" s="36">
        <f t="shared" si="46"/>
        <v>0</v>
      </c>
    </row>
    <row r="897" spans="1:14" outlineLevel="1" collapsed="1" x14ac:dyDescent="0.35">
      <c r="A897" s="32"/>
      <c r="B897" s="32"/>
      <c r="C897" s="32"/>
      <c r="D897" s="60" t="s">
        <v>1443</v>
      </c>
      <c r="E897" s="34" t="s">
        <v>1461</v>
      </c>
      <c r="F897" s="35"/>
      <c r="G897" s="34"/>
      <c r="H897" s="36">
        <f>SUBTOTAL(9,H881:H896)</f>
        <v>265861.90000000002</v>
      </c>
      <c r="I897" s="36">
        <f>SUBTOTAL(9,I881:I896)</f>
        <v>1.8189894035458565E-12</v>
      </c>
      <c r="J897" s="36">
        <f>SUBTOTAL(9,J881:J896)</f>
        <v>0</v>
      </c>
      <c r="K897" s="36">
        <f>SUBTOTAL(9,K881:K896)</f>
        <v>265861.90000000002</v>
      </c>
    </row>
    <row r="898" spans="1:14" hidden="1" outlineLevel="2" x14ac:dyDescent="0.35">
      <c r="A898" s="17">
        <v>22</v>
      </c>
      <c r="B898" s="17" t="s">
        <v>263</v>
      </c>
      <c r="C898" s="17" t="s">
        <v>264</v>
      </c>
      <c r="D898" s="18" t="s">
        <v>219</v>
      </c>
      <c r="E898" s="19" t="s">
        <v>356</v>
      </c>
      <c r="F898" s="20" t="s">
        <v>220</v>
      </c>
      <c r="G898" s="19"/>
      <c r="H898" s="21">
        <v>0</v>
      </c>
      <c r="I898" s="21">
        <v>668.14783199999999</v>
      </c>
      <c r="J898" s="21">
        <v>0.70050000000000001</v>
      </c>
      <c r="K898" s="21">
        <f t="shared" ref="K898:K913" si="47">H898+I898+J898</f>
        <v>668.84833200000003</v>
      </c>
    </row>
    <row r="899" spans="1:14" hidden="1" outlineLevel="2" x14ac:dyDescent="0.35">
      <c r="A899" s="22" t="s">
        <v>267</v>
      </c>
      <c r="B899" s="22" t="s">
        <v>263</v>
      </c>
      <c r="C899" s="22" t="s">
        <v>266</v>
      </c>
      <c r="D899" s="23" t="s">
        <v>219</v>
      </c>
      <c r="E899" s="24" t="s">
        <v>409</v>
      </c>
      <c r="F899" s="25" t="s">
        <v>220</v>
      </c>
      <c r="G899" s="24"/>
      <c r="H899" s="26">
        <v>0</v>
      </c>
      <c r="I899" s="26">
        <v>256.46078399999999</v>
      </c>
      <c r="J899" s="26">
        <v>0.26999999999999996</v>
      </c>
      <c r="K899" s="26">
        <f t="shared" si="47"/>
        <v>256.73078399999997</v>
      </c>
    </row>
    <row r="900" spans="1:14" hidden="1" outlineLevel="2" x14ac:dyDescent="0.35">
      <c r="A900" s="27" t="s">
        <v>267</v>
      </c>
      <c r="B900" s="27" t="s">
        <v>263</v>
      </c>
      <c r="C900" s="27" t="s">
        <v>271</v>
      </c>
      <c r="D900" s="28" t="s">
        <v>219</v>
      </c>
      <c r="E900" s="29" t="s">
        <v>460</v>
      </c>
      <c r="F900" s="30" t="s">
        <v>220</v>
      </c>
      <c r="G900" s="29"/>
      <c r="H900" s="31">
        <v>0</v>
      </c>
      <c r="I900" s="31">
        <v>4980.7383840000002</v>
      </c>
      <c r="J900" s="31">
        <v>5.2184999999999997</v>
      </c>
      <c r="K900" s="31">
        <f t="shared" si="47"/>
        <v>4985.9568840000002</v>
      </c>
    </row>
    <row r="901" spans="1:14" hidden="1" outlineLevel="2" x14ac:dyDescent="0.35">
      <c r="A901" s="32" t="s">
        <v>267</v>
      </c>
      <c r="B901" s="32" t="s">
        <v>263</v>
      </c>
      <c r="C901" s="32" t="s">
        <v>272</v>
      </c>
      <c r="D901" s="33" t="s">
        <v>219</v>
      </c>
      <c r="E901" s="34" t="s">
        <v>507</v>
      </c>
      <c r="F901" s="35" t="s">
        <v>220</v>
      </c>
      <c r="G901" s="34"/>
      <c r="H901" s="36">
        <v>0</v>
      </c>
      <c r="I901" s="36">
        <v>3609.0106379999997</v>
      </c>
      <c r="J901" s="36">
        <v>3.646500000000001</v>
      </c>
      <c r="K901" s="36">
        <f t="shared" si="47"/>
        <v>3612.6571379999996</v>
      </c>
    </row>
    <row r="902" spans="1:14" hidden="1" outlineLevel="2" x14ac:dyDescent="0.35">
      <c r="A902" s="37" t="s">
        <v>267</v>
      </c>
      <c r="B902" s="37" t="s">
        <v>263</v>
      </c>
      <c r="C902" s="37" t="s">
        <v>273</v>
      </c>
      <c r="D902" s="38" t="s">
        <v>219</v>
      </c>
      <c r="E902" s="39" t="s">
        <v>556</v>
      </c>
      <c r="F902" s="40" t="s">
        <v>220</v>
      </c>
      <c r="G902" s="39"/>
      <c r="H902" s="41">
        <v>0</v>
      </c>
      <c r="I902" s="41">
        <v>1317.7360019999999</v>
      </c>
      <c r="J902" s="41">
        <v>1.3320000000000001</v>
      </c>
      <c r="K902" s="41">
        <f t="shared" si="47"/>
        <v>1319.068002</v>
      </c>
    </row>
    <row r="903" spans="1:14" hidden="1" outlineLevel="2" x14ac:dyDescent="0.35">
      <c r="A903" s="42" t="s">
        <v>267</v>
      </c>
      <c r="B903" s="42" t="s">
        <v>263</v>
      </c>
      <c r="C903" s="42" t="s">
        <v>274</v>
      </c>
      <c r="D903" s="43" t="s">
        <v>219</v>
      </c>
      <c r="E903" s="44" t="s">
        <v>611</v>
      </c>
      <c r="F903" s="45" t="s">
        <v>220</v>
      </c>
      <c r="G903" s="44"/>
      <c r="H903" s="46">
        <v>0</v>
      </c>
      <c r="I903" s="46">
        <v>978.60035999999991</v>
      </c>
      <c r="J903" s="46">
        <v>0.99</v>
      </c>
      <c r="K903" s="46">
        <f t="shared" si="47"/>
        <v>979.59035999999992</v>
      </c>
    </row>
    <row r="904" spans="1:14" hidden="1" outlineLevel="2" x14ac:dyDescent="0.35">
      <c r="A904" s="17" t="s">
        <v>267</v>
      </c>
      <c r="B904" s="17" t="s">
        <v>263</v>
      </c>
      <c r="C904" s="17">
        <v>837</v>
      </c>
      <c r="D904" s="18" t="s">
        <v>219</v>
      </c>
      <c r="E904" s="19" t="s">
        <v>1191</v>
      </c>
      <c r="F904" s="20" t="s">
        <v>220</v>
      </c>
      <c r="G904" s="19"/>
      <c r="H904" s="21">
        <v>0</v>
      </c>
      <c r="I904" s="21">
        <v>0</v>
      </c>
      <c r="J904" s="21">
        <v>0</v>
      </c>
      <c r="K904" s="21">
        <f t="shared" si="47"/>
        <v>0</v>
      </c>
    </row>
    <row r="905" spans="1:14" hidden="1" outlineLevel="2" x14ac:dyDescent="0.35">
      <c r="A905" s="22" t="s">
        <v>267</v>
      </c>
      <c r="B905" s="22" t="s">
        <v>263</v>
      </c>
      <c r="C905" s="22" t="s">
        <v>275</v>
      </c>
      <c r="D905" s="23" t="s">
        <v>219</v>
      </c>
      <c r="E905" s="24" t="s">
        <v>684</v>
      </c>
      <c r="F905" s="25" t="s">
        <v>220</v>
      </c>
      <c r="G905" s="24"/>
      <c r="H905" s="26">
        <v>0</v>
      </c>
      <c r="I905" s="26">
        <v>1687.242</v>
      </c>
      <c r="J905" s="26">
        <v>1.5674999999999999</v>
      </c>
      <c r="K905" s="26">
        <f t="shared" si="47"/>
        <v>1688.8095000000001</v>
      </c>
    </row>
    <row r="906" spans="1:14" hidden="1" outlineLevel="2" x14ac:dyDescent="0.35">
      <c r="A906" s="27" t="s">
        <v>267</v>
      </c>
      <c r="B906" s="27" t="s">
        <v>268</v>
      </c>
      <c r="C906" s="27" t="s">
        <v>264</v>
      </c>
      <c r="D906" s="28" t="s">
        <v>219</v>
      </c>
      <c r="E906" s="29" t="s">
        <v>738</v>
      </c>
      <c r="F906" s="30" t="s">
        <v>220</v>
      </c>
      <c r="G906" s="29"/>
      <c r="H906" s="31">
        <v>0</v>
      </c>
      <c r="I906" s="31">
        <v>57.366227999999992</v>
      </c>
      <c r="J906" s="31">
        <v>1.95E-2</v>
      </c>
      <c r="K906" s="31">
        <f t="shared" si="47"/>
        <v>57.385727999999993</v>
      </c>
    </row>
    <row r="907" spans="1:14" hidden="1" outlineLevel="2" x14ac:dyDescent="0.35">
      <c r="A907" s="32" t="s">
        <v>267</v>
      </c>
      <c r="B907" s="32" t="s">
        <v>268</v>
      </c>
      <c r="C907" s="32" t="s">
        <v>266</v>
      </c>
      <c r="D907" s="33" t="s">
        <v>219</v>
      </c>
      <c r="E907" s="34" t="s">
        <v>791</v>
      </c>
      <c r="F907" s="35" t="s">
        <v>220</v>
      </c>
      <c r="G907" s="34"/>
      <c r="H907" s="36">
        <v>81760.800000000003</v>
      </c>
      <c r="I907" s="36">
        <v>676.58404199999984</v>
      </c>
      <c r="J907" s="36">
        <v>0.23399999999999999</v>
      </c>
      <c r="K907" s="36">
        <f t="shared" si="47"/>
        <v>82437.618042000002</v>
      </c>
    </row>
    <row r="908" spans="1:14" hidden="1" outlineLevel="2" x14ac:dyDescent="0.35">
      <c r="A908" s="37" t="s">
        <v>267</v>
      </c>
      <c r="B908" s="37" t="s">
        <v>268</v>
      </c>
      <c r="C908" s="37">
        <v>812</v>
      </c>
      <c r="D908" s="38" t="s">
        <v>219</v>
      </c>
      <c r="E908" s="39" t="s">
        <v>840</v>
      </c>
      <c r="F908" s="40" t="s">
        <v>220</v>
      </c>
      <c r="G908" s="39"/>
      <c r="H908" s="41">
        <v>0</v>
      </c>
      <c r="I908" s="41">
        <v>953.29172999999992</v>
      </c>
      <c r="J908" s="41">
        <v>0.32999999999999996</v>
      </c>
      <c r="K908" s="41">
        <f t="shared" si="47"/>
        <v>953.62172999999996</v>
      </c>
    </row>
    <row r="909" spans="1:14" hidden="1" outlineLevel="2" x14ac:dyDescent="0.35">
      <c r="A909" s="42" t="s">
        <v>267</v>
      </c>
      <c r="B909" s="42" t="s">
        <v>268</v>
      </c>
      <c r="C909" s="42">
        <v>834</v>
      </c>
      <c r="D909" s="43" t="s">
        <v>219</v>
      </c>
      <c r="E909" s="44" t="s">
        <v>887</v>
      </c>
      <c r="F909" s="45" t="s">
        <v>220</v>
      </c>
      <c r="G909" s="44"/>
      <c r="H909" s="46">
        <v>0</v>
      </c>
      <c r="I909" s="46">
        <v>60.740711999999995</v>
      </c>
      <c r="J909" s="46">
        <v>4.65E-2</v>
      </c>
      <c r="K909" s="46">
        <f t="shared" si="47"/>
        <v>60.787211999999997</v>
      </c>
      <c r="N909" s="8"/>
    </row>
    <row r="910" spans="1:14" hidden="1" outlineLevel="2" x14ac:dyDescent="0.35">
      <c r="A910" s="17" t="s">
        <v>267</v>
      </c>
      <c r="B910" s="17" t="s">
        <v>268</v>
      </c>
      <c r="C910" s="17">
        <v>835</v>
      </c>
      <c r="D910" s="18" t="s">
        <v>219</v>
      </c>
      <c r="E910" s="19" t="s">
        <v>935</v>
      </c>
      <c r="F910" s="20" t="s">
        <v>220</v>
      </c>
      <c r="G910" s="19"/>
      <c r="H910" s="21">
        <v>0</v>
      </c>
      <c r="I910" s="21">
        <v>531.48122999999998</v>
      </c>
      <c r="J910" s="21">
        <v>0.2175</v>
      </c>
      <c r="K910" s="21">
        <f t="shared" si="47"/>
        <v>531.69872999999995</v>
      </c>
    </row>
    <row r="911" spans="1:14" hidden="1" outlineLevel="2" x14ac:dyDescent="0.35">
      <c r="A911" s="22" t="s">
        <v>267</v>
      </c>
      <c r="B911" s="22" t="s">
        <v>268</v>
      </c>
      <c r="C911" s="22" t="s">
        <v>274</v>
      </c>
      <c r="D911" s="23" t="s">
        <v>219</v>
      </c>
      <c r="E911" s="24" t="s">
        <v>988</v>
      </c>
      <c r="F911" s="25" t="s">
        <v>220</v>
      </c>
      <c r="G911" s="24"/>
      <c r="H911" s="26">
        <v>0</v>
      </c>
      <c r="I911" s="26">
        <v>1095.0200579999998</v>
      </c>
      <c r="J911" s="26">
        <v>0.42749999999999999</v>
      </c>
      <c r="K911" s="26">
        <f t="shared" si="47"/>
        <v>1095.4475579999998</v>
      </c>
    </row>
    <row r="912" spans="1:14" hidden="1" outlineLevel="2" x14ac:dyDescent="0.35">
      <c r="A912" s="27" t="s">
        <v>267</v>
      </c>
      <c r="B912" s="27" t="s">
        <v>269</v>
      </c>
      <c r="C912" s="27" t="s">
        <v>276</v>
      </c>
      <c r="D912" s="28" t="s">
        <v>219</v>
      </c>
      <c r="E912" s="29" t="s">
        <v>1031</v>
      </c>
      <c r="F912" s="30" t="s">
        <v>220</v>
      </c>
      <c r="G912" s="29"/>
      <c r="H912" s="31">
        <v>16872.419999999998</v>
      </c>
      <c r="I912" s="31">
        <f>-H912</f>
        <v>-16872.419999999998</v>
      </c>
      <c r="J912" s="31">
        <v>0</v>
      </c>
      <c r="K912" s="31">
        <f t="shared" si="47"/>
        <v>0</v>
      </c>
    </row>
    <row r="913" spans="1:14" hidden="1" outlineLevel="2" x14ac:dyDescent="0.35">
      <c r="A913" s="32" t="s">
        <v>267</v>
      </c>
      <c r="B913" s="32" t="s">
        <v>270</v>
      </c>
      <c r="C913" s="32" t="s">
        <v>277</v>
      </c>
      <c r="D913" s="33" t="s">
        <v>219</v>
      </c>
      <c r="E913" s="34" t="s">
        <v>1390</v>
      </c>
      <c r="F913" s="35" t="s">
        <v>220</v>
      </c>
      <c r="G913" s="34"/>
      <c r="H913" s="36">
        <v>15</v>
      </c>
      <c r="I913" s="36">
        <v>0</v>
      </c>
      <c r="J913" s="36">
        <f>-H913</f>
        <v>-15</v>
      </c>
      <c r="K913" s="36">
        <f t="shared" si="47"/>
        <v>0</v>
      </c>
    </row>
    <row r="914" spans="1:14" outlineLevel="1" collapsed="1" x14ac:dyDescent="0.35">
      <c r="A914" s="32"/>
      <c r="B914" s="32"/>
      <c r="C914" s="32"/>
      <c r="D914" s="60" t="s">
        <v>1444</v>
      </c>
      <c r="E914" s="34" t="s">
        <v>1461</v>
      </c>
      <c r="F914" s="35"/>
      <c r="G914" s="34"/>
      <c r="H914" s="36">
        <f>SUBTOTAL(9,H898:H913)</f>
        <v>98648.22</v>
      </c>
      <c r="I914" s="36">
        <f>SUBTOTAL(9,I898:I913)</f>
        <v>0</v>
      </c>
      <c r="J914" s="36">
        <f>SUBTOTAL(9,J898:J913)</f>
        <v>0</v>
      </c>
      <c r="K914" s="36">
        <f>SUBTOTAL(9,K898:K913)</f>
        <v>98648.22</v>
      </c>
    </row>
    <row r="915" spans="1:14" hidden="1" outlineLevel="2" x14ac:dyDescent="0.35">
      <c r="A915" s="17">
        <v>22</v>
      </c>
      <c r="B915" s="17" t="s">
        <v>263</v>
      </c>
      <c r="C915" s="17" t="s">
        <v>264</v>
      </c>
      <c r="D915" s="18" t="s">
        <v>221</v>
      </c>
      <c r="E915" s="19" t="s">
        <v>357</v>
      </c>
      <c r="F915" s="20" t="s">
        <v>222</v>
      </c>
      <c r="G915" s="19"/>
      <c r="H915" s="21">
        <v>0</v>
      </c>
      <c r="I915" s="21">
        <v>0</v>
      </c>
      <c r="J915" s="21">
        <v>2533.0682430000002</v>
      </c>
      <c r="K915" s="21">
        <f t="shared" ref="K915:K930" si="48">H915+I915+J915</f>
        <v>2533.0682430000002</v>
      </c>
    </row>
    <row r="916" spans="1:14" hidden="1" outlineLevel="2" x14ac:dyDescent="0.35">
      <c r="A916" s="22" t="s">
        <v>267</v>
      </c>
      <c r="B916" s="22" t="s">
        <v>263</v>
      </c>
      <c r="C916" s="22" t="s">
        <v>266</v>
      </c>
      <c r="D916" s="23" t="s">
        <v>221</v>
      </c>
      <c r="E916" s="24" t="s">
        <v>410</v>
      </c>
      <c r="F916" s="25" t="s">
        <v>222</v>
      </c>
      <c r="G916" s="24"/>
      <c r="H916" s="26">
        <v>0</v>
      </c>
      <c r="I916" s="26">
        <v>0</v>
      </c>
      <c r="J916" s="26">
        <v>976.34321999999997</v>
      </c>
      <c r="K916" s="26">
        <f t="shared" si="48"/>
        <v>976.34321999999997</v>
      </c>
    </row>
    <row r="917" spans="1:14" hidden="1" outlineLevel="2" x14ac:dyDescent="0.35">
      <c r="A917" s="27" t="s">
        <v>267</v>
      </c>
      <c r="B917" s="27" t="s">
        <v>263</v>
      </c>
      <c r="C917" s="27" t="s">
        <v>271</v>
      </c>
      <c r="D917" s="28" t="s">
        <v>221</v>
      </c>
      <c r="E917" s="29" t="s">
        <v>461</v>
      </c>
      <c r="F917" s="30" t="s">
        <v>222</v>
      </c>
      <c r="G917" s="29"/>
      <c r="H917" s="31">
        <v>0</v>
      </c>
      <c r="I917" s="31">
        <v>0</v>
      </c>
      <c r="J917" s="31">
        <v>18870.544791</v>
      </c>
      <c r="K917" s="31">
        <f t="shared" si="48"/>
        <v>18870.544791</v>
      </c>
    </row>
    <row r="918" spans="1:14" hidden="1" outlineLevel="2" x14ac:dyDescent="0.35">
      <c r="A918" s="32" t="s">
        <v>267</v>
      </c>
      <c r="B918" s="32" t="s">
        <v>263</v>
      </c>
      <c r="C918" s="32" t="s">
        <v>272</v>
      </c>
      <c r="D918" s="33" t="s">
        <v>221</v>
      </c>
      <c r="E918" s="34" t="s">
        <v>508</v>
      </c>
      <c r="F918" s="35" t="s">
        <v>222</v>
      </c>
      <c r="G918" s="34"/>
      <c r="H918" s="36">
        <v>14191.09</v>
      </c>
      <c r="I918" s="36">
        <v>0</v>
      </c>
      <c r="J918" s="36">
        <v>13186.057599000003</v>
      </c>
      <c r="K918" s="36">
        <f t="shared" si="48"/>
        <v>27377.147599000004</v>
      </c>
    </row>
    <row r="919" spans="1:14" hidden="1" outlineLevel="2" x14ac:dyDescent="0.35">
      <c r="A919" s="37" t="s">
        <v>267</v>
      </c>
      <c r="B919" s="37" t="s">
        <v>263</v>
      </c>
      <c r="C919" s="37" t="s">
        <v>273</v>
      </c>
      <c r="D919" s="38" t="s">
        <v>221</v>
      </c>
      <c r="E919" s="39" t="s">
        <v>557</v>
      </c>
      <c r="F919" s="40" t="s">
        <v>222</v>
      </c>
      <c r="G919" s="39"/>
      <c r="H919" s="41">
        <v>0</v>
      </c>
      <c r="I919" s="41">
        <v>0</v>
      </c>
      <c r="J919" s="41">
        <v>4816.6265520000006</v>
      </c>
      <c r="K919" s="41">
        <f t="shared" si="48"/>
        <v>4816.6265520000006</v>
      </c>
    </row>
    <row r="920" spans="1:14" hidden="1" outlineLevel="2" x14ac:dyDescent="0.35">
      <c r="A920" s="42" t="s">
        <v>267</v>
      </c>
      <c r="B920" s="42" t="s">
        <v>263</v>
      </c>
      <c r="C920" s="42" t="s">
        <v>274</v>
      </c>
      <c r="D920" s="43" t="s">
        <v>221</v>
      </c>
      <c r="E920" s="44" t="s">
        <v>612</v>
      </c>
      <c r="F920" s="45" t="s">
        <v>222</v>
      </c>
      <c r="G920" s="44"/>
      <c r="H920" s="46">
        <v>0</v>
      </c>
      <c r="I920" s="46">
        <v>0</v>
      </c>
      <c r="J920" s="46">
        <v>3579.9251400000003</v>
      </c>
      <c r="K920" s="46">
        <f t="shared" si="48"/>
        <v>3579.9251400000003</v>
      </c>
    </row>
    <row r="921" spans="1:14" hidden="1" outlineLevel="2" x14ac:dyDescent="0.35">
      <c r="A921" s="17" t="s">
        <v>267</v>
      </c>
      <c r="B921" s="17" t="s">
        <v>263</v>
      </c>
      <c r="C921" s="17">
        <v>837</v>
      </c>
      <c r="D921" s="18" t="s">
        <v>221</v>
      </c>
      <c r="E921" s="19" t="s">
        <v>1192</v>
      </c>
      <c r="F921" s="20" t="s">
        <v>222</v>
      </c>
      <c r="G921" s="19"/>
      <c r="H921" s="21">
        <v>0</v>
      </c>
      <c r="I921" s="21">
        <v>0</v>
      </c>
      <c r="J921" s="21">
        <v>0</v>
      </c>
      <c r="K921" s="21">
        <f t="shared" si="48"/>
        <v>0</v>
      </c>
    </row>
    <row r="922" spans="1:14" hidden="1" outlineLevel="2" x14ac:dyDescent="0.35">
      <c r="A922" s="22" t="s">
        <v>267</v>
      </c>
      <c r="B922" s="22" t="s">
        <v>263</v>
      </c>
      <c r="C922" s="22" t="s">
        <v>275</v>
      </c>
      <c r="D922" s="23" t="s">
        <v>221</v>
      </c>
      <c r="E922" s="24" t="s">
        <v>685</v>
      </c>
      <c r="F922" s="25" t="s">
        <v>222</v>
      </c>
      <c r="G922" s="24"/>
      <c r="H922" s="26">
        <v>0</v>
      </c>
      <c r="I922" s="26">
        <v>0</v>
      </c>
      <c r="J922" s="26">
        <v>5668.2148049999996</v>
      </c>
      <c r="K922" s="26">
        <f t="shared" si="48"/>
        <v>5668.2148049999996</v>
      </c>
    </row>
    <row r="923" spans="1:14" hidden="1" outlineLevel="2" x14ac:dyDescent="0.35">
      <c r="A923" s="27" t="s">
        <v>267</v>
      </c>
      <c r="B923" s="27" t="s">
        <v>268</v>
      </c>
      <c r="C923" s="27" t="s">
        <v>264</v>
      </c>
      <c r="D923" s="28" t="s">
        <v>221</v>
      </c>
      <c r="E923" s="29" t="s">
        <v>739</v>
      </c>
      <c r="F923" s="30" t="s">
        <v>222</v>
      </c>
      <c r="G923" s="29"/>
      <c r="H923" s="31">
        <v>0</v>
      </c>
      <c r="I923" s="31">
        <v>0</v>
      </c>
      <c r="J923" s="31">
        <v>70.513677000000001</v>
      </c>
      <c r="K923" s="31">
        <f t="shared" si="48"/>
        <v>70.513677000000001</v>
      </c>
    </row>
    <row r="924" spans="1:14" hidden="1" outlineLevel="2" x14ac:dyDescent="0.35">
      <c r="A924" s="32" t="s">
        <v>267</v>
      </c>
      <c r="B924" s="32" t="s">
        <v>268</v>
      </c>
      <c r="C924" s="32" t="s">
        <v>266</v>
      </c>
      <c r="D924" s="33" t="s">
        <v>221</v>
      </c>
      <c r="E924" s="34" t="s">
        <v>792</v>
      </c>
      <c r="F924" s="35" t="s">
        <v>222</v>
      </c>
      <c r="G924" s="34"/>
      <c r="H924" s="36">
        <v>0</v>
      </c>
      <c r="I924" s="36">
        <v>0</v>
      </c>
      <c r="J924" s="36">
        <v>846.16412400000002</v>
      </c>
      <c r="K924" s="36">
        <f t="shared" si="48"/>
        <v>846.16412400000002</v>
      </c>
    </row>
    <row r="925" spans="1:14" hidden="1" outlineLevel="2" x14ac:dyDescent="0.35">
      <c r="A925" s="37" t="s">
        <v>267</v>
      </c>
      <c r="B925" s="37" t="s">
        <v>268</v>
      </c>
      <c r="C925" s="37">
        <v>812</v>
      </c>
      <c r="D925" s="38" t="s">
        <v>221</v>
      </c>
      <c r="E925" s="39" t="s">
        <v>841</v>
      </c>
      <c r="F925" s="40" t="s">
        <v>222</v>
      </c>
      <c r="G925" s="39"/>
      <c r="H925" s="41">
        <v>0</v>
      </c>
      <c r="I925" s="41">
        <v>0</v>
      </c>
      <c r="J925" s="41">
        <v>1193.3083799999999</v>
      </c>
      <c r="K925" s="41">
        <f t="shared" si="48"/>
        <v>1193.3083799999999</v>
      </c>
    </row>
    <row r="926" spans="1:14" hidden="1" outlineLevel="2" x14ac:dyDescent="0.35">
      <c r="A926" s="42" t="s">
        <v>267</v>
      </c>
      <c r="B926" s="42" t="s">
        <v>268</v>
      </c>
      <c r="C926" s="42">
        <v>834</v>
      </c>
      <c r="D926" s="43" t="s">
        <v>221</v>
      </c>
      <c r="E926" s="44" t="s">
        <v>888</v>
      </c>
      <c r="F926" s="45" t="s">
        <v>222</v>
      </c>
      <c r="G926" s="44"/>
      <c r="H926" s="46">
        <v>0</v>
      </c>
      <c r="I926" s="46">
        <v>0</v>
      </c>
      <c r="J926" s="46">
        <v>168.147999</v>
      </c>
      <c r="K926" s="46">
        <f t="shared" si="48"/>
        <v>168.147999</v>
      </c>
      <c r="N926" s="8"/>
    </row>
    <row r="927" spans="1:14" hidden="1" outlineLevel="2" x14ac:dyDescent="0.35">
      <c r="A927" s="17" t="s">
        <v>267</v>
      </c>
      <c r="B927" s="17" t="s">
        <v>268</v>
      </c>
      <c r="C927" s="17">
        <v>835</v>
      </c>
      <c r="D927" s="18" t="s">
        <v>221</v>
      </c>
      <c r="E927" s="19" t="s">
        <v>936</v>
      </c>
      <c r="F927" s="20" t="s">
        <v>222</v>
      </c>
      <c r="G927" s="19"/>
      <c r="H927" s="21">
        <v>0</v>
      </c>
      <c r="I927" s="21">
        <v>0</v>
      </c>
      <c r="J927" s="21">
        <v>786.49870500000009</v>
      </c>
      <c r="K927" s="21">
        <f t="shared" si="48"/>
        <v>786.49870500000009</v>
      </c>
    </row>
    <row r="928" spans="1:14" hidden="1" outlineLevel="2" x14ac:dyDescent="0.35">
      <c r="A928" s="22" t="s">
        <v>267</v>
      </c>
      <c r="B928" s="22" t="s">
        <v>268</v>
      </c>
      <c r="C928" s="22" t="s">
        <v>274</v>
      </c>
      <c r="D928" s="23" t="s">
        <v>221</v>
      </c>
      <c r="E928" s="24" t="s">
        <v>989</v>
      </c>
      <c r="F928" s="25" t="s">
        <v>222</v>
      </c>
      <c r="G928" s="24"/>
      <c r="H928" s="26">
        <v>0</v>
      </c>
      <c r="I928" s="26">
        <v>0</v>
      </c>
      <c r="J928" s="26">
        <v>1545.876765</v>
      </c>
      <c r="K928" s="26">
        <f t="shared" si="48"/>
        <v>1545.876765</v>
      </c>
    </row>
    <row r="929" spans="1:14" hidden="1" outlineLevel="2" x14ac:dyDescent="0.35">
      <c r="A929" s="27" t="s">
        <v>267</v>
      </c>
      <c r="B929" s="27" t="s">
        <v>269</v>
      </c>
      <c r="C929" s="27" t="s">
        <v>276</v>
      </c>
      <c r="D929" s="28" t="s">
        <v>221</v>
      </c>
      <c r="E929" s="29" t="s">
        <v>1381</v>
      </c>
      <c r="F929" s="30" t="s">
        <v>222</v>
      </c>
      <c r="G929" s="29"/>
      <c r="H929" s="31">
        <v>0</v>
      </c>
      <c r="I929" s="31">
        <f>-H929</f>
        <v>0</v>
      </c>
      <c r="J929" s="31">
        <v>0</v>
      </c>
      <c r="K929" s="31">
        <f t="shared" si="48"/>
        <v>0</v>
      </c>
    </row>
    <row r="930" spans="1:14" hidden="1" outlineLevel="2" x14ac:dyDescent="0.35">
      <c r="A930" s="32" t="s">
        <v>267</v>
      </c>
      <c r="B930" s="32" t="s">
        <v>270</v>
      </c>
      <c r="C930" s="32" t="s">
        <v>277</v>
      </c>
      <c r="D930" s="33" t="s">
        <v>221</v>
      </c>
      <c r="E930" s="34" t="s">
        <v>1080</v>
      </c>
      <c r="F930" s="35" t="s">
        <v>222</v>
      </c>
      <c r="G930" s="34"/>
      <c r="H930" s="36">
        <v>54241.29</v>
      </c>
      <c r="I930" s="36">
        <v>0</v>
      </c>
      <c r="J930" s="36">
        <f>-H930</f>
        <v>-54241.29</v>
      </c>
      <c r="K930" s="36">
        <f t="shared" si="48"/>
        <v>0</v>
      </c>
    </row>
    <row r="931" spans="1:14" outlineLevel="1" collapsed="1" x14ac:dyDescent="0.35">
      <c r="A931" s="32"/>
      <c r="B931" s="32"/>
      <c r="C931" s="32"/>
      <c r="D931" s="60" t="s">
        <v>1445</v>
      </c>
      <c r="E931" s="34" t="s">
        <v>1461</v>
      </c>
      <c r="F931" s="35"/>
      <c r="G931" s="34"/>
      <c r="H931" s="36">
        <f>SUBTOTAL(9,H915:H930)</f>
        <v>68432.38</v>
      </c>
      <c r="I931" s="36">
        <f>SUBTOTAL(9,I915:I930)</f>
        <v>0</v>
      </c>
      <c r="J931" s="36">
        <f>SUBTOTAL(9,J915:J930)</f>
        <v>0</v>
      </c>
      <c r="K931" s="36">
        <f>SUBTOTAL(9,K915:K930)</f>
        <v>68432.38</v>
      </c>
    </row>
    <row r="932" spans="1:14" hidden="1" outlineLevel="2" x14ac:dyDescent="0.35">
      <c r="A932" s="17">
        <v>22</v>
      </c>
      <c r="B932" s="17" t="s">
        <v>263</v>
      </c>
      <c r="C932" s="17" t="s">
        <v>264</v>
      </c>
      <c r="D932" s="18" t="s">
        <v>223</v>
      </c>
      <c r="E932" s="19" t="s">
        <v>358</v>
      </c>
      <c r="F932" s="20" t="s">
        <v>224</v>
      </c>
      <c r="G932" s="19"/>
      <c r="H932" s="21">
        <v>0</v>
      </c>
      <c r="I932" s="21">
        <v>0</v>
      </c>
      <c r="J932" s="21">
        <v>1516.009024</v>
      </c>
      <c r="K932" s="21">
        <f t="shared" ref="K932:K947" si="49">H932+I932+J932</f>
        <v>1516.009024</v>
      </c>
    </row>
    <row r="933" spans="1:14" hidden="1" outlineLevel="2" x14ac:dyDescent="0.35">
      <c r="A933" s="22" t="s">
        <v>267</v>
      </c>
      <c r="B933" s="22" t="s">
        <v>263</v>
      </c>
      <c r="C933" s="22" t="s">
        <v>266</v>
      </c>
      <c r="D933" s="23" t="s">
        <v>223</v>
      </c>
      <c r="E933" s="24" t="s">
        <v>411</v>
      </c>
      <c r="F933" s="25" t="s">
        <v>224</v>
      </c>
      <c r="G933" s="24"/>
      <c r="H933" s="26">
        <v>797.62</v>
      </c>
      <c r="I933" s="26">
        <v>0</v>
      </c>
      <c r="J933" s="26">
        <v>584.32895999999994</v>
      </c>
      <c r="K933" s="26">
        <f t="shared" si="49"/>
        <v>1381.9489599999999</v>
      </c>
    </row>
    <row r="934" spans="1:14" hidden="1" outlineLevel="2" x14ac:dyDescent="0.35">
      <c r="A934" s="27" t="s">
        <v>267</v>
      </c>
      <c r="B934" s="27" t="s">
        <v>263</v>
      </c>
      <c r="C934" s="27" t="s">
        <v>271</v>
      </c>
      <c r="D934" s="28" t="s">
        <v>223</v>
      </c>
      <c r="E934" s="29" t="s">
        <v>462</v>
      </c>
      <c r="F934" s="30" t="s">
        <v>224</v>
      </c>
      <c r="G934" s="29"/>
      <c r="H934" s="31">
        <v>0</v>
      </c>
      <c r="I934" s="31">
        <v>0</v>
      </c>
      <c r="J934" s="31">
        <v>11293.780288</v>
      </c>
      <c r="K934" s="31">
        <f t="shared" si="49"/>
        <v>11293.780288</v>
      </c>
    </row>
    <row r="935" spans="1:14" hidden="1" outlineLevel="2" x14ac:dyDescent="0.35">
      <c r="A935" s="32" t="s">
        <v>267</v>
      </c>
      <c r="B935" s="32" t="s">
        <v>263</v>
      </c>
      <c r="C935" s="32" t="s">
        <v>272</v>
      </c>
      <c r="D935" s="33" t="s">
        <v>223</v>
      </c>
      <c r="E935" s="34" t="s">
        <v>509</v>
      </c>
      <c r="F935" s="35" t="s">
        <v>224</v>
      </c>
      <c r="G935" s="34"/>
      <c r="H935" s="36">
        <v>8719.84</v>
      </c>
      <c r="I935" s="36">
        <v>0</v>
      </c>
      <c r="J935" s="36">
        <v>7891.687232000002</v>
      </c>
      <c r="K935" s="36">
        <f t="shared" si="49"/>
        <v>16611.527232</v>
      </c>
    </row>
    <row r="936" spans="1:14" hidden="1" outlineLevel="2" x14ac:dyDescent="0.35">
      <c r="A936" s="37" t="s">
        <v>267</v>
      </c>
      <c r="B936" s="37" t="s">
        <v>263</v>
      </c>
      <c r="C936" s="37" t="s">
        <v>273</v>
      </c>
      <c r="D936" s="38" t="s">
        <v>223</v>
      </c>
      <c r="E936" s="39" t="s">
        <v>558</v>
      </c>
      <c r="F936" s="40" t="s">
        <v>224</v>
      </c>
      <c r="G936" s="39"/>
      <c r="H936" s="41">
        <v>717.3</v>
      </c>
      <c r="I936" s="41">
        <v>0</v>
      </c>
      <c r="J936" s="41">
        <v>2882.6895360000003</v>
      </c>
      <c r="K936" s="41">
        <f t="shared" si="49"/>
        <v>3599.989536</v>
      </c>
    </row>
    <row r="937" spans="1:14" hidden="1" outlineLevel="2" x14ac:dyDescent="0.35">
      <c r="A937" s="42" t="s">
        <v>267</v>
      </c>
      <c r="B937" s="42" t="s">
        <v>263</v>
      </c>
      <c r="C937" s="42" t="s">
        <v>274</v>
      </c>
      <c r="D937" s="43" t="s">
        <v>223</v>
      </c>
      <c r="E937" s="44" t="s">
        <v>613</v>
      </c>
      <c r="F937" s="45" t="s">
        <v>224</v>
      </c>
      <c r="G937" s="44"/>
      <c r="H937" s="46">
        <v>13092.94</v>
      </c>
      <c r="I937" s="46">
        <v>0</v>
      </c>
      <c r="J937" s="46">
        <v>2142.5395200000003</v>
      </c>
      <c r="K937" s="46">
        <f t="shared" si="49"/>
        <v>15235.479520000001</v>
      </c>
    </row>
    <row r="938" spans="1:14" hidden="1" outlineLevel="2" x14ac:dyDescent="0.35">
      <c r="A938" s="17" t="s">
        <v>267</v>
      </c>
      <c r="B938" s="17" t="s">
        <v>263</v>
      </c>
      <c r="C938" s="17">
        <v>837</v>
      </c>
      <c r="D938" s="18" t="s">
        <v>223</v>
      </c>
      <c r="E938" s="19" t="s">
        <v>1193</v>
      </c>
      <c r="F938" s="20" t="s">
        <v>224</v>
      </c>
      <c r="G938" s="19"/>
      <c r="H938" s="21">
        <v>0</v>
      </c>
      <c r="I938" s="21">
        <v>0</v>
      </c>
      <c r="J938" s="21">
        <v>0</v>
      </c>
      <c r="K938" s="21">
        <f t="shared" si="49"/>
        <v>0</v>
      </c>
    </row>
    <row r="939" spans="1:14" hidden="1" outlineLevel="2" x14ac:dyDescent="0.35">
      <c r="A939" s="22" t="s">
        <v>267</v>
      </c>
      <c r="B939" s="22" t="s">
        <v>263</v>
      </c>
      <c r="C939" s="22" t="s">
        <v>275</v>
      </c>
      <c r="D939" s="23" t="s">
        <v>223</v>
      </c>
      <c r="E939" s="24" t="s">
        <v>686</v>
      </c>
      <c r="F939" s="25" t="s">
        <v>224</v>
      </c>
      <c r="G939" s="24"/>
      <c r="H939" s="26">
        <v>0</v>
      </c>
      <c r="I939" s="26">
        <v>0</v>
      </c>
      <c r="J939" s="26">
        <v>3392.3542400000001</v>
      </c>
      <c r="K939" s="26">
        <f t="shared" si="49"/>
        <v>3392.3542400000001</v>
      </c>
    </row>
    <row r="940" spans="1:14" hidden="1" outlineLevel="2" x14ac:dyDescent="0.35">
      <c r="A940" s="27" t="s">
        <v>267</v>
      </c>
      <c r="B940" s="27" t="s">
        <v>268</v>
      </c>
      <c r="C940" s="27" t="s">
        <v>264</v>
      </c>
      <c r="D940" s="28" t="s">
        <v>223</v>
      </c>
      <c r="E940" s="29" t="s">
        <v>740</v>
      </c>
      <c r="F940" s="30" t="s">
        <v>224</v>
      </c>
      <c r="G940" s="29"/>
      <c r="H940" s="31">
        <v>0</v>
      </c>
      <c r="I940" s="31">
        <v>0</v>
      </c>
      <c r="J940" s="31">
        <v>42.201535999999997</v>
      </c>
      <c r="K940" s="31">
        <f t="shared" si="49"/>
        <v>42.201535999999997</v>
      </c>
    </row>
    <row r="941" spans="1:14" hidden="1" outlineLevel="2" x14ac:dyDescent="0.35">
      <c r="A941" s="32" t="s">
        <v>267</v>
      </c>
      <c r="B941" s="32" t="s">
        <v>268</v>
      </c>
      <c r="C941" s="32" t="s">
        <v>266</v>
      </c>
      <c r="D941" s="33" t="s">
        <v>223</v>
      </c>
      <c r="E941" s="34" t="s">
        <v>793</v>
      </c>
      <c r="F941" s="35" t="s">
        <v>224</v>
      </c>
      <c r="G941" s="34"/>
      <c r="H941" s="36">
        <v>2815.34</v>
      </c>
      <c r="I941" s="36">
        <v>0</v>
      </c>
      <c r="J941" s="36">
        <v>506.418432</v>
      </c>
      <c r="K941" s="36">
        <f t="shared" si="49"/>
        <v>3321.7584320000001</v>
      </c>
    </row>
    <row r="942" spans="1:14" hidden="1" outlineLevel="2" x14ac:dyDescent="0.35">
      <c r="A942" s="37" t="s">
        <v>267</v>
      </c>
      <c r="B942" s="37" t="s">
        <v>268</v>
      </c>
      <c r="C942" s="37">
        <v>812</v>
      </c>
      <c r="D942" s="38" t="s">
        <v>223</v>
      </c>
      <c r="E942" s="39" t="s">
        <v>842</v>
      </c>
      <c r="F942" s="40" t="s">
        <v>224</v>
      </c>
      <c r="G942" s="39"/>
      <c r="H942" s="41">
        <v>0</v>
      </c>
      <c r="I942" s="41">
        <v>0</v>
      </c>
      <c r="J942" s="41">
        <v>714.17984000000001</v>
      </c>
      <c r="K942" s="41">
        <f t="shared" si="49"/>
        <v>714.17984000000001</v>
      </c>
    </row>
    <row r="943" spans="1:14" hidden="1" outlineLevel="2" x14ac:dyDescent="0.35">
      <c r="A943" s="42" t="s">
        <v>267</v>
      </c>
      <c r="B943" s="42" t="s">
        <v>268</v>
      </c>
      <c r="C943" s="42">
        <v>834</v>
      </c>
      <c r="D943" s="43" t="s">
        <v>223</v>
      </c>
      <c r="E943" s="44" t="s">
        <v>889</v>
      </c>
      <c r="F943" s="45" t="s">
        <v>224</v>
      </c>
      <c r="G943" s="44"/>
      <c r="H943" s="46">
        <v>0</v>
      </c>
      <c r="I943" s="46">
        <v>0</v>
      </c>
      <c r="J943" s="46">
        <v>100.634432</v>
      </c>
      <c r="K943" s="46">
        <f t="shared" si="49"/>
        <v>100.634432</v>
      </c>
      <c r="N943" s="8"/>
    </row>
    <row r="944" spans="1:14" hidden="1" outlineLevel="2" x14ac:dyDescent="0.35">
      <c r="A944" s="17" t="s">
        <v>267</v>
      </c>
      <c r="B944" s="17" t="s">
        <v>268</v>
      </c>
      <c r="C944" s="17">
        <v>835</v>
      </c>
      <c r="D944" s="18" t="s">
        <v>223</v>
      </c>
      <c r="E944" s="19" t="s">
        <v>937</v>
      </c>
      <c r="F944" s="20" t="s">
        <v>224</v>
      </c>
      <c r="G944" s="19"/>
      <c r="H944" s="21">
        <v>0</v>
      </c>
      <c r="I944" s="21">
        <v>0</v>
      </c>
      <c r="J944" s="21">
        <v>470.70944000000003</v>
      </c>
      <c r="K944" s="21">
        <f t="shared" si="49"/>
        <v>470.70944000000003</v>
      </c>
    </row>
    <row r="945" spans="1:11" hidden="1" outlineLevel="2" x14ac:dyDescent="0.35">
      <c r="A945" s="22" t="s">
        <v>267</v>
      </c>
      <c r="B945" s="22" t="s">
        <v>268</v>
      </c>
      <c r="C945" s="22" t="s">
        <v>274</v>
      </c>
      <c r="D945" s="23" t="s">
        <v>223</v>
      </c>
      <c r="E945" s="24" t="s">
        <v>990</v>
      </c>
      <c r="F945" s="25" t="s">
        <v>224</v>
      </c>
      <c r="G945" s="24"/>
      <c r="H945" s="26">
        <v>1861.66</v>
      </c>
      <c r="I945" s="26">
        <v>0</v>
      </c>
      <c r="J945" s="26">
        <v>925.18752000000006</v>
      </c>
      <c r="K945" s="26">
        <f t="shared" si="49"/>
        <v>2786.8475200000003</v>
      </c>
    </row>
    <row r="946" spans="1:11" hidden="1" outlineLevel="2" x14ac:dyDescent="0.35">
      <c r="A946" s="27" t="s">
        <v>267</v>
      </c>
      <c r="B946" s="27" t="s">
        <v>269</v>
      </c>
      <c r="C946" s="27" t="s">
        <v>276</v>
      </c>
      <c r="D946" s="28" t="s">
        <v>223</v>
      </c>
      <c r="E946" s="29" t="s">
        <v>1382</v>
      </c>
      <c r="F946" s="30" t="s">
        <v>224</v>
      </c>
      <c r="G946" s="29"/>
      <c r="H946" s="31">
        <v>0</v>
      </c>
      <c r="I946" s="31">
        <f>-H946</f>
        <v>0</v>
      </c>
      <c r="J946" s="31">
        <v>0</v>
      </c>
      <c r="K946" s="31">
        <f t="shared" si="49"/>
        <v>0</v>
      </c>
    </row>
    <row r="947" spans="1:11" hidden="1" outlineLevel="2" x14ac:dyDescent="0.35">
      <c r="A947" s="32" t="s">
        <v>267</v>
      </c>
      <c r="B947" s="32" t="s">
        <v>270</v>
      </c>
      <c r="C947" s="32" t="s">
        <v>277</v>
      </c>
      <c r="D947" s="33" t="s">
        <v>223</v>
      </c>
      <c r="E947" s="34" t="s">
        <v>1081</v>
      </c>
      <c r="F947" s="35" t="s">
        <v>224</v>
      </c>
      <c r="G947" s="34"/>
      <c r="H947" s="36">
        <v>32462.720000000001</v>
      </c>
      <c r="I947" s="36">
        <v>0</v>
      </c>
      <c r="J947" s="36">
        <f>-H947</f>
        <v>-32462.720000000001</v>
      </c>
      <c r="K947" s="36">
        <f t="shared" si="49"/>
        <v>0</v>
      </c>
    </row>
    <row r="948" spans="1:11" outlineLevel="1" collapsed="1" x14ac:dyDescent="0.35">
      <c r="A948" s="32"/>
      <c r="B948" s="32"/>
      <c r="C948" s="32"/>
      <c r="D948" s="60" t="s">
        <v>1446</v>
      </c>
      <c r="E948" s="34" t="s">
        <v>1461</v>
      </c>
      <c r="F948" s="35"/>
      <c r="G948" s="34"/>
      <c r="H948" s="36">
        <f>SUBTOTAL(9,H932:H947)</f>
        <v>60467.42</v>
      </c>
      <c r="I948" s="36">
        <f>SUBTOTAL(9,I932:I947)</f>
        <v>0</v>
      </c>
      <c r="J948" s="36">
        <f>SUBTOTAL(9,J932:J947)</f>
        <v>0</v>
      </c>
      <c r="K948" s="36">
        <f>SUBTOTAL(9,K932:K947)</f>
        <v>60467.42</v>
      </c>
    </row>
    <row r="949" spans="1:11" hidden="1" outlineLevel="2" x14ac:dyDescent="0.35">
      <c r="A949" s="17">
        <v>22</v>
      </c>
      <c r="B949" s="17" t="s">
        <v>263</v>
      </c>
      <c r="C949" s="17" t="s">
        <v>264</v>
      </c>
      <c r="D949" s="18" t="s">
        <v>225</v>
      </c>
      <c r="E949" s="19" t="s">
        <v>359</v>
      </c>
      <c r="F949" s="20" t="s">
        <v>226</v>
      </c>
      <c r="G949" s="19"/>
      <c r="H949" s="21">
        <v>0</v>
      </c>
      <c r="I949" s="21">
        <v>0</v>
      </c>
      <c r="J949" s="21">
        <v>0</v>
      </c>
      <c r="K949" s="21">
        <f t="shared" ref="K949:K964" si="50">H949+I949+J949</f>
        <v>0</v>
      </c>
    </row>
    <row r="950" spans="1:11" hidden="1" outlineLevel="2" x14ac:dyDescent="0.35">
      <c r="A950" s="22" t="s">
        <v>267</v>
      </c>
      <c r="B950" s="22" t="s">
        <v>263</v>
      </c>
      <c r="C950" s="22" t="s">
        <v>266</v>
      </c>
      <c r="D950" s="23" t="s">
        <v>225</v>
      </c>
      <c r="E950" s="24" t="s">
        <v>412</v>
      </c>
      <c r="F950" s="25" t="s">
        <v>226</v>
      </c>
      <c r="G950" s="24"/>
      <c r="H950" s="26">
        <v>0</v>
      </c>
      <c r="I950" s="26">
        <v>0</v>
      </c>
      <c r="J950" s="26">
        <v>0</v>
      </c>
      <c r="K950" s="26">
        <f t="shared" si="50"/>
        <v>0</v>
      </c>
    </row>
    <row r="951" spans="1:11" hidden="1" outlineLevel="2" x14ac:dyDescent="0.35">
      <c r="A951" s="27" t="s">
        <v>267</v>
      </c>
      <c r="B951" s="27" t="s">
        <v>263</v>
      </c>
      <c r="C951" s="27" t="s">
        <v>271</v>
      </c>
      <c r="D951" s="28" t="s">
        <v>225</v>
      </c>
      <c r="E951" s="29" t="s">
        <v>463</v>
      </c>
      <c r="F951" s="30" t="s">
        <v>226</v>
      </c>
      <c r="G951" s="29"/>
      <c r="H951" s="31">
        <v>0</v>
      </c>
      <c r="I951" s="31">
        <v>0</v>
      </c>
      <c r="J951" s="31">
        <v>0</v>
      </c>
      <c r="K951" s="31">
        <f t="shared" si="50"/>
        <v>0</v>
      </c>
    </row>
    <row r="952" spans="1:11" hidden="1" outlineLevel="2" x14ac:dyDescent="0.35">
      <c r="A952" s="32" t="s">
        <v>267</v>
      </c>
      <c r="B952" s="32" t="s">
        <v>263</v>
      </c>
      <c r="C952" s="32" t="s">
        <v>272</v>
      </c>
      <c r="D952" s="33" t="s">
        <v>225</v>
      </c>
      <c r="E952" s="34" t="s">
        <v>510</v>
      </c>
      <c r="F952" s="35" t="s">
        <v>226</v>
      </c>
      <c r="G952" s="34"/>
      <c r="H952" s="36">
        <v>0</v>
      </c>
      <c r="I952" s="36">
        <v>0</v>
      </c>
      <c r="J952" s="36">
        <v>0</v>
      </c>
      <c r="K952" s="36">
        <f t="shared" si="50"/>
        <v>0</v>
      </c>
    </row>
    <row r="953" spans="1:11" hidden="1" outlineLevel="2" x14ac:dyDescent="0.35">
      <c r="A953" s="37" t="s">
        <v>267</v>
      </c>
      <c r="B953" s="37" t="s">
        <v>263</v>
      </c>
      <c r="C953" s="37" t="s">
        <v>273</v>
      </c>
      <c r="D953" s="38" t="s">
        <v>225</v>
      </c>
      <c r="E953" s="39" t="s">
        <v>559</v>
      </c>
      <c r="F953" s="40" t="s">
        <v>226</v>
      </c>
      <c r="G953" s="39"/>
      <c r="H953" s="41">
        <v>0</v>
      </c>
      <c r="I953" s="41">
        <v>0</v>
      </c>
      <c r="J953" s="41">
        <v>0</v>
      </c>
      <c r="K953" s="41">
        <f t="shared" si="50"/>
        <v>0</v>
      </c>
    </row>
    <row r="954" spans="1:11" hidden="1" outlineLevel="2" x14ac:dyDescent="0.35">
      <c r="A954" s="42" t="s">
        <v>267</v>
      </c>
      <c r="B954" s="42" t="s">
        <v>263</v>
      </c>
      <c r="C954" s="42" t="s">
        <v>274</v>
      </c>
      <c r="D954" s="43" t="s">
        <v>225</v>
      </c>
      <c r="E954" s="44" t="s">
        <v>614</v>
      </c>
      <c r="F954" s="45" t="s">
        <v>226</v>
      </c>
      <c r="G954" s="44"/>
      <c r="H954" s="46">
        <v>0</v>
      </c>
      <c r="I954" s="46">
        <v>0</v>
      </c>
      <c r="J954" s="46">
        <v>0</v>
      </c>
      <c r="K954" s="46">
        <f t="shared" si="50"/>
        <v>0</v>
      </c>
    </row>
    <row r="955" spans="1:11" hidden="1" outlineLevel="2" x14ac:dyDescent="0.35">
      <c r="A955" s="17" t="s">
        <v>267</v>
      </c>
      <c r="B955" s="17" t="s">
        <v>263</v>
      </c>
      <c r="C955" s="17">
        <v>837</v>
      </c>
      <c r="D955" s="18" t="s">
        <v>225</v>
      </c>
      <c r="E955" s="19" t="s">
        <v>1194</v>
      </c>
      <c r="F955" s="20" t="s">
        <v>226</v>
      </c>
      <c r="G955" s="19"/>
      <c r="H955" s="21">
        <v>0</v>
      </c>
      <c r="I955" s="21">
        <v>0</v>
      </c>
      <c r="J955" s="21">
        <v>0</v>
      </c>
      <c r="K955" s="21">
        <f t="shared" si="50"/>
        <v>0</v>
      </c>
    </row>
    <row r="956" spans="1:11" hidden="1" outlineLevel="2" x14ac:dyDescent="0.35">
      <c r="A956" s="22" t="s">
        <v>267</v>
      </c>
      <c r="B956" s="22" t="s">
        <v>263</v>
      </c>
      <c r="C956" s="22" t="s">
        <v>275</v>
      </c>
      <c r="D956" s="23" t="s">
        <v>225</v>
      </c>
      <c r="E956" s="24" t="s">
        <v>687</v>
      </c>
      <c r="F956" s="25" t="s">
        <v>226</v>
      </c>
      <c r="G956" s="24"/>
      <c r="H956" s="26">
        <v>0</v>
      </c>
      <c r="I956" s="26">
        <v>0</v>
      </c>
      <c r="J956" s="26">
        <v>0</v>
      </c>
      <c r="K956" s="26">
        <f t="shared" si="50"/>
        <v>0</v>
      </c>
    </row>
    <row r="957" spans="1:11" hidden="1" outlineLevel="2" x14ac:dyDescent="0.35">
      <c r="A957" s="27" t="s">
        <v>267</v>
      </c>
      <c r="B957" s="27" t="s">
        <v>268</v>
      </c>
      <c r="C957" s="27" t="s">
        <v>264</v>
      </c>
      <c r="D957" s="28" t="s">
        <v>225</v>
      </c>
      <c r="E957" s="29" t="s">
        <v>741</v>
      </c>
      <c r="F957" s="30" t="s">
        <v>226</v>
      </c>
      <c r="G957" s="29"/>
      <c r="H957" s="31">
        <v>0</v>
      </c>
      <c r="I957" s="31">
        <v>0</v>
      </c>
      <c r="J957" s="31">
        <v>0</v>
      </c>
      <c r="K957" s="31">
        <f t="shared" si="50"/>
        <v>0</v>
      </c>
    </row>
    <row r="958" spans="1:11" hidden="1" outlineLevel="2" x14ac:dyDescent="0.35">
      <c r="A958" s="32" t="s">
        <v>267</v>
      </c>
      <c r="B958" s="32" t="s">
        <v>268</v>
      </c>
      <c r="C958" s="32" t="s">
        <v>266</v>
      </c>
      <c r="D958" s="33" t="s">
        <v>225</v>
      </c>
      <c r="E958" s="34" t="s">
        <v>794</v>
      </c>
      <c r="F958" s="35" t="s">
        <v>226</v>
      </c>
      <c r="G958" s="34"/>
      <c r="H958" s="36">
        <v>0</v>
      </c>
      <c r="I958" s="36">
        <v>0</v>
      </c>
      <c r="J958" s="36">
        <v>0</v>
      </c>
      <c r="K958" s="36">
        <f t="shared" si="50"/>
        <v>0</v>
      </c>
    </row>
    <row r="959" spans="1:11" hidden="1" outlineLevel="2" x14ac:dyDescent="0.35">
      <c r="A959" s="37" t="s">
        <v>267</v>
      </c>
      <c r="B959" s="37" t="s">
        <v>268</v>
      </c>
      <c r="C959" s="37">
        <v>812</v>
      </c>
      <c r="D959" s="38" t="s">
        <v>225</v>
      </c>
      <c r="E959" s="39" t="s">
        <v>843</v>
      </c>
      <c r="F959" s="40" t="s">
        <v>226</v>
      </c>
      <c r="G959" s="39"/>
      <c r="H959" s="41">
        <v>0</v>
      </c>
      <c r="I959" s="41">
        <v>0</v>
      </c>
      <c r="J959" s="41">
        <v>0</v>
      </c>
      <c r="K959" s="41">
        <f t="shared" si="50"/>
        <v>0</v>
      </c>
    </row>
    <row r="960" spans="1:11" hidden="1" outlineLevel="2" x14ac:dyDescent="0.35">
      <c r="A960" s="42" t="s">
        <v>267</v>
      </c>
      <c r="B960" s="42" t="s">
        <v>268</v>
      </c>
      <c r="C960" s="42">
        <v>834</v>
      </c>
      <c r="D960" s="43" t="s">
        <v>225</v>
      </c>
      <c r="E960" s="44" t="s">
        <v>890</v>
      </c>
      <c r="F960" s="45" t="s">
        <v>226</v>
      </c>
      <c r="G960" s="44"/>
      <c r="H960" s="46">
        <v>0</v>
      </c>
      <c r="I960" s="46">
        <v>0</v>
      </c>
      <c r="J960" s="46">
        <v>0</v>
      </c>
      <c r="K960" s="46">
        <f t="shared" si="50"/>
        <v>0</v>
      </c>
    </row>
    <row r="961" spans="1:11" hidden="1" outlineLevel="2" x14ac:dyDescent="0.35">
      <c r="A961" s="17" t="s">
        <v>267</v>
      </c>
      <c r="B961" s="17" t="s">
        <v>268</v>
      </c>
      <c r="C961" s="17">
        <v>835</v>
      </c>
      <c r="D961" s="18" t="s">
        <v>225</v>
      </c>
      <c r="E961" s="19" t="s">
        <v>938</v>
      </c>
      <c r="F961" s="20" t="s">
        <v>226</v>
      </c>
      <c r="G961" s="19"/>
      <c r="H961" s="21">
        <v>0</v>
      </c>
      <c r="I961" s="21">
        <v>0</v>
      </c>
      <c r="J961" s="21">
        <v>0</v>
      </c>
      <c r="K961" s="21">
        <f t="shared" si="50"/>
        <v>0</v>
      </c>
    </row>
    <row r="962" spans="1:11" hidden="1" outlineLevel="2" x14ac:dyDescent="0.35">
      <c r="A962" s="22" t="s">
        <v>267</v>
      </c>
      <c r="B962" s="22" t="s">
        <v>268</v>
      </c>
      <c r="C962" s="22" t="s">
        <v>274</v>
      </c>
      <c r="D962" s="23" t="s">
        <v>225</v>
      </c>
      <c r="E962" s="24" t="s">
        <v>991</v>
      </c>
      <c r="F962" s="25" t="s">
        <v>226</v>
      </c>
      <c r="G962" s="24"/>
      <c r="H962" s="26">
        <v>0</v>
      </c>
      <c r="I962" s="26">
        <v>0</v>
      </c>
      <c r="J962" s="26">
        <v>0</v>
      </c>
      <c r="K962" s="26">
        <f t="shared" si="50"/>
        <v>0</v>
      </c>
    </row>
    <row r="963" spans="1:11" hidden="1" outlineLevel="2" x14ac:dyDescent="0.35">
      <c r="A963" s="27" t="s">
        <v>267</v>
      </c>
      <c r="B963" s="27" t="s">
        <v>269</v>
      </c>
      <c r="C963" s="27" t="s">
        <v>276</v>
      </c>
      <c r="D963" s="28" t="s">
        <v>225</v>
      </c>
      <c r="E963" s="29" t="s">
        <v>1032</v>
      </c>
      <c r="F963" s="30" t="s">
        <v>226</v>
      </c>
      <c r="G963" s="29"/>
      <c r="H963" s="31">
        <v>0</v>
      </c>
      <c r="I963" s="31">
        <f>-H963</f>
        <v>0</v>
      </c>
      <c r="J963" s="31">
        <v>0</v>
      </c>
      <c r="K963" s="31">
        <f t="shared" si="50"/>
        <v>0</v>
      </c>
    </row>
    <row r="964" spans="1:11" hidden="1" outlineLevel="2" x14ac:dyDescent="0.35">
      <c r="A964" s="32" t="s">
        <v>267</v>
      </c>
      <c r="B964" s="32" t="s">
        <v>270</v>
      </c>
      <c r="C964" s="32" t="s">
        <v>277</v>
      </c>
      <c r="D964" s="33" t="s">
        <v>225</v>
      </c>
      <c r="E964" s="34" t="s">
        <v>1391</v>
      </c>
      <c r="F964" s="35" t="s">
        <v>226</v>
      </c>
      <c r="G964" s="34"/>
      <c r="H964" s="36">
        <v>0</v>
      </c>
      <c r="I964" s="36">
        <v>0</v>
      </c>
      <c r="J964" s="36">
        <f>-H964</f>
        <v>0</v>
      </c>
      <c r="K964" s="36">
        <f t="shared" si="50"/>
        <v>0</v>
      </c>
    </row>
    <row r="965" spans="1:11" outlineLevel="1" collapsed="1" x14ac:dyDescent="0.35">
      <c r="A965" s="32"/>
      <c r="B965" s="32"/>
      <c r="C965" s="32"/>
      <c r="D965" s="60" t="s">
        <v>1447</v>
      </c>
      <c r="E965" s="34"/>
      <c r="F965" s="35"/>
      <c r="G965" s="34"/>
      <c r="H965" s="36">
        <f>SUBTOTAL(9,H949:H964)</f>
        <v>0</v>
      </c>
      <c r="I965" s="36">
        <f>SUBTOTAL(9,I949:I964)</f>
        <v>0</v>
      </c>
      <c r="J965" s="36">
        <f>SUBTOTAL(9,J949:J964)</f>
        <v>0</v>
      </c>
      <c r="K965" s="36">
        <f>SUBTOTAL(9,K949:K964)</f>
        <v>0</v>
      </c>
    </row>
    <row r="966" spans="1:11" hidden="1" outlineLevel="2" x14ac:dyDescent="0.35">
      <c r="A966" s="17">
        <v>22</v>
      </c>
      <c r="B966" s="17" t="s">
        <v>263</v>
      </c>
      <c r="C966" s="17" t="s">
        <v>264</v>
      </c>
      <c r="D966" s="18" t="s">
        <v>227</v>
      </c>
      <c r="E966" s="19" t="s">
        <v>360</v>
      </c>
      <c r="F966" s="20" t="s">
        <v>228</v>
      </c>
      <c r="G966" s="19"/>
      <c r="H966" s="21">
        <v>0</v>
      </c>
      <c r="I966" s="21">
        <v>25740.000000000004</v>
      </c>
      <c r="J966" s="21">
        <v>0</v>
      </c>
      <c r="K966" s="21">
        <f t="shared" ref="K966:K981" si="51">H966+I966+J966</f>
        <v>25740.000000000004</v>
      </c>
    </row>
    <row r="967" spans="1:11" hidden="1" outlineLevel="2" x14ac:dyDescent="0.35">
      <c r="A967" s="22" t="s">
        <v>267</v>
      </c>
      <c r="B967" s="22" t="s">
        <v>263</v>
      </c>
      <c r="C967" s="22" t="s">
        <v>266</v>
      </c>
      <c r="D967" s="23" t="s">
        <v>227</v>
      </c>
      <c r="E967" s="24" t="s">
        <v>413</v>
      </c>
      <c r="F967" s="25" t="s">
        <v>228</v>
      </c>
      <c r="G967" s="24"/>
      <c r="H967" s="26">
        <v>0</v>
      </c>
      <c r="I967" s="26">
        <v>9880</v>
      </c>
      <c r="J967" s="26">
        <v>0</v>
      </c>
      <c r="K967" s="26">
        <f t="shared" si="51"/>
        <v>9880</v>
      </c>
    </row>
    <row r="968" spans="1:11" hidden="1" outlineLevel="2" x14ac:dyDescent="0.35">
      <c r="A968" s="27" t="s">
        <v>267</v>
      </c>
      <c r="B968" s="27" t="s">
        <v>263</v>
      </c>
      <c r="C968" s="27" t="s">
        <v>271</v>
      </c>
      <c r="D968" s="28" t="s">
        <v>227</v>
      </c>
      <c r="E968" s="29" t="s">
        <v>464</v>
      </c>
      <c r="F968" s="30" t="s">
        <v>228</v>
      </c>
      <c r="G968" s="29"/>
      <c r="H968" s="31">
        <v>0</v>
      </c>
      <c r="I968" s="31">
        <v>191880</v>
      </c>
      <c r="J968" s="31">
        <v>0</v>
      </c>
      <c r="K968" s="31">
        <f t="shared" si="51"/>
        <v>191880</v>
      </c>
    </row>
    <row r="969" spans="1:11" hidden="1" outlineLevel="2" x14ac:dyDescent="0.35">
      <c r="A969" s="32" t="s">
        <v>267</v>
      </c>
      <c r="B969" s="32" t="s">
        <v>263</v>
      </c>
      <c r="C969" s="32" t="s">
        <v>272</v>
      </c>
      <c r="D969" s="33" t="s">
        <v>227</v>
      </c>
      <c r="E969" s="34" t="s">
        <v>511</v>
      </c>
      <c r="F969" s="35" t="s">
        <v>228</v>
      </c>
      <c r="G969" s="34"/>
      <c r="H969" s="36">
        <v>0</v>
      </c>
      <c r="I969" s="36">
        <v>139035</v>
      </c>
      <c r="J969" s="36">
        <v>0</v>
      </c>
      <c r="K969" s="36">
        <f t="shared" si="51"/>
        <v>139035</v>
      </c>
    </row>
    <row r="970" spans="1:11" hidden="1" outlineLevel="2" x14ac:dyDescent="0.35">
      <c r="A970" s="37" t="s">
        <v>267</v>
      </c>
      <c r="B970" s="37" t="s">
        <v>263</v>
      </c>
      <c r="C970" s="37" t="s">
        <v>273</v>
      </c>
      <c r="D970" s="38" t="s">
        <v>227</v>
      </c>
      <c r="E970" s="39" t="s">
        <v>560</v>
      </c>
      <c r="F970" s="40" t="s">
        <v>228</v>
      </c>
      <c r="G970" s="39"/>
      <c r="H970" s="41">
        <v>0</v>
      </c>
      <c r="I970" s="41">
        <v>50765</v>
      </c>
      <c r="J970" s="41">
        <v>0</v>
      </c>
      <c r="K970" s="41">
        <f t="shared" si="51"/>
        <v>50765</v>
      </c>
    </row>
    <row r="971" spans="1:11" hidden="1" outlineLevel="2" x14ac:dyDescent="0.35">
      <c r="A971" s="42" t="s">
        <v>267</v>
      </c>
      <c r="B971" s="42" t="s">
        <v>263</v>
      </c>
      <c r="C971" s="42" t="s">
        <v>274</v>
      </c>
      <c r="D971" s="43" t="s">
        <v>227</v>
      </c>
      <c r="E971" s="44" t="s">
        <v>615</v>
      </c>
      <c r="F971" s="45" t="s">
        <v>228</v>
      </c>
      <c r="G971" s="44"/>
      <c r="H971" s="46">
        <v>0</v>
      </c>
      <c r="I971" s="46">
        <v>37700</v>
      </c>
      <c r="J971" s="46">
        <v>0</v>
      </c>
      <c r="K971" s="46">
        <f t="shared" si="51"/>
        <v>37700</v>
      </c>
    </row>
    <row r="972" spans="1:11" hidden="1" outlineLevel="2" x14ac:dyDescent="0.35">
      <c r="A972" s="17" t="s">
        <v>267</v>
      </c>
      <c r="B972" s="17" t="s">
        <v>263</v>
      </c>
      <c r="C972" s="17">
        <v>837</v>
      </c>
      <c r="D972" s="18" t="s">
        <v>227</v>
      </c>
      <c r="E972" s="19" t="s">
        <v>1195</v>
      </c>
      <c r="F972" s="20" t="s">
        <v>228</v>
      </c>
      <c r="G972" s="19"/>
      <c r="H972" s="21">
        <v>0</v>
      </c>
      <c r="I972" s="21">
        <v>0</v>
      </c>
      <c r="J972" s="21">
        <v>0</v>
      </c>
      <c r="K972" s="21">
        <f t="shared" si="51"/>
        <v>0</v>
      </c>
    </row>
    <row r="973" spans="1:11" hidden="1" outlineLevel="2" x14ac:dyDescent="0.35">
      <c r="A973" s="22" t="s">
        <v>267</v>
      </c>
      <c r="B973" s="22" t="s">
        <v>263</v>
      </c>
      <c r="C973" s="22" t="s">
        <v>275</v>
      </c>
      <c r="D973" s="23" t="s">
        <v>227</v>
      </c>
      <c r="E973" s="24" t="s">
        <v>688</v>
      </c>
      <c r="F973" s="25" t="s">
        <v>228</v>
      </c>
      <c r="G973" s="24"/>
      <c r="H973" s="26">
        <v>0</v>
      </c>
      <c r="I973" s="26">
        <v>65000</v>
      </c>
      <c r="J973" s="26">
        <v>0</v>
      </c>
      <c r="K973" s="26">
        <f t="shared" si="51"/>
        <v>65000</v>
      </c>
    </row>
    <row r="974" spans="1:11" hidden="1" outlineLevel="2" x14ac:dyDescent="0.35">
      <c r="A974" s="27" t="s">
        <v>267</v>
      </c>
      <c r="B974" s="27" t="s">
        <v>268</v>
      </c>
      <c r="C974" s="27" t="s">
        <v>264</v>
      </c>
      <c r="D974" s="28" t="s">
        <v>227</v>
      </c>
      <c r="E974" s="29" t="s">
        <v>742</v>
      </c>
      <c r="F974" s="30" t="s">
        <v>228</v>
      </c>
      <c r="G974" s="29"/>
      <c r="H974" s="31">
        <v>0</v>
      </c>
      <c r="I974" s="31">
        <v>2210</v>
      </c>
      <c r="J974" s="31">
        <v>0</v>
      </c>
      <c r="K974" s="31">
        <f t="shared" si="51"/>
        <v>2210</v>
      </c>
    </row>
    <row r="975" spans="1:11" hidden="1" outlineLevel="2" x14ac:dyDescent="0.35">
      <c r="A975" s="32" t="s">
        <v>267</v>
      </c>
      <c r="B975" s="32" t="s">
        <v>268</v>
      </c>
      <c r="C975" s="32" t="s">
        <v>266</v>
      </c>
      <c r="D975" s="33" t="s">
        <v>227</v>
      </c>
      <c r="E975" s="34" t="s">
        <v>795</v>
      </c>
      <c r="F975" s="35" t="s">
        <v>228</v>
      </c>
      <c r="G975" s="34"/>
      <c r="H975" s="36">
        <v>0</v>
      </c>
      <c r="I975" s="36">
        <v>26064.999999999996</v>
      </c>
      <c r="J975" s="36">
        <v>0</v>
      </c>
      <c r="K975" s="36">
        <f t="shared" si="51"/>
        <v>26064.999999999996</v>
      </c>
    </row>
    <row r="976" spans="1:11" hidden="1" outlineLevel="2" x14ac:dyDescent="0.35">
      <c r="A976" s="37" t="s">
        <v>267</v>
      </c>
      <c r="B976" s="37" t="s">
        <v>268</v>
      </c>
      <c r="C976" s="37">
        <v>812</v>
      </c>
      <c r="D976" s="38" t="s">
        <v>227</v>
      </c>
      <c r="E976" s="39" t="s">
        <v>844</v>
      </c>
      <c r="F976" s="40" t="s">
        <v>228</v>
      </c>
      <c r="G976" s="39"/>
      <c r="H976" s="41">
        <v>0</v>
      </c>
      <c r="I976" s="41">
        <v>36725</v>
      </c>
      <c r="J976" s="41">
        <v>0</v>
      </c>
      <c r="K976" s="41">
        <f t="shared" si="51"/>
        <v>36725</v>
      </c>
    </row>
    <row r="977" spans="1:11" hidden="1" outlineLevel="2" x14ac:dyDescent="0.35">
      <c r="A977" s="42" t="s">
        <v>267</v>
      </c>
      <c r="B977" s="42" t="s">
        <v>268</v>
      </c>
      <c r="C977" s="42">
        <v>834</v>
      </c>
      <c r="D977" s="43" t="s">
        <v>227</v>
      </c>
      <c r="E977" s="44" t="s">
        <v>891</v>
      </c>
      <c r="F977" s="45" t="s">
        <v>228</v>
      </c>
      <c r="G977" s="44"/>
      <c r="H977" s="46">
        <v>0</v>
      </c>
      <c r="I977" s="46">
        <v>2340</v>
      </c>
      <c r="J977" s="46">
        <v>0</v>
      </c>
      <c r="K977" s="46">
        <f t="shared" si="51"/>
        <v>2340</v>
      </c>
    </row>
    <row r="978" spans="1:11" hidden="1" outlineLevel="2" x14ac:dyDescent="0.35">
      <c r="A978" s="17" t="s">
        <v>267</v>
      </c>
      <c r="B978" s="17" t="s">
        <v>268</v>
      </c>
      <c r="C978" s="17">
        <v>835</v>
      </c>
      <c r="D978" s="18" t="s">
        <v>227</v>
      </c>
      <c r="E978" s="19" t="s">
        <v>939</v>
      </c>
      <c r="F978" s="20" t="s">
        <v>228</v>
      </c>
      <c r="G978" s="19"/>
      <c r="H978" s="21">
        <v>0</v>
      </c>
      <c r="I978" s="21">
        <v>20475</v>
      </c>
      <c r="J978" s="21">
        <v>0</v>
      </c>
      <c r="K978" s="21">
        <f t="shared" si="51"/>
        <v>20475</v>
      </c>
    </row>
    <row r="979" spans="1:11" hidden="1" outlineLevel="2" x14ac:dyDescent="0.35">
      <c r="A979" s="22" t="s">
        <v>267</v>
      </c>
      <c r="B979" s="22" t="s">
        <v>268</v>
      </c>
      <c r="C979" s="22" t="s">
        <v>274</v>
      </c>
      <c r="D979" s="23" t="s">
        <v>227</v>
      </c>
      <c r="E979" s="24" t="s">
        <v>992</v>
      </c>
      <c r="F979" s="25" t="s">
        <v>228</v>
      </c>
      <c r="G979" s="24"/>
      <c r="H979" s="26">
        <v>0</v>
      </c>
      <c r="I979" s="26">
        <v>42185</v>
      </c>
      <c r="J979" s="26">
        <v>0</v>
      </c>
      <c r="K979" s="26">
        <f t="shared" si="51"/>
        <v>42185</v>
      </c>
    </row>
    <row r="980" spans="1:11" hidden="1" outlineLevel="2" x14ac:dyDescent="0.35">
      <c r="A980" s="27" t="s">
        <v>267</v>
      </c>
      <c r="B980" s="27" t="s">
        <v>269</v>
      </c>
      <c r="C980" s="27" t="s">
        <v>276</v>
      </c>
      <c r="D980" s="28" t="s">
        <v>227</v>
      </c>
      <c r="E980" s="29" t="s">
        <v>1033</v>
      </c>
      <c r="F980" s="30" t="s">
        <v>228</v>
      </c>
      <c r="G980" s="29"/>
      <c r="H980" s="31">
        <v>650000</v>
      </c>
      <c r="I980" s="31">
        <f>-H980</f>
        <v>-650000</v>
      </c>
      <c r="J980" s="31">
        <v>0</v>
      </c>
      <c r="K980" s="31">
        <f t="shared" si="51"/>
        <v>0</v>
      </c>
    </row>
    <row r="981" spans="1:11" hidden="1" outlineLevel="2" x14ac:dyDescent="0.35">
      <c r="A981" s="32" t="s">
        <v>267</v>
      </c>
      <c r="B981" s="32" t="s">
        <v>270</v>
      </c>
      <c r="C981" s="32" t="s">
        <v>277</v>
      </c>
      <c r="D981" s="33" t="s">
        <v>227</v>
      </c>
      <c r="E981" s="34" t="s">
        <v>1392</v>
      </c>
      <c r="F981" s="35" t="s">
        <v>228</v>
      </c>
      <c r="G981" s="34"/>
      <c r="H981" s="36">
        <v>0</v>
      </c>
      <c r="I981" s="36">
        <v>0</v>
      </c>
      <c r="J981" s="36">
        <f>-H981</f>
        <v>0</v>
      </c>
      <c r="K981" s="36">
        <f t="shared" si="51"/>
        <v>0</v>
      </c>
    </row>
    <row r="982" spans="1:11" outlineLevel="1" collapsed="1" x14ac:dyDescent="0.35">
      <c r="A982" s="32"/>
      <c r="B982" s="32"/>
      <c r="C982" s="32"/>
      <c r="D982" s="60" t="s">
        <v>1448</v>
      </c>
      <c r="E982" s="34" t="s">
        <v>1461</v>
      </c>
      <c r="F982" s="35"/>
      <c r="G982" s="34"/>
      <c r="H982" s="36">
        <f>SUBTOTAL(9,H966:H981)</f>
        <v>650000</v>
      </c>
      <c r="I982" s="36">
        <f>SUBTOTAL(9,I966:I981)</f>
        <v>0</v>
      </c>
      <c r="J982" s="36">
        <f>SUBTOTAL(9,J966:J981)</f>
        <v>0</v>
      </c>
      <c r="K982" s="36">
        <f>SUBTOTAL(9,K966:K981)</f>
        <v>650000</v>
      </c>
    </row>
    <row r="983" spans="1:11" hidden="1" outlineLevel="2" x14ac:dyDescent="0.35">
      <c r="A983" s="17">
        <v>22</v>
      </c>
      <c r="B983" s="17" t="s">
        <v>263</v>
      </c>
      <c r="C983" s="17" t="s">
        <v>264</v>
      </c>
      <c r="D983" s="18" t="s">
        <v>229</v>
      </c>
      <c r="E983" s="19" t="s">
        <v>361</v>
      </c>
      <c r="F983" s="20" t="s">
        <v>230</v>
      </c>
      <c r="G983" s="19"/>
      <c r="H983" s="21">
        <v>0</v>
      </c>
      <c r="I983" s="21">
        <v>990.00000000000011</v>
      </c>
      <c r="J983" s="21">
        <v>0</v>
      </c>
      <c r="K983" s="21">
        <f t="shared" ref="K983:K998" si="52">H983+I983+J983</f>
        <v>990.00000000000011</v>
      </c>
    </row>
    <row r="984" spans="1:11" hidden="1" outlineLevel="2" x14ac:dyDescent="0.35">
      <c r="A984" s="22" t="s">
        <v>267</v>
      </c>
      <c r="B984" s="22" t="s">
        <v>263</v>
      </c>
      <c r="C984" s="22" t="s">
        <v>266</v>
      </c>
      <c r="D984" s="23" t="s">
        <v>229</v>
      </c>
      <c r="E984" s="24" t="s">
        <v>414</v>
      </c>
      <c r="F984" s="25" t="s">
        <v>230</v>
      </c>
      <c r="G984" s="24"/>
      <c r="H984" s="26">
        <v>0</v>
      </c>
      <c r="I984" s="26">
        <v>380</v>
      </c>
      <c r="J984" s="26">
        <v>0</v>
      </c>
      <c r="K984" s="26">
        <f t="shared" si="52"/>
        <v>380</v>
      </c>
    </row>
    <row r="985" spans="1:11" hidden="1" outlineLevel="2" x14ac:dyDescent="0.35">
      <c r="A985" s="27" t="s">
        <v>267</v>
      </c>
      <c r="B985" s="27" t="s">
        <v>263</v>
      </c>
      <c r="C985" s="27" t="s">
        <v>271</v>
      </c>
      <c r="D985" s="28" t="s">
        <v>229</v>
      </c>
      <c r="E985" s="29" t="s">
        <v>465</v>
      </c>
      <c r="F985" s="30" t="s">
        <v>230</v>
      </c>
      <c r="G985" s="29"/>
      <c r="H985" s="31">
        <v>0</v>
      </c>
      <c r="I985" s="31">
        <v>7380</v>
      </c>
      <c r="J985" s="31">
        <v>0</v>
      </c>
      <c r="K985" s="31">
        <f t="shared" si="52"/>
        <v>7380</v>
      </c>
    </row>
    <row r="986" spans="1:11" hidden="1" outlineLevel="2" x14ac:dyDescent="0.35">
      <c r="A986" s="32" t="s">
        <v>267</v>
      </c>
      <c r="B986" s="32" t="s">
        <v>263</v>
      </c>
      <c r="C986" s="32" t="s">
        <v>272</v>
      </c>
      <c r="D986" s="33" t="s">
        <v>229</v>
      </c>
      <c r="E986" s="34" t="s">
        <v>512</v>
      </c>
      <c r="F986" s="35" t="s">
        <v>230</v>
      </c>
      <c r="G986" s="34"/>
      <c r="H986" s="36">
        <v>0</v>
      </c>
      <c r="I986" s="36">
        <v>5347.5</v>
      </c>
      <c r="J986" s="36">
        <v>0</v>
      </c>
      <c r="K986" s="36">
        <f t="shared" si="52"/>
        <v>5347.5</v>
      </c>
    </row>
    <row r="987" spans="1:11" hidden="1" outlineLevel="2" x14ac:dyDescent="0.35">
      <c r="A987" s="37" t="s">
        <v>267</v>
      </c>
      <c r="B987" s="37" t="s">
        <v>263</v>
      </c>
      <c r="C987" s="37" t="s">
        <v>273</v>
      </c>
      <c r="D987" s="38" t="s">
        <v>229</v>
      </c>
      <c r="E987" s="39" t="s">
        <v>561</v>
      </c>
      <c r="F987" s="40" t="s">
        <v>230</v>
      </c>
      <c r="G987" s="39"/>
      <c r="H987" s="41">
        <v>0</v>
      </c>
      <c r="I987" s="41">
        <v>1952.5</v>
      </c>
      <c r="J987" s="41">
        <v>0</v>
      </c>
      <c r="K987" s="41">
        <f t="shared" si="52"/>
        <v>1952.5</v>
      </c>
    </row>
    <row r="988" spans="1:11" hidden="1" outlineLevel="2" x14ac:dyDescent="0.35">
      <c r="A988" s="42" t="s">
        <v>267</v>
      </c>
      <c r="B988" s="42" t="s">
        <v>263</v>
      </c>
      <c r="C988" s="42" t="s">
        <v>274</v>
      </c>
      <c r="D988" s="43" t="s">
        <v>229</v>
      </c>
      <c r="E988" s="44" t="s">
        <v>616</v>
      </c>
      <c r="F988" s="45" t="s">
        <v>230</v>
      </c>
      <c r="G988" s="44"/>
      <c r="H988" s="46">
        <v>0</v>
      </c>
      <c r="I988" s="46">
        <v>1450</v>
      </c>
      <c r="J988" s="46">
        <v>0</v>
      </c>
      <c r="K988" s="46">
        <f t="shared" si="52"/>
        <v>1450</v>
      </c>
    </row>
    <row r="989" spans="1:11" hidden="1" outlineLevel="2" x14ac:dyDescent="0.35">
      <c r="A989" s="17" t="s">
        <v>267</v>
      </c>
      <c r="B989" s="17" t="s">
        <v>263</v>
      </c>
      <c r="C989" s="17">
        <v>837</v>
      </c>
      <c r="D989" s="18" t="s">
        <v>229</v>
      </c>
      <c r="E989" s="19" t="s">
        <v>1196</v>
      </c>
      <c r="F989" s="20" t="s">
        <v>230</v>
      </c>
      <c r="G989" s="19"/>
      <c r="H989" s="21">
        <v>0</v>
      </c>
      <c r="I989" s="21">
        <v>0</v>
      </c>
      <c r="J989" s="21">
        <v>0</v>
      </c>
      <c r="K989" s="21">
        <f t="shared" si="52"/>
        <v>0</v>
      </c>
    </row>
    <row r="990" spans="1:11" hidden="1" outlineLevel="2" x14ac:dyDescent="0.35">
      <c r="A990" s="22" t="s">
        <v>267</v>
      </c>
      <c r="B990" s="22" t="s">
        <v>263</v>
      </c>
      <c r="C990" s="22" t="s">
        <v>275</v>
      </c>
      <c r="D990" s="23" t="s">
        <v>229</v>
      </c>
      <c r="E990" s="24" t="s">
        <v>689</v>
      </c>
      <c r="F990" s="25" t="s">
        <v>230</v>
      </c>
      <c r="G990" s="24"/>
      <c r="H990" s="26">
        <v>0</v>
      </c>
      <c r="I990" s="26">
        <v>2500</v>
      </c>
      <c r="J990" s="26">
        <v>0</v>
      </c>
      <c r="K990" s="26">
        <f t="shared" si="52"/>
        <v>2500</v>
      </c>
    </row>
    <row r="991" spans="1:11" hidden="1" outlineLevel="2" x14ac:dyDescent="0.35">
      <c r="A991" s="27" t="s">
        <v>267</v>
      </c>
      <c r="B991" s="27" t="s">
        <v>268</v>
      </c>
      <c r="C991" s="27" t="s">
        <v>264</v>
      </c>
      <c r="D991" s="28" t="s">
        <v>229</v>
      </c>
      <c r="E991" s="29" t="s">
        <v>743</v>
      </c>
      <c r="F991" s="30" t="s">
        <v>230</v>
      </c>
      <c r="G991" s="29"/>
      <c r="H991" s="31">
        <v>0</v>
      </c>
      <c r="I991" s="31">
        <v>85</v>
      </c>
      <c r="J991" s="31">
        <v>0</v>
      </c>
      <c r="K991" s="31">
        <f t="shared" si="52"/>
        <v>85</v>
      </c>
    </row>
    <row r="992" spans="1:11" hidden="1" outlineLevel="2" x14ac:dyDescent="0.35">
      <c r="A992" s="32" t="s">
        <v>267</v>
      </c>
      <c r="B992" s="32" t="s">
        <v>268</v>
      </c>
      <c r="C992" s="32" t="s">
        <v>266</v>
      </c>
      <c r="D992" s="33" t="s">
        <v>229</v>
      </c>
      <c r="E992" s="34" t="s">
        <v>796</v>
      </c>
      <c r="F992" s="35" t="s">
        <v>230</v>
      </c>
      <c r="G992" s="34"/>
      <c r="H992" s="36">
        <v>0</v>
      </c>
      <c r="I992" s="36">
        <v>1002.4999999999999</v>
      </c>
      <c r="J992" s="36">
        <v>0</v>
      </c>
      <c r="K992" s="36">
        <f t="shared" si="52"/>
        <v>1002.4999999999999</v>
      </c>
    </row>
    <row r="993" spans="1:11" hidden="1" outlineLevel="2" x14ac:dyDescent="0.35">
      <c r="A993" s="37" t="s">
        <v>267</v>
      </c>
      <c r="B993" s="37" t="s">
        <v>268</v>
      </c>
      <c r="C993" s="37">
        <v>812</v>
      </c>
      <c r="D993" s="38" t="s">
        <v>229</v>
      </c>
      <c r="E993" s="39" t="s">
        <v>845</v>
      </c>
      <c r="F993" s="40" t="s">
        <v>230</v>
      </c>
      <c r="G993" s="39"/>
      <c r="H993" s="41">
        <v>0</v>
      </c>
      <c r="I993" s="41">
        <v>1412.5</v>
      </c>
      <c r="J993" s="41">
        <v>0</v>
      </c>
      <c r="K993" s="41">
        <f t="shared" si="52"/>
        <v>1412.5</v>
      </c>
    </row>
    <row r="994" spans="1:11" hidden="1" outlineLevel="2" x14ac:dyDescent="0.35">
      <c r="A994" s="42" t="s">
        <v>267</v>
      </c>
      <c r="B994" s="42" t="s">
        <v>268</v>
      </c>
      <c r="C994" s="42">
        <v>834</v>
      </c>
      <c r="D994" s="43" t="s">
        <v>229</v>
      </c>
      <c r="E994" s="44" t="s">
        <v>892</v>
      </c>
      <c r="F994" s="45" t="s">
        <v>230</v>
      </c>
      <c r="G994" s="44"/>
      <c r="H994" s="46">
        <v>0</v>
      </c>
      <c r="I994" s="46">
        <v>90</v>
      </c>
      <c r="J994" s="46">
        <v>0</v>
      </c>
      <c r="K994" s="46">
        <f t="shared" si="52"/>
        <v>90</v>
      </c>
    </row>
    <row r="995" spans="1:11" hidden="1" outlineLevel="2" x14ac:dyDescent="0.35">
      <c r="A995" s="17" t="s">
        <v>267</v>
      </c>
      <c r="B995" s="17" t="s">
        <v>268</v>
      </c>
      <c r="C995" s="17">
        <v>835</v>
      </c>
      <c r="D995" s="18" t="s">
        <v>229</v>
      </c>
      <c r="E995" s="19" t="s">
        <v>940</v>
      </c>
      <c r="F995" s="20" t="s">
        <v>230</v>
      </c>
      <c r="G995" s="19"/>
      <c r="H995" s="21">
        <v>0</v>
      </c>
      <c r="I995" s="21">
        <v>787.5</v>
      </c>
      <c r="J995" s="21">
        <v>0</v>
      </c>
      <c r="K995" s="21">
        <f t="shared" si="52"/>
        <v>787.5</v>
      </c>
    </row>
    <row r="996" spans="1:11" hidden="1" outlineLevel="2" x14ac:dyDescent="0.35">
      <c r="A996" s="22" t="s">
        <v>267</v>
      </c>
      <c r="B996" s="22" t="s">
        <v>268</v>
      </c>
      <c r="C996" s="22" t="s">
        <v>274</v>
      </c>
      <c r="D996" s="23" t="s">
        <v>229</v>
      </c>
      <c r="E996" s="24" t="s">
        <v>993</v>
      </c>
      <c r="F996" s="25" t="s">
        <v>230</v>
      </c>
      <c r="G996" s="24"/>
      <c r="H996" s="26">
        <v>0</v>
      </c>
      <c r="I996" s="26">
        <v>1622.5</v>
      </c>
      <c r="J996" s="26">
        <v>0</v>
      </c>
      <c r="K996" s="26">
        <f t="shared" si="52"/>
        <v>1622.5</v>
      </c>
    </row>
    <row r="997" spans="1:11" hidden="1" outlineLevel="2" x14ac:dyDescent="0.35">
      <c r="A997" s="27" t="s">
        <v>267</v>
      </c>
      <c r="B997" s="27" t="s">
        <v>269</v>
      </c>
      <c r="C997" s="27" t="s">
        <v>276</v>
      </c>
      <c r="D997" s="28" t="s">
        <v>229</v>
      </c>
      <c r="E997" s="29" t="s">
        <v>1034</v>
      </c>
      <c r="F997" s="30" t="s">
        <v>230</v>
      </c>
      <c r="G997" s="29"/>
      <c r="H997" s="31">
        <v>25000</v>
      </c>
      <c r="I997" s="31">
        <f>-H997</f>
        <v>-25000</v>
      </c>
      <c r="J997" s="31">
        <v>0</v>
      </c>
      <c r="K997" s="31">
        <f t="shared" si="52"/>
        <v>0</v>
      </c>
    </row>
    <row r="998" spans="1:11" hidden="1" outlineLevel="2" x14ac:dyDescent="0.35">
      <c r="A998" s="32" t="s">
        <v>267</v>
      </c>
      <c r="B998" s="32" t="s">
        <v>270</v>
      </c>
      <c r="C998" s="32" t="s">
        <v>277</v>
      </c>
      <c r="D998" s="33" t="s">
        <v>229</v>
      </c>
      <c r="E998" s="34" t="s">
        <v>1393</v>
      </c>
      <c r="F998" s="35" t="s">
        <v>230</v>
      </c>
      <c r="G998" s="34"/>
      <c r="H998" s="36">
        <v>0</v>
      </c>
      <c r="I998" s="36">
        <v>0</v>
      </c>
      <c r="J998" s="36">
        <f>-H998</f>
        <v>0</v>
      </c>
      <c r="K998" s="36">
        <f t="shared" si="52"/>
        <v>0</v>
      </c>
    </row>
    <row r="999" spans="1:11" outlineLevel="1" collapsed="1" x14ac:dyDescent="0.35">
      <c r="A999" s="32"/>
      <c r="B999" s="32"/>
      <c r="C999" s="32"/>
      <c r="D999" s="60" t="s">
        <v>1449</v>
      </c>
      <c r="E999" s="34"/>
      <c r="F999" s="35"/>
      <c r="G999" s="34"/>
      <c r="H999" s="36">
        <f>SUBTOTAL(9,H983:H998)</f>
        <v>25000</v>
      </c>
      <c r="I999" s="36">
        <f>SUBTOTAL(9,I983:I998)</f>
        <v>0</v>
      </c>
      <c r="J999" s="36">
        <f>SUBTOTAL(9,J983:J998)</f>
        <v>0</v>
      </c>
      <c r="K999" s="36">
        <f>SUBTOTAL(9,K983:K998)</f>
        <v>25000</v>
      </c>
    </row>
    <row r="1000" spans="1:11" hidden="1" outlineLevel="2" x14ac:dyDescent="0.35">
      <c r="A1000" s="17">
        <v>22</v>
      </c>
      <c r="B1000" s="17" t="s">
        <v>263</v>
      </c>
      <c r="C1000" s="17" t="s">
        <v>264</v>
      </c>
      <c r="D1000" s="18" t="s">
        <v>231</v>
      </c>
      <c r="E1000" s="19" t="s">
        <v>362</v>
      </c>
      <c r="F1000" s="20" t="s">
        <v>232</v>
      </c>
      <c r="G1000" s="19"/>
      <c r="H1000" s="21">
        <v>0</v>
      </c>
      <c r="I1000" s="21">
        <v>12354.128028000001</v>
      </c>
      <c r="J1000" s="21">
        <v>0</v>
      </c>
      <c r="K1000" s="21">
        <f t="shared" ref="K1000:K1015" si="53">H1000+I1000+J1000</f>
        <v>12354.128028000001</v>
      </c>
    </row>
    <row r="1001" spans="1:11" hidden="1" outlineLevel="2" x14ac:dyDescent="0.35">
      <c r="A1001" s="22" t="s">
        <v>267</v>
      </c>
      <c r="B1001" s="22" t="s">
        <v>263</v>
      </c>
      <c r="C1001" s="22" t="s">
        <v>266</v>
      </c>
      <c r="D1001" s="23" t="s">
        <v>231</v>
      </c>
      <c r="E1001" s="24" t="s">
        <v>415</v>
      </c>
      <c r="F1001" s="25" t="s">
        <v>232</v>
      </c>
      <c r="G1001" s="24"/>
      <c r="H1001" s="26">
        <v>0</v>
      </c>
      <c r="I1001" s="26">
        <v>4741.9885359999998</v>
      </c>
      <c r="J1001" s="26">
        <v>0</v>
      </c>
      <c r="K1001" s="26">
        <f t="shared" si="53"/>
        <v>4741.9885359999998</v>
      </c>
    </row>
    <row r="1002" spans="1:11" hidden="1" outlineLevel="2" x14ac:dyDescent="0.35">
      <c r="A1002" s="27" t="s">
        <v>267</v>
      </c>
      <c r="B1002" s="27" t="s">
        <v>263</v>
      </c>
      <c r="C1002" s="27" t="s">
        <v>271</v>
      </c>
      <c r="D1002" s="28" t="s">
        <v>231</v>
      </c>
      <c r="E1002" s="29" t="s">
        <v>466</v>
      </c>
      <c r="F1002" s="30" t="s">
        <v>232</v>
      </c>
      <c r="G1002" s="29"/>
      <c r="H1002" s="31">
        <v>0</v>
      </c>
      <c r="I1002" s="31">
        <v>92094.408936000007</v>
      </c>
      <c r="J1002" s="31">
        <v>0</v>
      </c>
      <c r="K1002" s="31">
        <f t="shared" si="53"/>
        <v>92094.408936000007</v>
      </c>
    </row>
    <row r="1003" spans="1:11" hidden="1" outlineLevel="2" x14ac:dyDescent="0.35">
      <c r="A1003" s="32" t="s">
        <v>267</v>
      </c>
      <c r="B1003" s="32" t="s">
        <v>263</v>
      </c>
      <c r="C1003" s="32" t="s">
        <v>272</v>
      </c>
      <c r="D1003" s="33" t="s">
        <v>231</v>
      </c>
      <c r="E1003" s="34" t="s">
        <v>513</v>
      </c>
      <c r="F1003" s="35" t="s">
        <v>232</v>
      </c>
      <c r="G1003" s="34"/>
      <c r="H1003" s="36">
        <v>0</v>
      </c>
      <c r="I1003" s="36">
        <v>66731.009726999997</v>
      </c>
      <c r="J1003" s="36">
        <v>0</v>
      </c>
      <c r="K1003" s="36">
        <f t="shared" si="53"/>
        <v>66731.009726999997</v>
      </c>
    </row>
    <row r="1004" spans="1:11" hidden="1" outlineLevel="2" x14ac:dyDescent="0.35">
      <c r="A1004" s="37" t="s">
        <v>267</v>
      </c>
      <c r="B1004" s="37" t="s">
        <v>263</v>
      </c>
      <c r="C1004" s="37" t="s">
        <v>273</v>
      </c>
      <c r="D1004" s="38" t="s">
        <v>231</v>
      </c>
      <c r="E1004" s="39" t="s">
        <v>562</v>
      </c>
      <c r="F1004" s="40" t="s">
        <v>232</v>
      </c>
      <c r="G1004" s="39"/>
      <c r="H1004" s="41">
        <v>0</v>
      </c>
      <c r="I1004" s="41">
        <v>24365.085833000001</v>
      </c>
      <c r="J1004" s="41">
        <v>0</v>
      </c>
      <c r="K1004" s="41">
        <f t="shared" si="53"/>
        <v>24365.085833000001</v>
      </c>
    </row>
    <row r="1005" spans="1:11" hidden="1" outlineLevel="2" x14ac:dyDescent="0.35">
      <c r="A1005" s="42" t="s">
        <v>267</v>
      </c>
      <c r="B1005" s="42" t="s">
        <v>263</v>
      </c>
      <c r="C1005" s="42" t="s">
        <v>274</v>
      </c>
      <c r="D1005" s="43" t="s">
        <v>231</v>
      </c>
      <c r="E1005" s="44" t="s">
        <v>617</v>
      </c>
      <c r="F1005" s="45" t="s">
        <v>232</v>
      </c>
      <c r="G1005" s="44"/>
      <c r="H1005" s="46">
        <v>0</v>
      </c>
      <c r="I1005" s="46">
        <v>18094.429940000002</v>
      </c>
      <c r="J1005" s="46">
        <v>0</v>
      </c>
      <c r="K1005" s="46">
        <f t="shared" si="53"/>
        <v>18094.429940000002</v>
      </c>
    </row>
    <row r="1006" spans="1:11" hidden="1" outlineLevel="2" x14ac:dyDescent="0.35">
      <c r="A1006" s="17" t="s">
        <v>267</v>
      </c>
      <c r="B1006" s="17" t="s">
        <v>263</v>
      </c>
      <c r="C1006" s="17">
        <v>837</v>
      </c>
      <c r="D1006" s="18" t="s">
        <v>231</v>
      </c>
      <c r="E1006" s="19" t="s">
        <v>1197</v>
      </c>
      <c r="F1006" s="20" t="s">
        <v>232</v>
      </c>
      <c r="G1006" s="19"/>
      <c r="H1006" s="21">
        <v>0</v>
      </c>
      <c r="I1006" s="21">
        <v>0</v>
      </c>
      <c r="J1006" s="21">
        <v>0</v>
      </c>
      <c r="K1006" s="21">
        <f t="shared" si="53"/>
        <v>0</v>
      </c>
    </row>
    <row r="1007" spans="1:11" hidden="1" outlineLevel="2" x14ac:dyDescent="0.35">
      <c r="A1007" s="22" t="s">
        <v>267</v>
      </c>
      <c r="B1007" s="22" t="s">
        <v>263</v>
      </c>
      <c r="C1007" s="22" t="s">
        <v>275</v>
      </c>
      <c r="D1007" s="23" t="s">
        <v>231</v>
      </c>
      <c r="E1007" s="24" t="s">
        <v>690</v>
      </c>
      <c r="F1007" s="25" t="s">
        <v>232</v>
      </c>
      <c r="G1007" s="24"/>
      <c r="H1007" s="26">
        <v>0</v>
      </c>
      <c r="I1007" s="26">
        <v>31197.293000000001</v>
      </c>
      <c r="J1007" s="26">
        <v>0</v>
      </c>
      <c r="K1007" s="26">
        <f t="shared" si="53"/>
        <v>31197.293000000001</v>
      </c>
    </row>
    <row r="1008" spans="1:11" hidden="1" outlineLevel="2" x14ac:dyDescent="0.35">
      <c r="A1008" s="27" t="s">
        <v>267</v>
      </c>
      <c r="B1008" s="27" t="s">
        <v>268</v>
      </c>
      <c r="C1008" s="27" t="s">
        <v>264</v>
      </c>
      <c r="D1008" s="28" t="s">
        <v>231</v>
      </c>
      <c r="E1008" s="29" t="s">
        <v>744</v>
      </c>
      <c r="F1008" s="30" t="s">
        <v>232</v>
      </c>
      <c r="G1008" s="29"/>
      <c r="H1008" s="31">
        <v>0</v>
      </c>
      <c r="I1008" s="31">
        <v>1060.707962</v>
      </c>
      <c r="J1008" s="31">
        <v>0</v>
      </c>
      <c r="K1008" s="31">
        <f t="shared" si="53"/>
        <v>1060.707962</v>
      </c>
    </row>
    <row r="1009" spans="1:11" hidden="1" outlineLevel="2" x14ac:dyDescent="0.35">
      <c r="A1009" s="32" t="s">
        <v>267</v>
      </c>
      <c r="B1009" s="32" t="s">
        <v>268</v>
      </c>
      <c r="C1009" s="32" t="s">
        <v>266</v>
      </c>
      <c r="D1009" s="33" t="s">
        <v>231</v>
      </c>
      <c r="E1009" s="34" t="s">
        <v>797</v>
      </c>
      <c r="F1009" s="35" t="s">
        <v>232</v>
      </c>
      <c r="G1009" s="34"/>
      <c r="H1009" s="36">
        <v>0</v>
      </c>
      <c r="I1009" s="36">
        <v>12510.114492999999</v>
      </c>
      <c r="J1009" s="36">
        <v>0</v>
      </c>
      <c r="K1009" s="36">
        <f t="shared" si="53"/>
        <v>12510.114492999999</v>
      </c>
    </row>
    <row r="1010" spans="1:11" hidden="1" outlineLevel="2" x14ac:dyDescent="0.35">
      <c r="A1010" s="37" t="s">
        <v>267</v>
      </c>
      <c r="B1010" s="37" t="s">
        <v>268</v>
      </c>
      <c r="C1010" s="37">
        <v>812</v>
      </c>
      <c r="D1010" s="38" t="s">
        <v>231</v>
      </c>
      <c r="E1010" s="39" t="s">
        <v>846</v>
      </c>
      <c r="F1010" s="40" t="s">
        <v>232</v>
      </c>
      <c r="G1010" s="39"/>
      <c r="H1010" s="41">
        <v>0</v>
      </c>
      <c r="I1010" s="41">
        <v>17626.470545</v>
      </c>
      <c r="J1010" s="41">
        <v>0</v>
      </c>
      <c r="K1010" s="41">
        <f t="shared" si="53"/>
        <v>17626.470545</v>
      </c>
    </row>
    <row r="1011" spans="1:11" hidden="1" outlineLevel="2" x14ac:dyDescent="0.35">
      <c r="A1011" s="42" t="s">
        <v>267</v>
      </c>
      <c r="B1011" s="42" t="s">
        <v>268</v>
      </c>
      <c r="C1011" s="42">
        <v>834</v>
      </c>
      <c r="D1011" s="43" t="s">
        <v>231</v>
      </c>
      <c r="E1011" s="44" t="s">
        <v>893</v>
      </c>
      <c r="F1011" s="45" t="s">
        <v>232</v>
      </c>
      <c r="G1011" s="44"/>
      <c r="H1011" s="46">
        <v>0</v>
      </c>
      <c r="I1011" s="46">
        <v>1123.1025479999998</v>
      </c>
      <c r="J1011" s="46">
        <v>0</v>
      </c>
      <c r="K1011" s="46">
        <f t="shared" si="53"/>
        <v>1123.1025479999998</v>
      </c>
    </row>
    <row r="1012" spans="1:11" hidden="1" outlineLevel="2" x14ac:dyDescent="0.35">
      <c r="A1012" s="17" t="s">
        <v>267</v>
      </c>
      <c r="B1012" s="17" t="s">
        <v>268</v>
      </c>
      <c r="C1012" s="17">
        <v>835</v>
      </c>
      <c r="D1012" s="18" t="s">
        <v>231</v>
      </c>
      <c r="E1012" s="19" t="s">
        <v>941</v>
      </c>
      <c r="F1012" s="20" t="s">
        <v>232</v>
      </c>
      <c r="G1012" s="19"/>
      <c r="H1012" s="21">
        <v>0</v>
      </c>
      <c r="I1012" s="21">
        <v>9827.1472950000007</v>
      </c>
      <c r="J1012" s="21">
        <v>0</v>
      </c>
      <c r="K1012" s="21">
        <f t="shared" si="53"/>
        <v>9827.1472950000007</v>
      </c>
    </row>
    <row r="1013" spans="1:11" hidden="1" outlineLevel="2" x14ac:dyDescent="0.35">
      <c r="A1013" s="22" t="s">
        <v>267</v>
      </c>
      <c r="B1013" s="22" t="s">
        <v>268</v>
      </c>
      <c r="C1013" s="22" t="s">
        <v>274</v>
      </c>
      <c r="D1013" s="23" t="s">
        <v>231</v>
      </c>
      <c r="E1013" s="24" t="s">
        <v>994</v>
      </c>
      <c r="F1013" s="25" t="s">
        <v>232</v>
      </c>
      <c r="G1013" s="24"/>
      <c r="H1013" s="26">
        <v>0</v>
      </c>
      <c r="I1013" s="26">
        <v>20247.043157</v>
      </c>
      <c r="J1013" s="26">
        <v>0</v>
      </c>
      <c r="K1013" s="26">
        <f t="shared" si="53"/>
        <v>20247.043157</v>
      </c>
    </row>
    <row r="1014" spans="1:11" hidden="1" outlineLevel="2" x14ac:dyDescent="0.35">
      <c r="A1014" s="27" t="s">
        <v>267</v>
      </c>
      <c r="B1014" s="27" t="s">
        <v>269</v>
      </c>
      <c r="C1014" s="27" t="s">
        <v>276</v>
      </c>
      <c r="D1014" s="28" t="s">
        <v>231</v>
      </c>
      <c r="E1014" s="29" t="s">
        <v>1035</v>
      </c>
      <c r="F1014" s="30" t="s">
        <v>232</v>
      </c>
      <c r="G1014" s="29"/>
      <c r="H1014" s="31">
        <v>311972.93</v>
      </c>
      <c r="I1014" s="31">
        <f>-H1014</f>
        <v>-311972.93</v>
      </c>
      <c r="J1014" s="31">
        <v>0</v>
      </c>
      <c r="K1014" s="31">
        <f t="shared" si="53"/>
        <v>0</v>
      </c>
    </row>
    <row r="1015" spans="1:11" hidden="1" outlineLevel="2" x14ac:dyDescent="0.35">
      <c r="A1015" s="32" t="s">
        <v>267</v>
      </c>
      <c r="B1015" s="32" t="s">
        <v>270</v>
      </c>
      <c r="C1015" s="32" t="s">
        <v>277</v>
      </c>
      <c r="D1015" s="33" t="s">
        <v>231</v>
      </c>
      <c r="E1015" s="34" t="s">
        <v>1394</v>
      </c>
      <c r="F1015" s="35" t="s">
        <v>232</v>
      </c>
      <c r="G1015" s="34"/>
      <c r="H1015" s="36">
        <v>0</v>
      </c>
      <c r="I1015" s="36">
        <v>0</v>
      </c>
      <c r="J1015" s="36">
        <f>-H1015</f>
        <v>0</v>
      </c>
      <c r="K1015" s="36">
        <f t="shared" si="53"/>
        <v>0</v>
      </c>
    </row>
    <row r="1016" spans="1:11" outlineLevel="1" collapsed="1" x14ac:dyDescent="0.35">
      <c r="A1016" s="32"/>
      <c r="B1016" s="32"/>
      <c r="C1016" s="32"/>
      <c r="D1016" s="60" t="s">
        <v>1450</v>
      </c>
      <c r="E1016" s="34"/>
      <c r="F1016" s="35"/>
      <c r="G1016" s="34"/>
      <c r="H1016" s="36">
        <f>SUBTOTAL(9,H1000:H1015)</f>
        <v>311972.93</v>
      </c>
      <c r="I1016" s="36">
        <f>SUBTOTAL(9,I1000:I1015)</f>
        <v>-5.8207660913467407E-11</v>
      </c>
      <c r="J1016" s="36">
        <f>SUBTOTAL(9,J1000:J1015)</f>
        <v>0</v>
      </c>
      <c r="K1016" s="36">
        <f>SUBTOTAL(9,K1000:K1015)</f>
        <v>311972.92999999993</v>
      </c>
    </row>
    <row r="1017" spans="1:11" hidden="1" outlineLevel="2" x14ac:dyDescent="0.35">
      <c r="A1017" s="17">
        <v>22</v>
      </c>
      <c r="B1017" s="17" t="s">
        <v>263</v>
      </c>
      <c r="C1017" s="17" t="s">
        <v>264</v>
      </c>
      <c r="D1017" s="18" t="s">
        <v>253</v>
      </c>
      <c r="E1017" s="19" t="s">
        <v>1136</v>
      </c>
      <c r="F1017" s="20" t="s">
        <v>254</v>
      </c>
      <c r="G1017" s="19"/>
      <c r="H1017" s="21">
        <v>0</v>
      </c>
      <c r="I1017" s="21">
        <v>0</v>
      </c>
      <c r="J1017" s="21">
        <v>441.73203100000001</v>
      </c>
      <c r="K1017" s="21">
        <f t="shared" ref="K1017:K1032" si="54">H1017+I1017+J1017</f>
        <v>441.73203100000001</v>
      </c>
    </row>
    <row r="1018" spans="1:11" hidden="1" outlineLevel="2" x14ac:dyDescent="0.35">
      <c r="A1018" s="22" t="s">
        <v>267</v>
      </c>
      <c r="B1018" s="22" t="s">
        <v>263</v>
      </c>
      <c r="C1018" s="22" t="s">
        <v>266</v>
      </c>
      <c r="D1018" s="23" t="s">
        <v>253</v>
      </c>
      <c r="E1018" s="24" t="s">
        <v>416</v>
      </c>
      <c r="F1018" s="25" t="s">
        <v>254</v>
      </c>
      <c r="G1018" s="24"/>
      <c r="H1018" s="26">
        <v>98021.759999999995</v>
      </c>
      <c r="I1018" s="26">
        <v>0</v>
      </c>
      <c r="J1018" s="26">
        <v>170.26074</v>
      </c>
      <c r="K1018" s="26">
        <f t="shared" si="54"/>
        <v>98192.020739999993</v>
      </c>
    </row>
    <row r="1019" spans="1:11" hidden="1" outlineLevel="2" x14ac:dyDescent="0.35">
      <c r="A1019" s="27" t="s">
        <v>267</v>
      </c>
      <c r="B1019" s="27" t="s">
        <v>263</v>
      </c>
      <c r="C1019" s="27" t="s">
        <v>271</v>
      </c>
      <c r="D1019" s="28" t="s">
        <v>253</v>
      </c>
      <c r="E1019" s="29" t="s">
        <v>1145</v>
      </c>
      <c r="F1019" s="30" t="s">
        <v>254</v>
      </c>
      <c r="G1019" s="29"/>
      <c r="H1019" s="31">
        <v>0</v>
      </c>
      <c r="I1019" s="31">
        <v>0</v>
      </c>
      <c r="J1019" s="31">
        <v>3290.761747</v>
      </c>
      <c r="K1019" s="31">
        <f t="shared" si="54"/>
        <v>3290.761747</v>
      </c>
    </row>
    <row r="1020" spans="1:11" hidden="1" outlineLevel="2" x14ac:dyDescent="0.35">
      <c r="A1020" s="32" t="s">
        <v>267</v>
      </c>
      <c r="B1020" s="32" t="s">
        <v>263</v>
      </c>
      <c r="C1020" s="32" t="s">
        <v>272</v>
      </c>
      <c r="D1020" s="33" t="s">
        <v>253</v>
      </c>
      <c r="E1020" s="34" t="s">
        <v>1154</v>
      </c>
      <c r="F1020" s="35" t="s">
        <v>254</v>
      </c>
      <c r="G1020" s="34"/>
      <c r="H1020" s="36">
        <v>0</v>
      </c>
      <c r="I1020" s="36">
        <v>0</v>
      </c>
      <c r="J1020" s="36">
        <v>2299.4658830000008</v>
      </c>
      <c r="K1020" s="36">
        <f t="shared" si="54"/>
        <v>2299.4658830000008</v>
      </c>
    </row>
    <row r="1021" spans="1:11" hidden="1" outlineLevel="2" x14ac:dyDescent="0.35">
      <c r="A1021" s="37" t="s">
        <v>267</v>
      </c>
      <c r="B1021" s="37" t="s">
        <v>263</v>
      </c>
      <c r="C1021" s="37" t="s">
        <v>273</v>
      </c>
      <c r="D1021" s="38" t="s">
        <v>253</v>
      </c>
      <c r="E1021" s="39" t="s">
        <v>1161</v>
      </c>
      <c r="F1021" s="40" t="s">
        <v>254</v>
      </c>
      <c r="G1021" s="39"/>
      <c r="H1021" s="41">
        <v>0</v>
      </c>
      <c r="I1021" s="41">
        <v>0</v>
      </c>
      <c r="J1021" s="41">
        <v>839.95298400000001</v>
      </c>
      <c r="K1021" s="41">
        <f t="shared" si="54"/>
        <v>839.95298400000001</v>
      </c>
    </row>
    <row r="1022" spans="1:11" hidden="1" outlineLevel="2" x14ac:dyDescent="0.35">
      <c r="A1022" s="42" t="s">
        <v>267</v>
      </c>
      <c r="B1022" s="42" t="s">
        <v>263</v>
      </c>
      <c r="C1022" s="42" t="s">
        <v>274</v>
      </c>
      <c r="D1022" s="43" t="s">
        <v>253</v>
      </c>
      <c r="E1022" s="44" t="s">
        <v>618</v>
      </c>
      <c r="F1022" s="45" t="s">
        <v>254</v>
      </c>
      <c r="G1022" s="44"/>
      <c r="H1022" s="46">
        <v>547533.19999999995</v>
      </c>
      <c r="I1022" s="46">
        <v>0</v>
      </c>
      <c r="J1022" s="46">
        <v>624.28938000000005</v>
      </c>
      <c r="K1022" s="46">
        <f t="shared" si="54"/>
        <v>548157.48937999993</v>
      </c>
    </row>
    <row r="1023" spans="1:11" hidden="1" outlineLevel="2" x14ac:dyDescent="0.35">
      <c r="A1023" s="17" t="s">
        <v>267</v>
      </c>
      <c r="B1023" s="17" t="s">
        <v>263</v>
      </c>
      <c r="C1023" s="17">
        <v>837</v>
      </c>
      <c r="D1023" s="18" t="s">
        <v>253</v>
      </c>
      <c r="E1023" s="19" t="s">
        <v>1198</v>
      </c>
      <c r="F1023" s="20" t="s">
        <v>254</v>
      </c>
      <c r="G1023" s="19"/>
      <c r="H1023" s="21">
        <v>0</v>
      </c>
      <c r="I1023" s="21">
        <v>0</v>
      </c>
      <c r="J1023" s="21">
        <v>0</v>
      </c>
      <c r="K1023" s="21">
        <f t="shared" si="54"/>
        <v>0</v>
      </c>
    </row>
    <row r="1024" spans="1:11" hidden="1" outlineLevel="2" x14ac:dyDescent="0.35">
      <c r="A1024" s="22" t="s">
        <v>267</v>
      </c>
      <c r="B1024" s="22" t="s">
        <v>263</v>
      </c>
      <c r="C1024" s="22" t="s">
        <v>275</v>
      </c>
      <c r="D1024" s="23" t="s">
        <v>253</v>
      </c>
      <c r="E1024" s="24" t="s">
        <v>691</v>
      </c>
      <c r="F1024" s="25" t="s">
        <v>254</v>
      </c>
      <c r="G1024" s="24"/>
      <c r="H1024" s="26">
        <v>89263.88</v>
      </c>
      <c r="I1024" s="26">
        <v>0</v>
      </c>
      <c r="J1024" s="26">
        <v>988.45818499999996</v>
      </c>
      <c r="K1024" s="26">
        <f t="shared" si="54"/>
        <v>90252.338185000001</v>
      </c>
    </row>
    <row r="1025" spans="1:11" hidden="1" outlineLevel="2" x14ac:dyDescent="0.35">
      <c r="A1025" s="27" t="s">
        <v>267</v>
      </c>
      <c r="B1025" s="27" t="s">
        <v>268</v>
      </c>
      <c r="C1025" s="27" t="s">
        <v>264</v>
      </c>
      <c r="D1025" s="28" t="s">
        <v>253</v>
      </c>
      <c r="E1025" s="29" t="s">
        <v>1221</v>
      </c>
      <c r="F1025" s="30" t="s">
        <v>254</v>
      </c>
      <c r="G1025" s="29"/>
      <c r="H1025" s="31">
        <v>0</v>
      </c>
      <c r="I1025" s="31">
        <v>0</v>
      </c>
      <c r="J1025" s="31">
        <v>12.296609</v>
      </c>
      <c r="K1025" s="31">
        <f t="shared" si="54"/>
        <v>12.296609</v>
      </c>
    </row>
    <row r="1026" spans="1:11" hidden="1" outlineLevel="2" x14ac:dyDescent="0.35">
      <c r="A1026" s="32" t="s">
        <v>267</v>
      </c>
      <c r="B1026" s="32" t="s">
        <v>268</v>
      </c>
      <c r="C1026" s="32" t="s">
        <v>266</v>
      </c>
      <c r="D1026" s="33" t="s">
        <v>253</v>
      </c>
      <c r="E1026" s="34" t="s">
        <v>798</v>
      </c>
      <c r="F1026" s="35" t="s">
        <v>254</v>
      </c>
      <c r="G1026" s="34"/>
      <c r="H1026" s="36">
        <v>46668.68</v>
      </c>
      <c r="I1026" s="36">
        <v>0</v>
      </c>
      <c r="J1026" s="36">
        <v>147.55930799999999</v>
      </c>
      <c r="K1026" s="36">
        <f t="shared" si="54"/>
        <v>46816.239308000004</v>
      </c>
    </row>
    <row r="1027" spans="1:11" hidden="1" outlineLevel="2" x14ac:dyDescent="0.35">
      <c r="A1027" s="37" t="s">
        <v>267</v>
      </c>
      <c r="B1027" s="37" t="s">
        <v>268</v>
      </c>
      <c r="C1027" s="37">
        <v>812</v>
      </c>
      <c r="D1027" s="38" t="s">
        <v>253</v>
      </c>
      <c r="E1027" s="39" t="s">
        <v>1235</v>
      </c>
      <c r="F1027" s="40" t="s">
        <v>254</v>
      </c>
      <c r="G1027" s="39"/>
      <c r="H1027" s="41">
        <v>0</v>
      </c>
      <c r="I1027" s="41">
        <v>0</v>
      </c>
      <c r="J1027" s="41">
        <v>208.09646000000001</v>
      </c>
      <c r="K1027" s="41">
        <f t="shared" si="54"/>
        <v>208.09646000000001</v>
      </c>
    </row>
    <row r="1028" spans="1:11" hidden="1" outlineLevel="2" x14ac:dyDescent="0.35">
      <c r="A1028" s="42" t="s">
        <v>267</v>
      </c>
      <c r="B1028" s="42" t="s">
        <v>268</v>
      </c>
      <c r="C1028" s="42">
        <v>834</v>
      </c>
      <c r="D1028" s="43" t="s">
        <v>253</v>
      </c>
      <c r="E1028" s="44" t="s">
        <v>1246</v>
      </c>
      <c r="F1028" s="45" t="s">
        <v>254</v>
      </c>
      <c r="G1028" s="44"/>
      <c r="H1028" s="46">
        <v>0</v>
      </c>
      <c r="I1028" s="46">
        <v>0</v>
      </c>
      <c r="J1028" s="46">
        <v>29.322683000000001</v>
      </c>
      <c r="K1028" s="46">
        <f t="shared" si="54"/>
        <v>29.322683000000001</v>
      </c>
    </row>
    <row r="1029" spans="1:11" hidden="1" outlineLevel="2" x14ac:dyDescent="0.35">
      <c r="A1029" s="17" t="s">
        <v>267</v>
      </c>
      <c r="B1029" s="17" t="s">
        <v>268</v>
      </c>
      <c r="C1029" s="17">
        <v>835</v>
      </c>
      <c r="D1029" s="18" t="s">
        <v>253</v>
      </c>
      <c r="E1029" s="19" t="s">
        <v>1256</v>
      </c>
      <c r="F1029" s="20" t="s">
        <v>254</v>
      </c>
      <c r="G1029" s="19"/>
      <c r="H1029" s="21">
        <v>0</v>
      </c>
      <c r="I1029" s="21">
        <v>0</v>
      </c>
      <c r="J1029" s="21">
        <v>137.15448500000002</v>
      </c>
      <c r="K1029" s="21">
        <f t="shared" si="54"/>
        <v>137.15448500000002</v>
      </c>
    </row>
    <row r="1030" spans="1:11" hidden="1" outlineLevel="2" x14ac:dyDescent="0.35">
      <c r="A1030" s="22" t="s">
        <v>267</v>
      </c>
      <c r="B1030" s="22" t="s">
        <v>268</v>
      </c>
      <c r="C1030" s="22" t="s">
        <v>274</v>
      </c>
      <c r="D1030" s="23" t="s">
        <v>253</v>
      </c>
      <c r="E1030" s="24" t="s">
        <v>995</v>
      </c>
      <c r="F1030" s="25" t="s">
        <v>254</v>
      </c>
      <c r="G1030" s="24"/>
      <c r="H1030" s="26">
        <v>17420.28</v>
      </c>
      <c r="I1030" s="26">
        <v>0</v>
      </c>
      <c r="J1030" s="26">
        <v>269.57950500000004</v>
      </c>
      <c r="K1030" s="26">
        <f t="shared" si="54"/>
        <v>17689.859505</v>
      </c>
    </row>
    <row r="1031" spans="1:11" hidden="1" outlineLevel="2" x14ac:dyDescent="0.35">
      <c r="A1031" s="27" t="s">
        <v>267</v>
      </c>
      <c r="B1031" s="27" t="s">
        <v>269</v>
      </c>
      <c r="C1031" s="27" t="s">
        <v>276</v>
      </c>
      <c r="D1031" s="28" t="s">
        <v>253</v>
      </c>
      <c r="E1031" s="29" t="s">
        <v>1383</v>
      </c>
      <c r="F1031" s="30" t="s">
        <v>254</v>
      </c>
      <c r="G1031" s="29"/>
      <c r="H1031" s="31">
        <v>0</v>
      </c>
      <c r="I1031" s="31">
        <f>-H1031</f>
        <v>0</v>
      </c>
      <c r="J1031" s="31">
        <v>0</v>
      </c>
      <c r="K1031" s="31">
        <f t="shared" si="54"/>
        <v>0</v>
      </c>
    </row>
    <row r="1032" spans="1:11" hidden="1" outlineLevel="2" x14ac:dyDescent="0.35">
      <c r="A1032" s="32" t="s">
        <v>267</v>
      </c>
      <c r="B1032" s="32" t="s">
        <v>270</v>
      </c>
      <c r="C1032" s="32" t="s">
        <v>277</v>
      </c>
      <c r="D1032" s="33" t="s">
        <v>253</v>
      </c>
      <c r="E1032" s="34" t="s">
        <v>1395</v>
      </c>
      <c r="F1032" s="35" t="s">
        <v>254</v>
      </c>
      <c r="G1032" s="34"/>
      <c r="H1032" s="36">
        <v>9458.93</v>
      </c>
      <c r="I1032" s="36">
        <v>0</v>
      </c>
      <c r="J1032" s="36">
        <f>-H1032</f>
        <v>-9458.93</v>
      </c>
      <c r="K1032" s="36">
        <f t="shared" si="54"/>
        <v>0</v>
      </c>
    </row>
    <row r="1033" spans="1:11" outlineLevel="1" collapsed="1" x14ac:dyDescent="0.35">
      <c r="A1033" s="32"/>
      <c r="B1033" s="32"/>
      <c r="C1033" s="32"/>
      <c r="D1033" s="60" t="s">
        <v>1451</v>
      </c>
      <c r="E1033" s="34" t="s">
        <v>1467</v>
      </c>
      <c r="F1033" s="35"/>
      <c r="G1033" s="34"/>
      <c r="H1033" s="36">
        <f>SUBTOTAL(9,H1017:H1032)</f>
        <v>808366.7300000001</v>
      </c>
      <c r="I1033" s="36">
        <f>SUBTOTAL(9,I1017:I1032)</f>
        <v>0</v>
      </c>
      <c r="J1033" s="36">
        <f>SUBTOTAL(9,J1017:J1032)</f>
        <v>0</v>
      </c>
      <c r="K1033" s="36">
        <f>SUBTOTAL(9,K1017:K1032)</f>
        <v>808366.72999999975</v>
      </c>
    </row>
    <row r="1034" spans="1:11" hidden="1" outlineLevel="2" x14ac:dyDescent="0.35">
      <c r="A1034" s="17">
        <v>22</v>
      </c>
      <c r="B1034" s="17" t="s">
        <v>263</v>
      </c>
      <c r="C1034" s="17" t="s">
        <v>264</v>
      </c>
      <c r="D1034" s="18" t="s">
        <v>233</v>
      </c>
      <c r="E1034" s="19" t="s">
        <v>363</v>
      </c>
      <c r="F1034" s="20" t="s">
        <v>234</v>
      </c>
      <c r="G1034" s="19"/>
      <c r="H1034" s="21">
        <v>0</v>
      </c>
      <c r="I1034" s="21">
        <v>3401.9453160000007</v>
      </c>
      <c r="J1034" s="21">
        <v>0</v>
      </c>
      <c r="K1034" s="21">
        <f t="shared" ref="K1034:K1049" si="55">H1034+I1034+J1034</f>
        <v>3401.9453160000007</v>
      </c>
    </row>
    <row r="1035" spans="1:11" hidden="1" outlineLevel="2" x14ac:dyDescent="0.35">
      <c r="A1035" s="22" t="s">
        <v>267</v>
      </c>
      <c r="B1035" s="22" t="s">
        <v>263</v>
      </c>
      <c r="C1035" s="22" t="s">
        <v>266</v>
      </c>
      <c r="D1035" s="23" t="s">
        <v>233</v>
      </c>
      <c r="E1035" s="24" t="s">
        <v>417</v>
      </c>
      <c r="F1035" s="25" t="s">
        <v>234</v>
      </c>
      <c r="G1035" s="24"/>
      <c r="H1035" s="26">
        <v>0</v>
      </c>
      <c r="I1035" s="26">
        <v>1305.797192</v>
      </c>
      <c r="J1035" s="26">
        <v>0</v>
      </c>
      <c r="K1035" s="26">
        <f t="shared" si="55"/>
        <v>1305.797192</v>
      </c>
    </row>
    <row r="1036" spans="1:11" hidden="1" outlineLevel="2" x14ac:dyDescent="0.35">
      <c r="A1036" s="27" t="s">
        <v>267</v>
      </c>
      <c r="B1036" s="27" t="s">
        <v>263</v>
      </c>
      <c r="C1036" s="27" t="s">
        <v>271</v>
      </c>
      <c r="D1036" s="28" t="s">
        <v>233</v>
      </c>
      <c r="E1036" s="29" t="s">
        <v>467</v>
      </c>
      <c r="F1036" s="30" t="s">
        <v>234</v>
      </c>
      <c r="G1036" s="29"/>
      <c r="H1036" s="31">
        <v>0</v>
      </c>
      <c r="I1036" s="31">
        <v>25359.955992000003</v>
      </c>
      <c r="J1036" s="31">
        <v>0</v>
      </c>
      <c r="K1036" s="31">
        <f t="shared" si="55"/>
        <v>25359.955992000003</v>
      </c>
    </row>
    <row r="1037" spans="1:11" hidden="1" outlineLevel="2" x14ac:dyDescent="0.35">
      <c r="A1037" s="32" t="s">
        <v>267</v>
      </c>
      <c r="B1037" s="32" t="s">
        <v>263</v>
      </c>
      <c r="C1037" s="32" t="s">
        <v>272</v>
      </c>
      <c r="D1037" s="33" t="s">
        <v>233</v>
      </c>
      <c r="E1037" s="34" t="s">
        <v>514</v>
      </c>
      <c r="F1037" s="35" t="s">
        <v>234</v>
      </c>
      <c r="G1037" s="34"/>
      <c r="H1037" s="36">
        <v>0</v>
      </c>
      <c r="I1037" s="36">
        <v>18375.659169000002</v>
      </c>
      <c r="J1037" s="36">
        <v>0</v>
      </c>
      <c r="K1037" s="36">
        <f t="shared" si="55"/>
        <v>18375.659169000002</v>
      </c>
    </row>
    <row r="1038" spans="1:11" hidden="1" outlineLevel="2" x14ac:dyDescent="0.35">
      <c r="A1038" s="37" t="s">
        <v>267</v>
      </c>
      <c r="B1038" s="37" t="s">
        <v>263</v>
      </c>
      <c r="C1038" s="37" t="s">
        <v>273</v>
      </c>
      <c r="D1038" s="38" t="s">
        <v>233</v>
      </c>
      <c r="E1038" s="39" t="s">
        <v>563</v>
      </c>
      <c r="F1038" s="40" t="s">
        <v>234</v>
      </c>
      <c r="G1038" s="39"/>
      <c r="H1038" s="41">
        <v>0</v>
      </c>
      <c r="I1038" s="41">
        <v>6709.3921510000009</v>
      </c>
      <c r="J1038" s="41">
        <v>0</v>
      </c>
      <c r="K1038" s="41">
        <f t="shared" si="55"/>
        <v>6709.3921510000009</v>
      </c>
    </row>
    <row r="1039" spans="1:11" hidden="1" outlineLevel="2" x14ac:dyDescent="0.35">
      <c r="A1039" s="42" t="s">
        <v>267</v>
      </c>
      <c r="B1039" s="42" t="s">
        <v>263</v>
      </c>
      <c r="C1039" s="42" t="s">
        <v>274</v>
      </c>
      <c r="D1039" s="43" t="s">
        <v>233</v>
      </c>
      <c r="E1039" s="44" t="s">
        <v>619</v>
      </c>
      <c r="F1039" s="45" t="s">
        <v>234</v>
      </c>
      <c r="G1039" s="44"/>
      <c r="H1039" s="46">
        <v>0</v>
      </c>
      <c r="I1039" s="46">
        <v>4982.6471800000008</v>
      </c>
      <c r="J1039" s="46">
        <v>0</v>
      </c>
      <c r="K1039" s="46">
        <f t="shared" si="55"/>
        <v>4982.6471800000008</v>
      </c>
    </row>
    <row r="1040" spans="1:11" hidden="1" outlineLevel="2" x14ac:dyDescent="0.35">
      <c r="A1040" s="17" t="s">
        <v>267</v>
      </c>
      <c r="B1040" s="17" t="s">
        <v>263</v>
      </c>
      <c r="C1040" s="17">
        <v>837</v>
      </c>
      <c r="D1040" s="18" t="s">
        <v>233</v>
      </c>
      <c r="E1040" s="19" t="s">
        <v>1199</v>
      </c>
      <c r="F1040" s="20" t="s">
        <v>234</v>
      </c>
      <c r="G1040" s="19"/>
      <c r="H1040" s="21">
        <v>0</v>
      </c>
      <c r="I1040" s="21">
        <v>0</v>
      </c>
      <c r="J1040" s="21">
        <v>0</v>
      </c>
      <c r="K1040" s="21">
        <f t="shared" si="55"/>
        <v>0</v>
      </c>
    </row>
    <row r="1041" spans="1:11" hidden="1" outlineLevel="2" x14ac:dyDescent="0.35">
      <c r="A1041" s="22" t="s">
        <v>267</v>
      </c>
      <c r="B1041" s="22" t="s">
        <v>263</v>
      </c>
      <c r="C1041" s="22" t="s">
        <v>275</v>
      </c>
      <c r="D1041" s="23" t="s">
        <v>233</v>
      </c>
      <c r="E1041" s="24" t="s">
        <v>692</v>
      </c>
      <c r="F1041" s="25" t="s">
        <v>234</v>
      </c>
      <c r="G1041" s="24"/>
      <c r="H1041" s="26">
        <v>0</v>
      </c>
      <c r="I1041" s="26">
        <v>8590.7710000000006</v>
      </c>
      <c r="J1041" s="26">
        <v>0</v>
      </c>
      <c r="K1041" s="26">
        <f t="shared" si="55"/>
        <v>8590.7710000000006</v>
      </c>
    </row>
    <row r="1042" spans="1:11" hidden="1" outlineLevel="2" x14ac:dyDescent="0.35">
      <c r="A1042" s="27" t="s">
        <v>267</v>
      </c>
      <c r="B1042" s="27" t="s">
        <v>268</v>
      </c>
      <c r="C1042" s="27" t="s">
        <v>264</v>
      </c>
      <c r="D1042" s="28" t="s">
        <v>233</v>
      </c>
      <c r="E1042" s="29" t="s">
        <v>745</v>
      </c>
      <c r="F1042" s="30" t="s">
        <v>234</v>
      </c>
      <c r="G1042" s="29"/>
      <c r="H1042" s="31">
        <v>0</v>
      </c>
      <c r="I1042" s="31">
        <v>292.08621399999998</v>
      </c>
      <c r="J1042" s="31">
        <v>0</v>
      </c>
      <c r="K1042" s="31">
        <f t="shared" si="55"/>
        <v>292.08621399999998</v>
      </c>
    </row>
    <row r="1043" spans="1:11" hidden="1" outlineLevel="2" x14ac:dyDescent="0.35">
      <c r="A1043" s="32" t="s">
        <v>267</v>
      </c>
      <c r="B1043" s="32" t="s">
        <v>268</v>
      </c>
      <c r="C1043" s="32" t="s">
        <v>266</v>
      </c>
      <c r="D1043" s="33" t="s">
        <v>233</v>
      </c>
      <c r="E1043" s="34" t="s">
        <v>799</v>
      </c>
      <c r="F1043" s="35" t="s">
        <v>234</v>
      </c>
      <c r="G1043" s="34"/>
      <c r="H1043" s="36">
        <v>0</v>
      </c>
      <c r="I1043" s="36">
        <v>3444.899171</v>
      </c>
      <c r="J1043" s="36">
        <v>0</v>
      </c>
      <c r="K1043" s="36">
        <f t="shared" si="55"/>
        <v>3444.899171</v>
      </c>
    </row>
    <row r="1044" spans="1:11" hidden="1" outlineLevel="2" x14ac:dyDescent="0.35">
      <c r="A1044" s="37" t="s">
        <v>267</v>
      </c>
      <c r="B1044" s="37" t="s">
        <v>268</v>
      </c>
      <c r="C1044" s="37">
        <v>812</v>
      </c>
      <c r="D1044" s="38" t="s">
        <v>233</v>
      </c>
      <c r="E1044" s="39" t="s">
        <v>847</v>
      </c>
      <c r="F1044" s="40" t="s">
        <v>234</v>
      </c>
      <c r="G1044" s="39"/>
      <c r="H1044" s="41">
        <v>0</v>
      </c>
      <c r="I1044" s="41">
        <v>4853.7856150000007</v>
      </c>
      <c r="J1044" s="41">
        <v>0</v>
      </c>
      <c r="K1044" s="41">
        <f t="shared" si="55"/>
        <v>4853.7856150000007</v>
      </c>
    </row>
    <row r="1045" spans="1:11" hidden="1" outlineLevel="2" x14ac:dyDescent="0.35">
      <c r="A1045" s="42" t="s">
        <v>267</v>
      </c>
      <c r="B1045" s="42" t="s">
        <v>268</v>
      </c>
      <c r="C1045" s="42">
        <v>834</v>
      </c>
      <c r="D1045" s="43" t="s">
        <v>233</v>
      </c>
      <c r="E1045" s="44" t="s">
        <v>894</v>
      </c>
      <c r="F1045" s="45" t="s">
        <v>234</v>
      </c>
      <c r="G1045" s="44"/>
      <c r="H1045" s="46">
        <v>0</v>
      </c>
      <c r="I1045" s="46">
        <v>309.26775600000002</v>
      </c>
      <c r="J1045" s="46">
        <v>0</v>
      </c>
      <c r="K1045" s="46">
        <f t="shared" si="55"/>
        <v>309.26775600000002</v>
      </c>
    </row>
    <row r="1046" spans="1:11" hidden="1" outlineLevel="2" x14ac:dyDescent="0.35">
      <c r="A1046" s="17" t="s">
        <v>267</v>
      </c>
      <c r="B1046" s="17" t="s">
        <v>268</v>
      </c>
      <c r="C1046" s="17">
        <v>835</v>
      </c>
      <c r="D1046" s="18" t="s">
        <v>233</v>
      </c>
      <c r="E1046" s="19" t="s">
        <v>942</v>
      </c>
      <c r="F1046" s="20" t="s">
        <v>234</v>
      </c>
      <c r="G1046" s="19"/>
      <c r="H1046" s="21">
        <v>0</v>
      </c>
      <c r="I1046" s="21">
        <v>2706.0928650000001</v>
      </c>
      <c r="J1046" s="21">
        <v>0</v>
      </c>
      <c r="K1046" s="21">
        <f t="shared" si="55"/>
        <v>2706.0928650000001</v>
      </c>
    </row>
    <row r="1047" spans="1:11" hidden="1" outlineLevel="2" x14ac:dyDescent="0.35">
      <c r="A1047" s="22" t="s">
        <v>267</v>
      </c>
      <c r="B1047" s="22" t="s">
        <v>268</v>
      </c>
      <c r="C1047" s="22" t="s">
        <v>274</v>
      </c>
      <c r="D1047" s="23" t="s">
        <v>233</v>
      </c>
      <c r="E1047" s="24" t="s">
        <v>996</v>
      </c>
      <c r="F1047" s="25" t="s">
        <v>234</v>
      </c>
      <c r="G1047" s="24"/>
      <c r="H1047" s="26">
        <v>0</v>
      </c>
      <c r="I1047" s="26">
        <v>5575.4103789999999</v>
      </c>
      <c r="J1047" s="26">
        <v>0</v>
      </c>
      <c r="K1047" s="26">
        <f t="shared" si="55"/>
        <v>5575.4103789999999</v>
      </c>
    </row>
    <row r="1048" spans="1:11" hidden="1" outlineLevel="2" x14ac:dyDescent="0.35">
      <c r="A1048" s="27" t="s">
        <v>267</v>
      </c>
      <c r="B1048" s="27" t="s">
        <v>269</v>
      </c>
      <c r="C1048" s="27" t="s">
        <v>276</v>
      </c>
      <c r="D1048" s="28" t="s">
        <v>233</v>
      </c>
      <c r="E1048" s="29" t="s">
        <v>1384</v>
      </c>
      <c r="F1048" s="30" t="s">
        <v>234</v>
      </c>
      <c r="G1048" s="29"/>
      <c r="H1048" s="31">
        <v>85907.71</v>
      </c>
      <c r="I1048" s="31">
        <f>-H1048</f>
        <v>-85907.71</v>
      </c>
      <c r="J1048" s="31">
        <v>0</v>
      </c>
      <c r="K1048" s="31">
        <f t="shared" si="55"/>
        <v>0</v>
      </c>
    </row>
    <row r="1049" spans="1:11" hidden="1" outlineLevel="2" x14ac:dyDescent="0.35">
      <c r="A1049" s="32" t="s">
        <v>267</v>
      </c>
      <c r="B1049" s="32" t="s">
        <v>270</v>
      </c>
      <c r="C1049" s="32" t="s">
        <v>277</v>
      </c>
      <c r="D1049" s="33" t="s">
        <v>233</v>
      </c>
      <c r="E1049" s="34" t="s">
        <v>1396</v>
      </c>
      <c r="F1049" s="35" t="s">
        <v>234</v>
      </c>
      <c r="G1049" s="34"/>
      <c r="H1049" s="36">
        <v>0</v>
      </c>
      <c r="I1049" s="36">
        <v>0</v>
      </c>
      <c r="J1049" s="36">
        <f>-H1049</f>
        <v>0</v>
      </c>
      <c r="K1049" s="36">
        <f t="shared" si="55"/>
        <v>0</v>
      </c>
    </row>
    <row r="1050" spans="1:11" outlineLevel="1" collapsed="1" x14ac:dyDescent="0.35">
      <c r="A1050" s="32"/>
      <c r="B1050" s="32"/>
      <c r="C1050" s="32"/>
      <c r="D1050" s="60" t="s">
        <v>1452</v>
      </c>
      <c r="E1050" s="34"/>
      <c r="F1050" s="35"/>
      <c r="G1050" s="34"/>
      <c r="H1050" s="36">
        <f>SUBTOTAL(9,H1034:H1049)</f>
        <v>85907.71</v>
      </c>
      <c r="I1050" s="36">
        <f>SUBTOTAL(9,I1034:I1049)</f>
        <v>-1.4551915228366852E-11</v>
      </c>
      <c r="J1050" s="36">
        <f>SUBTOTAL(9,J1034:J1049)</f>
        <v>0</v>
      </c>
      <c r="K1050" s="36">
        <f>SUBTOTAL(9,K1034:K1049)</f>
        <v>85907.709999999992</v>
      </c>
    </row>
    <row r="1051" spans="1:11" hidden="1" outlineLevel="2" x14ac:dyDescent="0.35">
      <c r="A1051" s="17">
        <v>22</v>
      </c>
      <c r="B1051" s="17" t="s">
        <v>263</v>
      </c>
      <c r="C1051" s="17" t="s">
        <v>264</v>
      </c>
      <c r="D1051" s="18" t="s">
        <v>235</v>
      </c>
      <c r="E1051" s="19" t="s">
        <v>364</v>
      </c>
      <c r="F1051" s="20" t="s">
        <v>236</v>
      </c>
      <c r="G1051" s="19"/>
      <c r="H1051" s="21">
        <v>0</v>
      </c>
      <c r="I1051" s="21">
        <v>921.88800000000003</v>
      </c>
      <c r="J1051" s="21">
        <v>0</v>
      </c>
      <c r="K1051" s="21">
        <f t="shared" ref="K1051:K1066" si="56">H1051+I1051+J1051</f>
        <v>921.88800000000003</v>
      </c>
    </row>
    <row r="1052" spans="1:11" hidden="1" outlineLevel="2" x14ac:dyDescent="0.35">
      <c r="A1052" s="22" t="s">
        <v>267</v>
      </c>
      <c r="B1052" s="22" t="s">
        <v>263</v>
      </c>
      <c r="C1052" s="22" t="s">
        <v>266</v>
      </c>
      <c r="D1052" s="23" t="s">
        <v>235</v>
      </c>
      <c r="E1052" s="24" t="s">
        <v>418</v>
      </c>
      <c r="F1052" s="25" t="s">
        <v>236</v>
      </c>
      <c r="G1052" s="24"/>
      <c r="H1052" s="26">
        <v>0</v>
      </c>
      <c r="I1052" s="26">
        <v>353.85599999999999</v>
      </c>
      <c r="J1052" s="26">
        <v>0</v>
      </c>
      <c r="K1052" s="26">
        <f t="shared" si="56"/>
        <v>353.85599999999999</v>
      </c>
    </row>
    <row r="1053" spans="1:11" hidden="1" outlineLevel="2" x14ac:dyDescent="0.35">
      <c r="A1053" s="27" t="s">
        <v>267</v>
      </c>
      <c r="B1053" s="27" t="s">
        <v>263</v>
      </c>
      <c r="C1053" s="27" t="s">
        <v>271</v>
      </c>
      <c r="D1053" s="28" t="s">
        <v>235</v>
      </c>
      <c r="E1053" s="29" t="s">
        <v>468</v>
      </c>
      <c r="F1053" s="30" t="s">
        <v>236</v>
      </c>
      <c r="G1053" s="29"/>
      <c r="H1053" s="31">
        <v>0</v>
      </c>
      <c r="I1053" s="31">
        <v>6872.2560000000003</v>
      </c>
      <c r="J1053" s="31">
        <v>0</v>
      </c>
      <c r="K1053" s="31">
        <f t="shared" si="56"/>
        <v>6872.2560000000003</v>
      </c>
    </row>
    <row r="1054" spans="1:11" hidden="1" outlineLevel="2" x14ac:dyDescent="0.35">
      <c r="A1054" s="32" t="s">
        <v>267</v>
      </c>
      <c r="B1054" s="32" t="s">
        <v>263</v>
      </c>
      <c r="C1054" s="32" t="s">
        <v>272</v>
      </c>
      <c r="D1054" s="33" t="s">
        <v>235</v>
      </c>
      <c r="E1054" s="34" t="s">
        <v>515</v>
      </c>
      <c r="F1054" s="35" t="s">
        <v>236</v>
      </c>
      <c r="G1054" s="34"/>
      <c r="H1054" s="36">
        <v>0</v>
      </c>
      <c r="I1054" s="36">
        <v>4979.5920000000006</v>
      </c>
      <c r="J1054" s="36">
        <v>0</v>
      </c>
      <c r="K1054" s="36">
        <f t="shared" si="56"/>
        <v>4979.5920000000006</v>
      </c>
    </row>
    <row r="1055" spans="1:11" hidden="1" outlineLevel="2" x14ac:dyDescent="0.35">
      <c r="A1055" s="37" t="s">
        <v>267</v>
      </c>
      <c r="B1055" s="37" t="s">
        <v>263</v>
      </c>
      <c r="C1055" s="37" t="s">
        <v>273</v>
      </c>
      <c r="D1055" s="38" t="s">
        <v>235</v>
      </c>
      <c r="E1055" s="39" t="s">
        <v>564</v>
      </c>
      <c r="F1055" s="40" t="s">
        <v>236</v>
      </c>
      <c r="G1055" s="39"/>
      <c r="H1055" s="41">
        <v>0</v>
      </c>
      <c r="I1055" s="41">
        <v>1818.1680000000001</v>
      </c>
      <c r="J1055" s="41">
        <v>0</v>
      </c>
      <c r="K1055" s="41">
        <f t="shared" si="56"/>
        <v>1818.1680000000001</v>
      </c>
    </row>
    <row r="1056" spans="1:11" hidden="1" outlineLevel="2" x14ac:dyDescent="0.35">
      <c r="A1056" s="42" t="s">
        <v>267</v>
      </c>
      <c r="B1056" s="42" t="s">
        <v>263</v>
      </c>
      <c r="C1056" s="42" t="s">
        <v>274</v>
      </c>
      <c r="D1056" s="43" t="s">
        <v>235</v>
      </c>
      <c r="E1056" s="44" t="s">
        <v>620</v>
      </c>
      <c r="F1056" s="45" t="s">
        <v>236</v>
      </c>
      <c r="G1056" s="44"/>
      <c r="H1056" s="46">
        <v>0</v>
      </c>
      <c r="I1056" s="46">
        <v>1350.24</v>
      </c>
      <c r="J1056" s="46">
        <v>0</v>
      </c>
      <c r="K1056" s="46">
        <f t="shared" si="56"/>
        <v>1350.24</v>
      </c>
    </row>
    <row r="1057" spans="1:11" hidden="1" outlineLevel="2" x14ac:dyDescent="0.35">
      <c r="A1057" s="17" t="s">
        <v>267</v>
      </c>
      <c r="B1057" s="17" t="s">
        <v>263</v>
      </c>
      <c r="C1057" s="17">
        <v>837</v>
      </c>
      <c r="D1057" s="18" t="s">
        <v>235</v>
      </c>
      <c r="E1057" s="19" t="s">
        <v>1200</v>
      </c>
      <c r="F1057" s="20" t="s">
        <v>236</v>
      </c>
      <c r="G1057" s="19"/>
      <c r="H1057" s="21">
        <v>0</v>
      </c>
      <c r="I1057" s="21">
        <v>0</v>
      </c>
      <c r="J1057" s="21">
        <v>0</v>
      </c>
      <c r="K1057" s="21">
        <f t="shared" si="56"/>
        <v>0</v>
      </c>
    </row>
    <row r="1058" spans="1:11" hidden="1" outlineLevel="2" x14ac:dyDescent="0.35">
      <c r="A1058" s="22" t="s">
        <v>267</v>
      </c>
      <c r="B1058" s="22" t="s">
        <v>263</v>
      </c>
      <c r="C1058" s="22" t="s">
        <v>275</v>
      </c>
      <c r="D1058" s="23" t="s">
        <v>235</v>
      </c>
      <c r="E1058" s="24" t="s">
        <v>693</v>
      </c>
      <c r="F1058" s="25" t="s">
        <v>236</v>
      </c>
      <c r="G1058" s="24"/>
      <c r="H1058" s="26">
        <v>0</v>
      </c>
      <c r="I1058" s="26">
        <v>2328</v>
      </c>
      <c r="J1058" s="26">
        <v>0</v>
      </c>
      <c r="K1058" s="26">
        <f t="shared" si="56"/>
        <v>2328</v>
      </c>
    </row>
    <row r="1059" spans="1:11" hidden="1" outlineLevel="2" x14ac:dyDescent="0.35">
      <c r="A1059" s="27" t="s">
        <v>267</v>
      </c>
      <c r="B1059" s="27" t="s">
        <v>268</v>
      </c>
      <c r="C1059" s="27" t="s">
        <v>264</v>
      </c>
      <c r="D1059" s="28" t="s">
        <v>235</v>
      </c>
      <c r="E1059" s="29" t="s">
        <v>746</v>
      </c>
      <c r="F1059" s="30" t="s">
        <v>236</v>
      </c>
      <c r="G1059" s="29"/>
      <c r="H1059" s="31">
        <v>0</v>
      </c>
      <c r="I1059" s="31">
        <v>79.152000000000001</v>
      </c>
      <c r="J1059" s="31">
        <v>0</v>
      </c>
      <c r="K1059" s="31">
        <f t="shared" si="56"/>
        <v>79.152000000000001</v>
      </c>
    </row>
    <row r="1060" spans="1:11" hidden="1" outlineLevel="2" x14ac:dyDescent="0.35">
      <c r="A1060" s="32" t="s">
        <v>267</v>
      </c>
      <c r="B1060" s="32" t="s">
        <v>268</v>
      </c>
      <c r="C1060" s="32" t="s">
        <v>266</v>
      </c>
      <c r="D1060" s="33" t="s">
        <v>235</v>
      </c>
      <c r="E1060" s="34" t="s">
        <v>800</v>
      </c>
      <c r="F1060" s="35" t="s">
        <v>236</v>
      </c>
      <c r="G1060" s="34"/>
      <c r="H1060" s="36">
        <v>0</v>
      </c>
      <c r="I1060" s="36">
        <v>933.52799999999991</v>
      </c>
      <c r="J1060" s="36">
        <v>0</v>
      </c>
      <c r="K1060" s="36">
        <f t="shared" si="56"/>
        <v>933.52799999999991</v>
      </c>
    </row>
    <row r="1061" spans="1:11" hidden="1" outlineLevel="2" x14ac:dyDescent="0.35">
      <c r="A1061" s="37" t="s">
        <v>267</v>
      </c>
      <c r="B1061" s="37" t="s">
        <v>268</v>
      </c>
      <c r="C1061" s="37">
        <v>812</v>
      </c>
      <c r="D1061" s="38" t="s">
        <v>235</v>
      </c>
      <c r="E1061" s="39" t="s">
        <v>848</v>
      </c>
      <c r="F1061" s="40" t="s">
        <v>236</v>
      </c>
      <c r="G1061" s="39"/>
      <c r="H1061" s="41">
        <v>0</v>
      </c>
      <c r="I1061" s="41">
        <v>1315.32</v>
      </c>
      <c r="J1061" s="41">
        <v>0</v>
      </c>
      <c r="K1061" s="41">
        <f t="shared" si="56"/>
        <v>1315.32</v>
      </c>
    </row>
    <row r="1062" spans="1:11" hidden="1" outlineLevel="2" x14ac:dyDescent="0.35">
      <c r="A1062" s="42" t="s">
        <v>267</v>
      </c>
      <c r="B1062" s="42" t="s">
        <v>268</v>
      </c>
      <c r="C1062" s="42">
        <v>834</v>
      </c>
      <c r="D1062" s="43" t="s">
        <v>235</v>
      </c>
      <c r="E1062" s="44" t="s">
        <v>895</v>
      </c>
      <c r="F1062" s="45" t="s">
        <v>236</v>
      </c>
      <c r="G1062" s="44"/>
      <c r="H1062" s="46">
        <v>0</v>
      </c>
      <c r="I1062" s="46">
        <v>83.807999999999993</v>
      </c>
      <c r="J1062" s="46">
        <v>0</v>
      </c>
      <c r="K1062" s="46">
        <f t="shared" si="56"/>
        <v>83.807999999999993</v>
      </c>
    </row>
    <row r="1063" spans="1:11" hidden="1" outlineLevel="2" x14ac:dyDescent="0.35">
      <c r="A1063" s="17" t="s">
        <v>267</v>
      </c>
      <c r="B1063" s="17" t="s">
        <v>268</v>
      </c>
      <c r="C1063" s="17">
        <v>835</v>
      </c>
      <c r="D1063" s="18" t="s">
        <v>235</v>
      </c>
      <c r="E1063" s="19" t="s">
        <v>943</v>
      </c>
      <c r="F1063" s="20" t="s">
        <v>236</v>
      </c>
      <c r="G1063" s="19"/>
      <c r="H1063" s="21">
        <v>0</v>
      </c>
      <c r="I1063" s="21">
        <v>733.32</v>
      </c>
      <c r="J1063" s="21">
        <v>0</v>
      </c>
      <c r="K1063" s="21">
        <f t="shared" si="56"/>
        <v>733.32</v>
      </c>
    </row>
    <row r="1064" spans="1:11" hidden="1" outlineLevel="2" x14ac:dyDescent="0.35">
      <c r="A1064" s="22" t="s">
        <v>267</v>
      </c>
      <c r="B1064" s="22" t="s">
        <v>268</v>
      </c>
      <c r="C1064" s="22" t="s">
        <v>274</v>
      </c>
      <c r="D1064" s="23" t="s">
        <v>235</v>
      </c>
      <c r="E1064" s="24" t="s">
        <v>997</v>
      </c>
      <c r="F1064" s="25" t="s">
        <v>236</v>
      </c>
      <c r="G1064" s="24"/>
      <c r="H1064" s="26">
        <v>0</v>
      </c>
      <c r="I1064" s="26">
        <v>1510.8720000000001</v>
      </c>
      <c r="J1064" s="26">
        <v>0</v>
      </c>
      <c r="K1064" s="26">
        <f t="shared" si="56"/>
        <v>1510.8720000000001</v>
      </c>
    </row>
    <row r="1065" spans="1:11" hidden="1" outlineLevel="2" x14ac:dyDescent="0.35">
      <c r="A1065" s="27" t="s">
        <v>267</v>
      </c>
      <c r="B1065" s="27" t="s">
        <v>269</v>
      </c>
      <c r="C1065" s="27" t="s">
        <v>276</v>
      </c>
      <c r="D1065" s="28" t="s">
        <v>235</v>
      </c>
      <c r="E1065" s="29" t="s">
        <v>1036</v>
      </c>
      <c r="F1065" s="30" t="s">
        <v>236</v>
      </c>
      <c r="G1065" s="29"/>
      <c r="H1065" s="31">
        <v>23280</v>
      </c>
      <c r="I1065" s="31">
        <f>-H1065</f>
        <v>-23280</v>
      </c>
      <c r="J1065" s="31">
        <v>0</v>
      </c>
      <c r="K1065" s="31">
        <f t="shared" si="56"/>
        <v>0</v>
      </c>
    </row>
    <row r="1066" spans="1:11" hidden="1" outlineLevel="2" x14ac:dyDescent="0.35">
      <c r="A1066" s="32" t="s">
        <v>267</v>
      </c>
      <c r="B1066" s="32" t="s">
        <v>270</v>
      </c>
      <c r="C1066" s="32" t="s">
        <v>277</v>
      </c>
      <c r="D1066" s="33" t="s">
        <v>235</v>
      </c>
      <c r="E1066" s="34" t="s">
        <v>1397</v>
      </c>
      <c r="F1066" s="35" t="s">
        <v>236</v>
      </c>
      <c r="G1066" s="34"/>
      <c r="H1066" s="36">
        <v>0</v>
      </c>
      <c r="I1066" s="36">
        <v>0</v>
      </c>
      <c r="J1066" s="36">
        <f>-H1066</f>
        <v>0</v>
      </c>
      <c r="K1066" s="36">
        <f t="shared" si="56"/>
        <v>0</v>
      </c>
    </row>
    <row r="1067" spans="1:11" outlineLevel="1" collapsed="1" x14ac:dyDescent="0.35">
      <c r="A1067" s="32"/>
      <c r="B1067" s="32"/>
      <c r="C1067" s="32"/>
      <c r="D1067" s="60" t="s">
        <v>1453</v>
      </c>
      <c r="E1067" s="34" t="s">
        <v>1461</v>
      </c>
      <c r="F1067" s="35"/>
      <c r="G1067" s="34"/>
      <c r="H1067" s="36">
        <f>SUBTOTAL(9,H1051:H1066)</f>
        <v>23280</v>
      </c>
      <c r="I1067" s="36">
        <f>SUBTOTAL(9,I1051:I1066)</f>
        <v>-3.637978807091713E-12</v>
      </c>
      <c r="J1067" s="36">
        <f>SUBTOTAL(9,J1051:J1066)</f>
        <v>0</v>
      </c>
      <c r="K1067" s="36">
        <f>SUBTOTAL(9,K1051:K1066)</f>
        <v>23279.999999999996</v>
      </c>
    </row>
    <row r="1068" spans="1:11" hidden="1" outlineLevel="2" x14ac:dyDescent="0.35">
      <c r="A1068" s="17">
        <v>23</v>
      </c>
      <c r="B1068" s="17" t="s">
        <v>263</v>
      </c>
      <c r="C1068" s="17" t="s">
        <v>264</v>
      </c>
      <c r="D1068" s="18" t="s">
        <v>261</v>
      </c>
      <c r="E1068" s="19" t="s">
        <v>1122</v>
      </c>
      <c r="F1068" s="20" t="s">
        <v>262</v>
      </c>
      <c r="G1068" s="19"/>
      <c r="H1068" s="21">
        <v>0</v>
      </c>
      <c r="I1068" s="21">
        <v>1576.7270639999999</v>
      </c>
      <c r="J1068" s="21">
        <v>3372.6660609999999</v>
      </c>
      <c r="K1068" s="21">
        <f t="shared" ref="K1068:K1083" si="57">H1068+I1068+J1068</f>
        <v>4949.3931249999996</v>
      </c>
    </row>
    <row r="1069" spans="1:11" hidden="1" outlineLevel="2" x14ac:dyDescent="0.35">
      <c r="A1069" s="22" t="s">
        <v>267</v>
      </c>
      <c r="B1069" s="22" t="s">
        <v>263</v>
      </c>
      <c r="C1069" s="22" t="s">
        <v>266</v>
      </c>
      <c r="D1069" s="23" t="s">
        <v>261</v>
      </c>
      <c r="E1069" s="24" t="s">
        <v>1126</v>
      </c>
      <c r="F1069" s="25" t="s">
        <v>262</v>
      </c>
      <c r="G1069" s="24"/>
      <c r="H1069" s="26">
        <v>0</v>
      </c>
      <c r="I1069" s="26">
        <v>605.20836799999995</v>
      </c>
      <c r="J1069" s="26">
        <v>1299.95694</v>
      </c>
      <c r="K1069" s="26">
        <f t="shared" si="57"/>
        <v>1905.1653080000001</v>
      </c>
    </row>
    <row r="1070" spans="1:11" hidden="1" outlineLevel="2" x14ac:dyDescent="0.35">
      <c r="A1070" s="27" t="s">
        <v>267</v>
      </c>
      <c r="B1070" s="27" t="s">
        <v>263</v>
      </c>
      <c r="C1070" s="27" t="s">
        <v>271</v>
      </c>
      <c r="D1070" s="28" t="s">
        <v>261</v>
      </c>
      <c r="E1070" s="29" t="s">
        <v>1127</v>
      </c>
      <c r="F1070" s="30" t="s">
        <v>262</v>
      </c>
      <c r="G1070" s="29"/>
      <c r="H1070" s="31">
        <v>0</v>
      </c>
      <c r="I1070" s="31">
        <v>11753.783567999999</v>
      </c>
      <c r="J1070" s="31">
        <v>25125.278857000001</v>
      </c>
      <c r="K1070" s="31">
        <f t="shared" si="57"/>
        <v>36879.062424999996</v>
      </c>
    </row>
    <row r="1071" spans="1:11" hidden="1" outlineLevel="2" x14ac:dyDescent="0.35">
      <c r="A1071" s="32" t="s">
        <v>267</v>
      </c>
      <c r="B1071" s="32" t="s">
        <v>263</v>
      </c>
      <c r="C1071" s="32" t="s">
        <v>272</v>
      </c>
      <c r="D1071" s="33" t="s">
        <v>261</v>
      </c>
      <c r="E1071" s="34" t="s">
        <v>1150</v>
      </c>
      <c r="F1071" s="35" t="s">
        <v>262</v>
      </c>
      <c r="G1071" s="34"/>
      <c r="H1071" s="36">
        <v>0</v>
      </c>
      <c r="I1071" s="36">
        <v>8516.7151259999991</v>
      </c>
      <c r="J1071" s="36">
        <v>17556.640673000005</v>
      </c>
      <c r="K1071" s="36">
        <f t="shared" si="57"/>
        <v>26073.355799000004</v>
      </c>
    </row>
    <row r="1072" spans="1:11" hidden="1" outlineLevel="2" x14ac:dyDescent="0.35">
      <c r="A1072" s="37" t="s">
        <v>267</v>
      </c>
      <c r="B1072" s="37" t="s">
        <v>263</v>
      </c>
      <c r="C1072" s="37" t="s">
        <v>273</v>
      </c>
      <c r="D1072" s="38" t="s">
        <v>261</v>
      </c>
      <c r="E1072" s="39" t="s">
        <v>1162</v>
      </c>
      <c r="F1072" s="40" t="s">
        <v>262</v>
      </c>
      <c r="G1072" s="39"/>
      <c r="H1072" s="41">
        <v>0</v>
      </c>
      <c r="I1072" s="41">
        <v>3109.6561539999998</v>
      </c>
      <c r="J1072" s="41">
        <v>6413.1209040000003</v>
      </c>
      <c r="K1072" s="41">
        <f t="shared" si="57"/>
        <v>9522.7770579999997</v>
      </c>
    </row>
    <row r="1073" spans="1:11" hidden="1" outlineLevel="2" x14ac:dyDescent="0.35">
      <c r="A1073" s="42" t="s">
        <v>267</v>
      </c>
      <c r="B1073" s="42" t="s">
        <v>263</v>
      </c>
      <c r="C1073" s="42" t="s">
        <v>274</v>
      </c>
      <c r="D1073" s="43" t="s">
        <v>261</v>
      </c>
      <c r="E1073" s="44" t="s">
        <v>1164</v>
      </c>
      <c r="F1073" s="45" t="s">
        <v>262</v>
      </c>
      <c r="G1073" s="44"/>
      <c r="H1073" s="46">
        <v>0</v>
      </c>
      <c r="I1073" s="46">
        <v>2309.3477199999998</v>
      </c>
      <c r="J1073" s="46">
        <v>4766.5087800000001</v>
      </c>
      <c r="K1073" s="46">
        <f t="shared" si="57"/>
        <v>7075.8564999999999</v>
      </c>
    </row>
    <row r="1074" spans="1:11" hidden="1" outlineLevel="2" x14ac:dyDescent="0.35">
      <c r="A1074" s="17" t="s">
        <v>267</v>
      </c>
      <c r="B1074" s="17" t="s">
        <v>263</v>
      </c>
      <c r="C1074" s="17">
        <v>837</v>
      </c>
      <c r="D1074" s="18" t="s">
        <v>261</v>
      </c>
      <c r="E1074" s="19" t="s">
        <v>1201</v>
      </c>
      <c r="F1074" s="20" t="s">
        <v>262</v>
      </c>
      <c r="G1074" s="19"/>
      <c r="H1074" s="21">
        <v>0</v>
      </c>
      <c r="I1074" s="21">
        <v>0</v>
      </c>
      <c r="J1074" s="21">
        <v>0</v>
      </c>
      <c r="K1074" s="21">
        <f t="shared" si="57"/>
        <v>0</v>
      </c>
    </row>
    <row r="1075" spans="1:11" hidden="1" outlineLevel="2" x14ac:dyDescent="0.35">
      <c r="A1075" s="22" t="s">
        <v>267</v>
      </c>
      <c r="B1075" s="22" t="s">
        <v>263</v>
      </c>
      <c r="C1075" s="22" t="s">
        <v>275</v>
      </c>
      <c r="D1075" s="23" t="s">
        <v>261</v>
      </c>
      <c r="E1075" s="24" t="s">
        <v>1210</v>
      </c>
      <c r="F1075" s="25" t="s">
        <v>262</v>
      </c>
      <c r="G1075" s="24"/>
      <c r="H1075" s="26">
        <v>0</v>
      </c>
      <c r="I1075" s="26">
        <v>3981.634</v>
      </c>
      <c r="J1075" s="26">
        <v>7546.9722350000002</v>
      </c>
      <c r="K1075" s="26">
        <f t="shared" si="57"/>
        <v>11528.606234999999</v>
      </c>
    </row>
    <row r="1076" spans="1:11" hidden="1" outlineLevel="2" x14ac:dyDescent="0.35">
      <c r="A1076" s="27" t="s">
        <v>267</v>
      </c>
      <c r="B1076" s="27" t="s">
        <v>268</v>
      </c>
      <c r="C1076" s="27" t="s">
        <v>264</v>
      </c>
      <c r="D1076" s="28" t="s">
        <v>261</v>
      </c>
      <c r="E1076" s="29" t="s">
        <v>1222</v>
      </c>
      <c r="F1076" s="30" t="s">
        <v>262</v>
      </c>
      <c r="G1076" s="29"/>
      <c r="H1076" s="31">
        <v>0</v>
      </c>
      <c r="I1076" s="31">
        <v>135.37555599999999</v>
      </c>
      <c r="J1076" s="31">
        <v>93.885778999999999</v>
      </c>
      <c r="K1076" s="31">
        <f t="shared" si="57"/>
        <v>229.26133499999997</v>
      </c>
    </row>
    <row r="1077" spans="1:11" hidden="1" outlineLevel="2" x14ac:dyDescent="0.35">
      <c r="A1077" s="32" t="s">
        <v>267</v>
      </c>
      <c r="B1077" s="32" t="s">
        <v>268</v>
      </c>
      <c r="C1077" s="32" t="s">
        <v>266</v>
      </c>
      <c r="D1077" s="33" t="s">
        <v>261</v>
      </c>
      <c r="E1077" s="34" t="s">
        <v>1224</v>
      </c>
      <c r="F1077" s="35" t="s">
        <v>262</v>
      </c>
      <c r="G1077" s="34"/>
      <c r="H1077" s="36">
        <v>0</v>
      </c>
      <c r="I1077" s="36">
        <v>1596.6352339999996</v>
      </c>
      <c r="J1077" s="36">
        <v>1126.6293479999999</v>
      </c>
      <c r="K1077" s="36">
        <f t="shared" si="57"/>
        <v>2723.2645819999998</v>
      </c>
    </row>
    <row r="1078" spans="1:11" hidden="1" outlineLevel="2" x14ac:dyDescent="0.35">
      <c r="A1078" s="37" t="s">
        <v>267</v>
      </c>
      <c r="B1078" s="37" t="s">
        <v>268</v>
      </c>
      <c r="C1078" s="37">
        <v>812</v>
      </c>
      <c r="D1078" s="38" t="s">
        <v>261</v>
      </c>
      <c r="E1078" s="39" t="s">
        <v>1236</v>
      </c>
      <c r="F1078" s="40" t="s">
        <v>262</v>
      </c>
      <c r="G1078" s="39"/>
      <c r="H1078" s="41">
        <v>0</v>
      </c>
      <c r="I1078" s="41">
        <v>2249.6232099999997</v>
      </c>
      <c r="J1078" s="41">
        <v>1588.83626</v>
      </c>
      <c r="K1078" s="41">
        <f t="shared" si="57"/>
        <v>3838.4594699999998</v>
      </c>
    </row>
    <row r="1079" spans="1:11" hidden="1" outlineLevel="2" x14ac:dyDescent="0.35">
      <c r="A1079" s="42" t="s">
        <v>267</v>
      </c>
      <c r="B1079" s="42" t="s">
        <v>268</v>
      </c>
      <c r="C1079" s="42">
        <v>834</v>
      </c>
      <c r="D1079" s="43" t="s">
        <v>261</v>
      </c>
      <c r="E1079" s="44" t="s">
        <v>1247</v>
      </c>
      <c r="F1079" s="45" t="s">
        <v>262</v>
      </c>
      <c r="G1079" s="44"/>
      <c r="H1079" s="46">
        <v>0</v>
      </c>
      <c r="I1079" s="46">
        <v>143.33882399999999</v>
      </c>
      <c r="J1079" s="46">
        <v>223.881473</v>
      </c>
      <c r="K1079" s="46">
        <f t="shared" si="57"/>
        <v>367.22029699999996</v>
      </c>
    </row>
    <row r="1080" spans="1:11" hidden="1" outlineLevel="2" x14ac:dyDescent="0.35">
      <c r="A1080" s="17" t="s">
        <v>267</v>
      </c>
      <c r="B1080" s="17" t="s">
        <v>268</v>
      </c>
      <c r="C1080" s="17">
        <v>835</v>
      </c>
      <c r="D1080" s="18" t="s">
        <v>261</v>
      </c>
      <c r="E1080" s="19" t="s">
        <v>1257</v>
      </c>
      <c r="F1080" s="20" t="s">
        <v>262</v>
      </c>
      <c r="G1080" s="19"/>
      <c r="H1080" s="21">
        <v>0</v>
      </c>
      <c r="I1080" s="21">
        <v>1254.21471</v>
      </c>
      <c r="J1080" s="21">
        <v>1047.187535</v>
      </c>
      <c r="K1080" s="21">
        <f t="shared" si="57"/>
        <v>2301.4022450000002</v>
      </c>
    </row>
    <row r="1081" spans="1:11" hidden="1" outlineLevel="2" x14ac:dyDescent="0.35">
      <c r="A1081" s="22" t="s">
        <v>267</v>
      </c>
      <c r="B1081" s="22" t="s">
        <v>268</v>
      </c>
      <c r="C1081" s="22" t="s">
        <v>274</v>
      </c>
      <c r="D1081" s="23" t="s">
        <v>261</v>
      </c>
      <c r="E1081" s="24" t="s">
        <v>1259</v>
      </c>
      <c r="F1081" s="25" t="s">
        <v>262</v>
      </c>
      <c r="G1081" s="24"/>
      <c r="H1081" s="26">
        <v>0</v>
      </c>
      <c r="I1081" s="26">
        <v>2584.0804659999999</v>
      </c>
      <c r="J1081" s="26">
        <v>2058.265155</v>
      </c>
      <c r="K1081" s="26">
        <f t="shared" si="57"/>
        <v>4642.3456210000004</v>
      </c>
    </row>
    <row r="1082" spans="1:11" hidden="1" outlineLevel="2" x14ac:dyDescent="0.35">
      <c r="A1082" s="27" t="s">
        <v>267</v>
      </c>
      <c r="B1082" s="27" t="s">
        <v>269</v>
      </c>
      <c r="C1082" s="27" t="s">
        <v>276</v>
      </c>
      <c r="D1082" s="28" t="s">
        <v>261</v>
      </c>
      <c r="E1082" s="29" t="s">
        <v>1037</v>
      </c>
      <c r="F1082" s="30" t="s">
        <v>262</v>
      </c>
      <c r="G1082" s="29"/>
      <c r="H1082" s="31">
        <v>39816.339999999997</v>
      </c>
      <c r="I1082" s="31">
        <f>-H1082</f>
        <v>-39816.339999999997</v>
      </c>
      <c r="J1082" s="31">
        <v>0</v>
      </c>
      <c r="K1082" s="31">
        <f t="shared" si="57"/>
        <v>0</v>
      </c>
    </row>
    <row r="1083" spans="1:11" hidden="1" outlineLevel="2" x14ac:dyDescent="0.35">
      <c r="A1083" s="32" t="s">
        <v>267</v>
      </c>
      <c r="B1083" s="32" t="s">
        <v>270</v>
      </c>
      <c r="C1083" s="32" t="s">
        <v>277</v>
      </c>
      <c r="D1083" s="33" t="s">
        <v>261</v>
      </c>
      <c r="E1083" s="34" t="s">
        <v>1323</v>
      </c>
      <c r="F1083" s="35" t="s">
        <v>262</v>
      </c>
      <c r="G1083" s="34"/>
      <c r="H1083" s="36">
        <v>72219.83</v>
      </c>
      <c r="I1083" s="36">
        <v>0</v>
      </c>
      <c r="J1083" s="36">
        <f>-H1083</f>
        <v>-72219.83</v>
      </c>
      <c r="K1083" s="36">
        <f t="shared" si="57"/>
        <v>0</v>
      </c>
    </row>
    <row r="1084" spans="1:11" outlineLevel="1" collapsed="1" x14ac:dyDescent="0.35">
      <c r="A1084" s="32"/>
      <c r="B1084" s="32"/>
      <c r="C1084" s="32"/>
      <c r="D1084" s="60" t="s">
        <v>1454</v>
      </c>
      <c r="E1084" s="34"/>
      <c r="F1084" s="35"/>
      <c r="G1084" s="34"/>
      <c r="H1084" s="36">
        <f>SUBTOTAL(9,H1068:H1083)</f>
        <v>112036.17</v>
      </c>
      <c r="I1084" s="36">
        <f>SUBTOTAL(9,I1068:I1083)</f>
        <v>0</v>
      </c>
      <c r="J1084" s="36">
        <f>SUBTOTAL(9,J1068:J1083)</f>
        <v>0</v>
      </c>
      <c r="K1084" s="36">
        <f>SUBTOTAL(9,K1068:K1083)</f>
        <v>112036.17000000001</v>
      </c>
    </row>
    <row r="1085" spans="1:11" hidden="1" outlineLevel="2" x14ac:dyDescent="0.35">
      <c r="A1085" s="17">
        <v>22</v>
      </c>
      <c r="B1085" s="17" t="s">
        <v>263</v>
      </c>
      <c r="C1085" s="17" t="s">
        <v>264</v>
      </c>
      <c r="D1085" s="18" t="s">
        <v>237</v>
      </c>
      <c r="E1085" s="19" t="s">
        <v>365</v>
      </c>
      <c r="F1085" s="20" t="s">
        <v>238</v>
      </c>
      <c r="G1085" s="19"/>
      <c r="H1085" s="21">
        <v>0</v>
      </c>
      <c r="I1085" s="21">
        <v>1754.0004240000003</v>
      </c>
      <c r="J1085" s="21">
        <v>0</v>
      </c>
      <c r="K1085" s="21">
        <f t="shared" ref="K1085:K1100" si="58">H1085+I1085+J1085</f>
        <v>1754.0004240000003</v>
      </c>
    </row>
    <row r="1086" spans="1:11" hidden="1" outlineLevel="2" x14ac:dyDescent="0.35">
      <c r="A1086" s="22" t="s">
        <v>267</v>
      </c>
      <c r="B1086" s="22" t="s">
        <v>263</v>
      </c>
      <c r="C1086" s="22" t="s">
        <v>266</v>
      </c>
      <c r="D1086" s="23" t="s">
        <v>237</v>
      </c>
      <c r="E1086" s="24" t="s">
        <v>419</v>
      </c>
      <c r="F1086" s="25" t="s">
        <v>238</v>
      </c>
      <c r="G1086" s="24"/>
      <c r="H1086" s="26">
        <v>0</v>
      </c>
      <c r="I1086" s="26">
        <v>673.25268800000003</v>
      </c>
      <c r="J1086" s="26">
        <v>0</v>
      </c>
      <c r="K1086" s="26">
        <f t="shared" si="58"/>
        <v>673.25268800000003</v>
      </c>
    </row>
    <row r="1087" spans="1:11" hidden="1" outlineLevel="2" x14ac:dyDescent="0.35">
      <c r="A1087" s="27" t="s">
        <v>267</v>
      </c>
      <c r="B1087" s="27" t="s">
        <v>263</v>
      </c>
      <c r="C1087" s="27" t="s">
        <v>271</v>
      </c>
      <c r="D1087" s="28" t="s">
        <v>237</v>
      </c>
      <c r="E1087" s="29" t="s">
        <v>469</v>
      </c>
      <c r="F1087" s="30" t="s">
        <v>238</v>
      </c>
      <c r="G1087" s="29"/>
      <c r="H1087" s="31">
        <v>0</v>
      </c>
      <c r="I1087" s="31">
        <v>13075.275888000002</v>
      </c>
      <c r="J1087" s="31">
        <v>0</v>
      </c>
      <c r="K1087" s="31">
        <f t="shared" si="58"/>
        <v>13075.275888000002</v>
      </c>
    </row>
    <row r="1088" spans="1:11" hidden="1" outlineLevel="2" x14ac:dyDescent="0.35">
      <c r="A1088" s="32" t="s">
        <v>267</v>
      </c>
      <c r="B1088" s="32" t="s">
        <v>263</v>
      </c>
      <c r="C1088" s="32" t="s">
        <v>272</v>
      </c>
      <c r="D1088" s="33" t="s">
        <v>237</v>
      </c>
      <c r="E1088" s="34" t="s">
        <v>516</v>
      </c>
      <c r="F1088" s="35" t="s">
        <v>238</v>
      </c>
      <c r="G1088" s="34"/>
      <c r="H1088" s="36">
        <v>0</v>
      </c>
      <c r="I1088" s="36">
        <v>9474.2598660000003</v>
      </c>
      <c r="J1088" s="36">
        <v>0</v>
      </c>
      <c r="K1088" s="36">
        <f t="shared" si="58"/>
        <v>9474.2598660000003</v>
      </c>
    </row>
    <row r="1089" spans="1:11" hidden="1" outlineLevel="2" x14ac:dyDescent="0.35">
      <c r="A1089" s="37" t="s">
        <v>267</v>
      </c>
      <c r="B1089" s="37" t="s">
        <v>263</v>
      </c>
      <c r="C1089" s="37" t="s">
        <v>273</v>
      </c>
      <c r="D1089" s="38" t="s">
        <v>237</v>
      </c>
      <c r="E1089" s="39" t="s">
        <v>565</v>
      </c>
      <c r="F1089" s="40" t="s">
        <v>238</v>
      </c>
      <c r="G1089" s="39"/>
      <c r="H1089" s="41">
        <v>0</v>
      </c>
      <c r="I1089" s="41">
        <v>3459.2786140000003</v>
      </c>
      <c r="J1089" s="41">
        <v>0</v>
      </c>
      <c r="K1089" s="41">
        <f t="shared" si="58"/>
        <v>3459.2786140000003</v>
      </c>
    </row>
    <row r="1090" spans="1:11" hidden="1" outlineLevel="2" x14ac:dyDescent="0.35">
      <c r="A1090" s="42" t="s">
        <v>267</v>
      </c>
      <c r="B1090" s="42" t="s">
        <v>263</v>
      </c>
      <c r="C1090" s="42" t="s">
        <v>274</v>
      </c>
      <c r="D1090" s="43" t="s">
        <v>237</v>
      </c>
      <c r="E1090" s="44" t="s">
        <v>621</v>
      </c>
      <c r="F1090" s="45" t="s">
        <v>238</v>
      </c>
      <c r="G1090" s="44"/>
      <c r="H1090" s="46">
        <v>129</v>
      </c>
      <c r="I1090" s="46">
        <v>2568.9905200000003</v>
      </c>
      <c r="J1090" s="46">
        <v>0</v>
      </c>
      <c r="K1090" s="46">
        <f t="shared" si="58"/>
        <v>2697.9905200000003</v>
      </c>
    </row>
    <row r="1091" spans="1:11" hidden="1" outlineLevel="2" x14ac:dyDescent="0.35">
      <c r="A1091" s="17" t="s">
        <v>267</v>
      </c>
      <c r="B1091" s="17" t="s">
        <v>263</v>
      </c>
      <c r="C1091" s="17">
        <v>837</v>
      </c>
      <c r="D1091" s="18" t="s">
        <v>237</v>
      </c>
      <c r="E1091" s="19" t="s">
        <v>1202</v>
      </c>
      <c r="F1091" s="20" t="s">
        <v>238</v>
      </c>
      <c r="G1091" s="19"/>
      <c r="H1091" s="21">
        <v>0</v>
      </c>
      <c r="I1091" s="21">
        <v>0</v>
      </c>
      <c r="J1091" s="21">
        <v>0</v>
      </c>
      <c r="K1091" s="21">
        <f t="shared" si="58"/>
        <v>0</v>
      </c>
    </row>
    <row r="1092" spans="1:11" hidden="1" outlineLevel="2" x14ac:dyDescent="0.35">
      <c r="A1092" s="22" t="s">
        <v>267</v>
      </c>
      <c r="B1092" s="22" t="s">
        <v>263</v>
      </c>
      <c r="C1092" s="22" t="s">
        <v>275</v>
      </c>
      <c r="D1092" s="23" t="s">
        <v>237</v>
      </c>
      <c r="E1092" s="24" t="s">
        <v>694</v>
      </c>
      <c r="F1092" s="25" t="s">
        <v>238</v>
      </c>
      <c r="G1092" s="24"/>
      <c r="H1092" s="26">
        <v>0</v>
      </c>
      <c r="I1092" s="26">
        <v>4429.2940000000008</v>
      </c>
      <c r="J1092" s="26">
        <v>0</v>
      </c>
      <c r="K1092" s="26">
        <f t="shared" si="58"/>
        <v>4429.2940000000008</v>
      </c>
    </row>
    <row r="1093" spans="1:11" hidden="1" outlineLevel="2" x14ac:dyDescent="0.35">
      <c r="A1093" s="27" t="s">
        <v>267</v>
      </c>
      <c r="B1093" s="27" t="s">
        <v>268</v>
      </c>
      <c r="C1093" s="27" t="s">
        <v>264</v>
      </c>
      <c r="D1093" s="28" t="s">
        <v>237</v>
      </c>
      <c r="E1093" s="29" t="s">
        <v>747</v>
      </c>
      <c r="F1093" s="30" t="s">
        <v>238</v>
      </c>
      <c r="G1093" s="29"/>
      <c r="H1093" s="31">
        <v>0</v>
      </c>
      <c r="I1093" s="31">
        <v>150.59599600000001</v>
      </c>
      <c r="J1093" s="31">
        <v>0</v>
      </c>
      <c r="K1093" s="31">
        <f t="shared" si="58"/>
        <v>150.59599600000001</v>
      </c>
    </row>
    <row r="1094" spans="1:11" hidden="1" outlineLevel="2" x14ac:dyDescent="0.35">
      <c r="A1094" s="32" t="s">
        <v>267</v>
      </c>
      <c r="B1094" s="32" t="s">
        <v>268</v>
      </c>
      <c r="C1094" s="32" t="s">
        <v>266</v>
      </c>
      <c r="D1094" s="33" t="s">
        <v>237</v>
      </c>
      <c r="E1094" s="34" t="s">
        <v>801</v>
      </c>
      <c r="F1094" s="35" t="s">
        <v>238</v>
      </c>
      <c r="G1094" s="34"/>
      <c r="H1094" s="36">
        <v>0</v>
      </c>
      <c r="I1094" s="36">
        <v>1776.146894</v>
      </c>
      <c r="J1094" s="36">
        <v>0</v>
      </c>
      <c r="K1094" s="36">
        <f t="shared" si="58"/>
        <v>1776.146894</v>
      </c>
    </row>
    <row r="1095" spans="1:11" hidden="1" outlineLevel="2" x14ac:dyDescent="0.35">
      <c r="A1095" s="37" t="s">
        <v>267</v>
      </c>
      <c r="B1095" s="37" t="s">
        <v>268</v>
      </c>
      <c r="C1095" s="37">
        <v>812</v>
      </c>
      <c r="D1095" s="38" t="s">
        <v>237</v>
      </c>
      <c r="E1095" s="39" t="s">
        <v>849</v>
      </c>
      <c r="F1095" s="40" t="s">
        <v>238</v>
      </c>
      <c r="G1095" s="39"/>
      <c r="H1095" s="41">
        <v>0</v>
      </c>
      <c r="I1095" s="41">
        <v>2502.5511100000003</v>
      </c>
      <c r="J1095" s="41">
        <v>0</v>
      </c>
      <c r="K1095" s="41">
        <f t="shared" si="58"/>
        <v>2502.5511100000003</v>
      </c>
    </row>
    <row r="1096" spans="1:11" hidden="1" outlineLevel="2" x14ac:dyDescent="0.35">
      <c r="A1096" s="42" t="s">
        <v>267</v>
      </c>
      <c r="B1096" s="42" t="s">
        <v>268</v>
      </c>
      <c r="C1096" s="42">
        <v>834</v>
      </c>
      <c r="D1096" s="43" t="s">
        <v>237</v>
      </c>
      <c r="E1096" s="44" t="s">
        <v>896</v>
      </c>
      <c r="F1096" s="45" t="s">
        <v>238</v>
      </c>
      <c r="G1096" s="44"/>
      <c r="H1096" s="46">
        <v>0</v>
      </c>
      <c r="I1096" s="46">
        <v>159.45458400000001</v>
      </c>
      <c r="J1096" s="46">
        <v>0</v>
      </c>
      <c r="K1096" s="46">
        <f t="shared" si="58"/>
        <v>159.45458400000001</v>
      </c>
    </row>
    <row r="1097" spans="1:11" hidden="1" outlineLevel="2" x14ac:dyDescent="0.35">
      <c r="A1097" s="17" t="s">
        <v>267</v>
      </c>
      <c r="B1097" s="17" t="s">
        <v>268</v>
      </c>
      <c r="C1097" s="17">
        <v>835</v>
      </c>
      <c r="D1097" s="18" t="s">
        <v>237</v>
      </c>
      <c r="E1097" s="19" t="s">
        <v>944</v>
      </c>
      <c r="F1097" s="20" t="s">
        <v>238</v>
      </c>
      <c r="G1097" s="19"/>
      <c r="H1097" s="21">
        <v>0</v>
      </c>
      <c r="I1097" s="21">
        <v>1395.2276100000001</v>
      </c>
      <c r="J1097" s="21">
        <v>0</v>
      </c>
      <c r="K1097" s="21">
        <f t="shared" si="58"/>
        <v>1395.2276100000001</v>
      </c>
    </row>
    <row r="1098" spans="1:11" hidden="1" outlineLevel="2" x14ac:dyDescent="0.35">
      <c r="A1098" s="22" t="s">
        <v>267</v>
      </c>
      <c r="B1098" s="22" t="s">
        <v>268</v>
      </c>
      <c r="C1098" s="22" t="s">
        <v>274</v>
      </c>
      <c r="D1098" s="23" t="s">
        <v>237</v>
      </c>
      <c r="E1098" s="24" t="s">
        <v>998</v>
      </c>
      <c r="F1098" s="25" t="s">
        <v>238</v>
      </c>
      <c r="G1098" s="24"/>
      <c r="H1098" s="26">
        <v>0</v>
      </c>
      <c r="I1098" s="26">
        <v>2874.6118060000003</v>
      </c>
      <c r="J1098" s="26">
        <v>0</v>
      </c>
      <c r="K1098" s="26">
        <f t="shared" si="58"/>
        <v>2874.6118060000003</v>
      </c>
    </row>
    <row r="1099" spans="1:11" hidden="1" outlineLevel="2" x14ac:dyDescent="0.35">
      <c r="A1099" s="27" t="s">
        <v>267</v>
      </c>
      <c r="B1099" s="27" t="s">
        <v>269</v>
      </c>
      <c r="C1099" s="27" t="s">
        <v>276</v>
      </c>
      <c r="D1099" s="28" t="s">
        <v>237</v>
      </c>
      <c r="E1099" s="29" t="s">
        <v>1038</v>
      </c>
      <c r="F1099" s="30" t="s">
        <v>238</v>
      </c>
      <c r="G1099" s="29"/>
      <c r="H1099" s="31">
        <v>44292.94</v>
      </c>
      <c r="I1099" s="31">
        <f>-H1099</f>
        <v>-44292.94</v>
      </c>
      <c r="J1099" s="31">
        <v>0</v>
      </c>
      <c r="K1099" s="31">
        <f t="shared" si="58"/>
        <v>0</v>
      </c>
    </row>
    <row r="1100" spans="1:11" hidden="1" outlineLevel="2" x14ac:dyDescent="0.35">
      <c r="A1100" s="32" t="s">
        <v>267</v>
      </c>
      <c r="B1100" s="32" t="s">
        <v>270</v>
      </c>
      <c r="C1100" s="32" t="s">
        <v>277</v>
      </c>
      <c r="D1100" s="33" t="s">
        <v>237</v>
      </c>
      <c r="E1100" s="34" t="s">
        <v>1082</v>
      </c>
      <c r="F1100" s="35" t="s">
        <v>238</v>
      </c>
      <c r="G1100" s="34"/>
      <c r="H1100" s="36">
        <v>0</v>
      </c>
      <c r="I1100" s="36">
        <v>0</v>
      </c>
      <c r="J1100" s="36">
        <f>-H1100</f>
        <v>0</v>
      </c>
      <c r="K1100" s="36">
        <f t="shared" si="58"/>
        <v>0</v>
      </c>
    </row>
    <row r="1101" spans="1:11" outlineLevel="1" collapsed="1" x14ac:dyDescent="0.35">
      <c r="A1101" s="32"/>
      <c r="B1101" s="32"/>
      <c r="C1101" s="32"/>
      <c r="D1101" s="60" t="s">
        <v>1455</v>
      </c>
      <c r="E1101" s="34"/>
      <c r="F1101" s="35"/>
      <c r="G1101" s="34"/>
      <c r="H1101" s="36">
        <f>SUBTOTAL(9,H1085:H1100)</f>
        <v>44421.94</v>
      </c>
      <c r="I1101" s="36">
        <f>SUBTOTAL(9,I1085:I1100)</f>
        <v>0</v>
      </c>
      <c r="J1101" s="36">
        <f>SUBTOTAL(9,J1085:J1100)</f>
        <v>0</v>
      </c>
      <c r="K1101" s="36">
        <f>SUBTOTAL(9,K1085:K1100)</f>
        <v>44421.94</v>
      </c>
    </row>
    <row r="1102" spans="1:11" hidden="1" outlineLevel="2" x14ac:dyDescent="0.35">
      <c r="A1102" s="17">
        <v>22</v>
      </c>
      <c r="B1102" s="17" t="s">
        <v>263</v>
      </c>
      <c r="C1102" s="17" t="s">
        <v>264</v>
      </c>
      <c r="D1102" s="18" t="s">
        <v>255</v>
      </c>
      <c r="E1102" s="19" t="s">
        <v>1137</v>
      </c>
      <c r="F1102" s="20" t="s">
        <v>256</v>
      </c>
      <c r="G1102" s="19"/>
      <c r="H1102" s="21">
        <v>0</v>
      </c>
      <c r="I1102" s="21">
        <v>0</v>
      </c>
      <c r="J1102" s="21">
        <v>0</v>
      </c>
      <c r="K1102" s="21">
        <f t="shared" ref="K1102:K1117" si="59">H1102+I1102+J1102</f>
        <v>0</v>
      </c>
    </row>
    <row r="1103" spans="1:11" hidden="1" outlineLevel="2" x14ac:dyDescent="0.35">
      <c r="A1103" s="22" t="s">
        <v>267</v>
      </c>
      <c r="B1103" s="22" t="s">
        <v>263</v>
      </c>
      <c r="C1103" s="22" t="s">
        <v>266</v>
      </c>
      <c r="D1103" s="23" t="s">
        <v>255</v>
      </c>
      <c r="E1103" s="24" t="s">
        <v>420</v>
      </c>
      <c r="F1103" s="25" t="s">
        <v>256</v>
      </c>
      <c r="G1103" s="24"/>
      <c r="H1103" s="26">
        <v>0</v>
      </c>
      <c r="I1103" s="26">
        <v>0</v>
      </c>
      <c r="J1103" s="26">
        <v>0</v>
      </c>
      <c r="K1103" s="26">
        <f t="shared" si="59"/>
        <v>0</v>
      </c>
    </row>
    <row r="1104" spans="1:11" hidden="1" outlineLevel="2" x14ac:dyDescent="0.35">
      <c r="A1104" s="27" t="s">
        <v>267</v>
      </c>
      <c r="B1104" s="27" t="s">
        <v>263</v>
      </c>
      <c r="C1104" s="27" t="s">
        <v>271</v>
      </c>
      <c r="D1104" s="28" t="s">
        <v>255</v>
      </c>
      <c r="E1104" s="29" t="s">
        <v>1146</v>
      </c>
      <c r="F1104" s="30" t="s">
        <v>256</v>
      </c>
      <c r="G1104" s="29"/>
      <c r="H1104" s="31">
        <v>0</v>
      </c>
      <c r="I1104" s="31">
        <v>0</v>
      </c>
      <c r="J1104" s="31">
        <v>0</v>
      </c>
      <c r="K1104" s="31">
        <f t="shared" si="59"/>
        <v>0</v>
      </c>
    </row>
    <row r="1105" spans="1:11" hidden="1" outlineLevel="2" x14ac:dyDescent="0.35">
      <c r="A1105" s="32" t="s">
        <v>267</v>
      </c>
      <c r="B1105" s="32" t="s">
        <v>263</v>
      </c>
      <c r="C1105" s="32" t="s">
        <v>272</v>
      </c>
      <c r="D1105" s="33" t="s">
        <v>255</v>
      </c>
      <c r="E1105" s="34" t="s">
        <v>1151</v>
      </c>
      <c r="F1105" s="35" t="s">
        <v>256</v>
      </c>
      <c r="G1105" s="34"/>
      <c r="H1105" s="36">
        <v>0</v>
      </c>
      <c r="I1105" s="36">
        <v>0</v>
      </c>
      <c r="J1105" s="36">
        <v>0</v>
      </c>
      <c r="K1105" s="36">
        <f t="shared" si="59"/>
        <v>0</v>
      </c>
    </row>
    <row r="1106" spans="1:11" hidden="1" outlineLevel="2" x14ac:dyDescent="0.35">
      <c r="A1106" s="37" t="s">
        <v>267</v>
      </c>
      <c r="B1106" s="37" t="s">
        <v>263</v>
      </c>
      <c r="C1106" s="37" t="s">
        <v>273</v>
      </c>
      <c r="D1106" s="38" t="s">
        <v>255</v>
      </c>
      <c r="E1106" s="39" t="s">
        <v>1163</v>
      </c>
      <c r="F1106" s="40" t="s">
        <v>256</v>
      </c>
      <c r="G1106" s="39"/>
      <c r="H1106" s="41">
        <v>0</v>
      </c>
      <c r="I1106" s="41">
        <v>0</v>
      </c>
      <c r="J1106" s="41">
        <v>0</v>
      </c>
      <c r="K1106" s="41">
        <f t="shared" si="59"/>
        <v>0</v>
      </c>
    </row>
    <row r="1107" spans="1:11" hidden="1" outlineLevel="2" x14ac:dyDescent="0.35">
      <c r="A1107" s="42" t="s">
        <v>267</v>
      </c>
      <c r="B1107" s="42" t="s">
        <v>263</v>
      </c>
      <c r="C1107" s="42" t="s">
        <v>274</v>
      </c>
      <c r="D1107" s="43" t="s">
        <v>255</v>
      </c>
      <c r="E1107" s="44" t="s">
        <v>622</v>
      </c>
      <c r="F1107" s="45" t="s">
        <v>256</v>
      </c>
      <c r="G1107" s="44"/>
      <c r="H1107" s="46">
        <v>0</v>
      </c>
      <c r="I1107" s="46">
        <v>0</v>
      </c>
      <c r="J1107" s="46">
        <v>0</v>
      </c>
      <c r="K1107" s="46">
        <f t="shared" si="59"/>
        <v>0</v>
      </c>
    </row>
    <row r="1108" spans="1:11" hidden="1" outlineLevel="2" x14ac:dyDescent="0.35">
      <c r="A1108" s="17" t="s">
        <v>267</v>
      </c>
      <c r="B1108" s="17" t="s">
        <v>263</v>
      </c>
      <c r="C1108" s="17">
        <v>837</v>
      </c>
      <c r="D1108" s="18" t="s">
        <v>255</v>
      </c>
      <c r="E1108" s="19" t="s">
        <v>1203</v>
      </c>
      <c r="F1108" s="20" t="s">
        <v>256</v>
      </c>
      <c r="G1108" s="19"/>
      <c r="H1108" s="21">
        <v>0</v>
      </c>
      <c r="I1108" s="21">
        <v>0</v>
      </c>
      <c r="J1108" s="21">
        <v>0</v>
      </c>
      <c r="K1108" s="21">
        <f t="shared" si="59"/>
        <v>0</v>
      </c>
    </row>
    <row r="1109" spans="1:11" hidden="1" outlineLevel="2" x14ac:dyDescent="0.35">
      <c r="A1109" s="22" t="s">
        <v>267</v>
      </c>
      <c r="B1109" s="22" t="s">
        <v>263</v>
      </c>
      <c r="C1109" s="22" t="s">
        <v>275</v>
      </c>
      <c r="D1109" s="23" t="s">
        <v>255</v>
      </c>
      <c r="E1109" s="24" t="s">
        <v>695</v>
      </c>
      <c r="F1109" s="25" t="s">
        <v>256</v>
      </c>
      <c r="G1109" s="24"/>
      <c r="H1109" s="26">
        <v>0</v>
      </c>
      <c r="I1109" s="26">
        <v>0</v>
      </c>
      <c r="J1109" s="26">
        <v>0</v>
      </c>
      <c r="K1109" s="26">
        <f t="shared" si="59"/>
        <v>0</v>
      </c>
    </row>
    <row r="1110" spans="1:11" hidden="1" outlineLevel="2" x14ac:dyDescent="0.35">
      <c r="A1110" s="27" t="s">
        <v>267</v>
      </c>
      <c r="B1110" s="27" t="s">
        <v>268</v>
      </c>
      <c r="C1110" s="27" t="s">
        <v>264</v>
      </c>
      <c r="D1110" s="28" t="s">
        <v>255</v>
      </c>
      <c r="E1110" s="29" t="s">
        <v>1223</v>
      </c>
      <c r="F1110" s="30" t="s">
        <v>256</v>
      </c>
      <c r="G1110" s="29"/>
      <c r="H1110" s="31">
        <v>0</v>
      </c>
      <c r="I1110" s="31">
        <v>0</v>
      </c>
      <c r="J1110" s="31">
        <v>0</v>
      </c>
      <c r="K1110" s="31">
        <f t="shared" si="59"/>
        <v>0</v>
      </c>
    </row>
    <row r="1111" spans="1:11" hidden="1" outlineLevel="2" x14ac:dyDescent="0.35">
      <c r="A1111" s="32" t="s">
        <v>267</v>
      </c>
      <c r="B1111" s="32" t="s">
        <v>268</v>
      </c>
      <c r="C1111" s="32" t="s">
        <v>266</v>
      </c>
      <c r="D1111" s="33" t="s">
        <v>255</v>
      </c>
      <c r="E1111" s="34" t="s">
        <v>802</v>
      </c>
      <c r="F1111" s="35" t="s">
        <v>256</v>
      </c>
      <c r="G1111" s="34"/>
      <c r="H1111" s="36">
        <v>0</v>
      </c>
      <c r="I1111" s="36">
        <v>0</v>
      </c>
      <c r="J1111" s="36">
        <v>0</v>
      </c>
      <c r="K1111" s="36">
        <f t="shared" si="59"/>
        <v>0</v>
      </c>
    </row>
    <row r="1112" spans="1:11" hidden="1" outlineLevel="2" x14ac:dyDescent="0.35">
      <c r="A1112" s="37" t="s">
        <v>267</v>
      </c>
      <c r="B1112" s="37" t="s">
        <v>268</v>
      </c>
      <c r="C1112" s="37">
        <v>812</v>
      </c>
      <c r="D1112" s="38" t="s">
        <v>255</v>
      </c>
      <c r="E1112" s="39" t="s">
        <v>1237</v>
      </c>
      <c r="F1112" s="40" t="s">
        <v>256</v>
      </c>
      <c r="G1112" s="39"/>
      <c r="H1112" s="41">
        <v>0</v>
      </c>
      <c r="I1112" s="41">
        <v>0</v>
      </c>
      <c r="J1112" s="41">
        <v>0</v>
      </c>
      <c r="K1112" s="41">
        <f t="shared" si="59"/>
        <v>0</v>
      </c>
    </row>
    <row r="1113" spans="1:11" hidden="1" outlineLevel="2" x14ac:dyDescent="0.35">
      <c r="A1113" s="42" t="s">
        <v>267</v>
      </c>
      <c r="B1113" s="42" t="s">
        <v>268</v>
      </c>
      <c r="C1113" s="42">
        <v>834</v>
      </c>
      <c r="D1113" s="43" t="s">
        <v>255</v>
      </c>
      <c r="E1113" s="44" t="s">
        <v>1248</v>
      </c>
      <c r="F1113" s="45" t="s">
        <v>256</v>
      </c>
      <c r="G1113" s="44"/>
      <c r="H1113" s="46">
        <v>0</v>
      </c>
      <c r="I1113" s="46">
        <v>0</v>
      </c>
      <c r="J1113" s="46">
        <v>0</v>
      </c>
      <c r="K1113" s="46">
        <f t="shared" si="59"/>
        <v>0</v>
      </c>
    </row>
    <row r="1114" spans="1:11" hidden="1" outlineLevel="2" x14ac:dyDescent="0.35">
      <c r="A1114" s="17" t="s">
        <v>267</v>
      </c>
      <c r="B1114" s="17" t="s">
        <v>268</v>
      </c>
      <c r="C1114" s="17">
        <v>835</v>
      </c>
      <c r="D1114" s="18" t="s">
        <v>255</v>
      </c>
      <c r="E1114" s="19" t="s">
        <v>1258</v>
      </c>
      <c r="F1114" s="20" t="s">
        <v>256</v>
      </c>
      <c r="G1114" s="19"/>
      <c r="H1114" s="21">
        <v>0</v>
      </c>
      <c r="I1114" s="21">
        <v>0</v>
      </c>
      <c r="J1114" s="21">
        <v>0</v>
      </c>
      <c r="K1114" s="21">
        <f t="shared" si="59"/>
        <v>0</v>
      </c>
    </row>
    <row r="1115" spans="1:11" hidden="1" outlineLevel="2" x14ac:dyDescent="0.35">
      <c r="A1115" s="22" t="s">
        <v>267</v>
      </c>
      <c r="B1115" s="22" t="s">
        <v>268</v>
      </c>
      <c r="C1115" s="22" t="s">
        <v>274</v>
      </c>
      <c r="D1115" s="23" t="s">
        <v>255</v>
      </c>
      <c r="E1115" s="24" t="s">
        <v>999</v>
      </c>
      <c r="F1115" s="25" t="s">
        <v>256</v>
      </c>
      <c r="G1115" s="24"/>
      <c r="H1115" s="26">
        <v>0</v>
      </c>
      <c r="I1115" s="26">
        <v>0</v>
      </c>
      <c r="J1115" s="26">
        <v>0</v>
      </c>
      <c r="K1115" s="26">
        <f t="shared" si="59"/>
        <v>0</v>
      </c>
    </row>
    <row r="1116" spans="1:11" hidden="1" outlineLevel="2" x14ac:dyDescent="0.35">
      <c r="A1116" s="27" t="s">
        <v>267</v>
      </c>
      <c r="B1116" s="27" t="s">
        <v>269</v>
      </c>
      <c r="C1116" s="27" t="s">
        <v>276</v>
      </c>
      <c r="D1116" s="28" t="s">
        <v>255</v>
      </c>
      <c r="E1116" s="29" t="s">
        <v>1385</v>
      </c>
      <c r="F1116" s="30" t="s">
        <v>256</v>
      </c>
      <c r="G1116" s="29"/>
      <c r="H1116" s="31">
        <v>0</v>
      </c>
      <c r="I1116" s="31">
        <f>-H1116</f>
        <v>0</v>
      </c>
      <c r="J1116" s="31">
        <v>0</v>
      </c>
      <c r="K1116" s="31">
        <f t="shared" si="59"/>
        <v>0</v>
      </c>
    </row>
    <row r="1117" spans="1:11" hidden="1" outlineLevel="2" x14ac:dyDescent="0.35">
      <c r="A1117" s="32" t="s">
        <v>267</v>
      </c>
      <c r="B1117" s="32" t="s">
        <v>270</v>
      </c>
      <c r="C1117" s="32" t="s">
        <v>277</v>
      </c>
      <c r="D1117" s="33" t="s">
        <v>255</v>
      </c>
      <c r="E1117" s="34" t="s">
        <v>1398</v>
      </c>
      <c r="F1117" s="35" t="s">
        <v>256</v>
      </c>
      <c r="G1117" s="34"/>
      <c r="H1117" s="36">
        <v>0</v>
      </c>
      <c r="I1117" s="36">
        <v>0</v>
      </c>
      <c r="J1117" s="36">
        <f>-H1117</f>
        <v>0</v>
      </c>
      <c r="K1117" s="36">
        <f t="shared" si="59"/>
        <v>0</v>
      </c>
    </row>
    <row r="1118" spans="1:11" outlineLevel="1" collapsed="1" x14ac:dyDescent="0.35">
      <c r="A1118" s="32"/>
      <c r="B1118" s="32"/>
      <c r="C1118" s="32"/>
      <c r="D1118" s="60" t="s">
        <v>1456</v>
      </c>
      <c r="E1118" s="34"/>
      <c r="F1118" s="35"/>
      <c r="G1118" s="34"/>
      <c r="H1118" s="36">
        <f>SUBTOTAL(9,H1102:H1117)</f>
        <v>0</v>
      </c>
      <c r="I1118" s="36">
        <f>SUBTOTAL(9,I1102:I1117)</f>
        <v>0</v>
      </c>
      <c r="J1118" s="36">
        <f>SUBTOTAL(9,J1102:J1117)</f>
        <v>0</v>
      </c>
      <c r="K1118" s="36">
        <f>SUBTOTAL(9,K1102:K1117)</f>
        <v>0</v>
      </c>
    </row>
    <row r="1119" spans="1:11" hidden="1" outlineLevel="2" x14ac:dyDescent="0.35">
      <c r="A1119" s="17">
        <v>22</v>
      </c>
      <c r="B1119" s="17" t="s">
        <v>263</v>
      </c>
      <c r="C1119" s="17" t="s">
        <v>264</v>
      </c>
      <c r="D1119" s="18" t="s">
        <v>239</v>
      </c>
      <c r="E1119" s="19" t="s">
        <v>366</v>
      </c>
      <c r="F1119" s="20" t="s">
        <v>240</v>
      </c>
      <c r="G1119" s="19"/>
      <c r="H1119" s="21">
        <v>262372.45</v>
      </c>
      <c r="I1119" s="21">
        <v>1773.6297480000001</v>
      </c>
      <c r="J1119" s="21">
        <v>14917.047094999998</v>
      </c>
      <c r="K1119" s="21">
        <f t="shared" ref="K1119:K1134" si="60">H1119+I1119+J1119</f>
        <v>279063.12684300001</v>
      </c>
    </row>
    <row r="1120" spans="1:11" hidden="1" outlineLevel="2" x14ac:dyDescent="0.35">
      <c r="A1120" s="22" t="s">
        <v>267</v>
      </c>
      <c r="B1120" s="22" t="s">
        <v>263</v>
      </c>
      <c r="C1120" s="22" t="s">
        <v>266</v>
      </c>
      <c r="D1120" s="23" t="s">
        <v>239</v>
      </c>
      <c r="E1120" s="24" t="s">
        <v>421</v>
      </c>
      <c r="F1120" s="25" t="s">
        <v>240</v>
      </c>
      <c r="G1120" s="24"/>
      <c r="H1120" s="26">
        <v>187299.6</v>
      </c>
      <c r="I1120" s="26">
        <v>680.78717599999993</v>
      </c>
      <c r="J1120" s="26">
        <v>5749.6112999999996</v>
      </c>
      <c r="K1120" s="26">
        <f t="shared" si="60"/>
        <v>193729.99847600001</v>
      </c>
    </row>
    <row r="1121" spans="1:11" hidden="1" outlineLevel="2" x14ac:dyDescent="0.35">
      <c r="A1121" s="27" t="s">
        <v>267</v>
      </c>
      <c r="B1121" s="27" t="s">
        <v>263</v>
      </c>
      <c r="C1121" s="27" t="s">
        <v>271</v>
      </c>
      <c r="D1121" s="28" t="s">
        <v>239</v>
      </c>
      <c r="E1121" s="29" t="s">
        <v>470</v>
      </c>
      <c r="F1121" s="30" t="s">
        <v>240</v>
      </c>
      <c r="G1121" s="29"/>
      <c r="H1121" s="31">
        <v>452350.7</v>
      </c>
      <c r="I1121" s="31">
        <v>13221.603576</v>
      </c>
      <c r="J1121" s="31">
        <v>111127.209515</v>
      </c>
      <c r="K1121" s="31">
        <f t="shared" si="60"/>
        <v>576699.51309100003</v>
      </c>
    </row>
    <row r="1122" spans="1:11" hidden="1" outlineLevel="2" x14ac:dyDescent="0.35">
      <c r="A1122" s="32" t="s">
        <v>267</v>
      </c>
      <c r="B1122" s="32" t="s">
        <v>263</v>
      </c>
      <c r="C1122" s="32" t="s">
        <v>272</v>
      </c>
      <c r="D1122" s="33" t="s">
        <v>239</v>
      </c>
      <c r="E1122" s="34" t="s">
        <v>517</v>
      </c>
      <c r="F1122" s="35" t="s">
        <v>240</v>
      </c>
      <c r="G1122" s="34"/>
      <c r="H1122" s="36">
        <v>567470.67000000004</v>
      </c>
      <c r="I1122" s="36">
        <v>9580.2879570000005</v>
      </c>
      <c r="J1122" s="36">
        <v>77651.694835000017</v>
      </c>
      <c r="K1122" s="36">
        <f t="shared" si="60"/>
        <v>654702.65279199998</v>
      </c>
    </row>
    <row r="1123" spans="1:11" hidden="1" outlineLevel="2" x14ac:dyDescent="0.35">
      <c r="A1123" s="37" t="s">
        <v>267</v>
      </c>
      <c r="B1123" s="37" t="s">
        <v>263</v>
      </c>
      <c r="C1123" s="37" t="s">
        <v>273</v>
      </c>
      <c r="D1123" s="38" t="s">
        <v>239</v>
      </c>
      <c r="E1123" s="39" t="s">
        <v>566</v>
      </c>
      <c r="F1123" s="40" t="s">
        <v>240</v>
      </c>
      <c r="G1123" s="39"/>
      <c r="H1123" s="41">
        <v>257631.06</v>
      </c>
      <c r="I1123" s="41">
        <v>3497.9920029999998</v>
      </c>
      <c r="J1123" s="41">
        <v>28364.749079999998</v>
      </c>
      <c r="K1123" s="41">
        <f t="shared" si="60"/>
        <v>289493.80108299997</v>
      </c>
    </row>
    <row r="1124" spans="1:11" hidden="1" outlineLevel="2" x14ac:dyDescent="0.35">
      <c r="A1124" s="42" t="s">
        <v>267</v>
      </c>
      <c r="B1124" s="42" t="s">
        <v>263</v>
      </c>
      <c r="C1124" s="42" t="s">
        <v>274</v>
      </c>
      <c r="D1124" s="43" t="s">
        <v>239</v>
      </c>
      <c r="E1124" s="44" t="s">
        <v>623</v>
      </c>
      <c r="F1124" s="45" t="s">
        <v>240</v>
      </c>
      <c r="G1124" s="44"/>
      <c r="H1124" s="46">
        <v>813553.81</v>
      </c>
      <c r="I1124" s="46">
        <v>2597.7405399999998</v>
      </c>
      <c r="J1124" s="46">
        <v>21081.908100000001</v>
      </c>
      <c r="K1124" s="46">
        <f t="shared" si="60"/>
        <v>837233.45864000008</v>
      </c>
    </row>
    <row r="1125" spans="1:11" hidden="1" outlineLevel="2" x14ac:dyDescent="0.35">
      <c r="A1125" s="17" t="s">
        <v>267</v>
      </c>
      <c r="B1125" s="17" t="s">
        <v>263</v>
      </c>
      <c r="C1125" s="17">
        <v>837</v>
      </c>
      <c r="D1125" s="18" t="s">
        <v>239</v>
      </c>
      <c r="E1125" s="19" t="s">
        <v>1204</v>
      </c>
      <c r="F1125" s="20" t="s">
        <v>240</v>
      </c>
      <c r="G1125" s="19"/>
      <c r="H1125" s="21">
        <v>0</v>
      </c>
      <c r="I1125" s="21">
        <v>0</v>
      </c>
      <c r="J1125" s="21">
        <v>0</v>
      </c>
      <c r="K1125" s="21">
        <f t="shared" si="60"/>
        <v>0</v>
      </c>
    </row>
    <row r="1126" spans="1:11" hidden="1" outlineLevel="2" x14ac:dyDescent="0.35">
      <c r="A1126" s="22" t="s">
        <v>267</v>
      </c>
      <c r="B1126" s="22" t="s">
        <v>263</v>
      </c>
      <c r="C1126" s="22" t="s">
        <v>275</v>
      </c>
      <c r="D1126" s="23" t="s">
        <v>239</v>
      </c>
      <c r="E1126" s="24" t="s">
        <v>696</v>
      </c>
      <c r="F1126" s="25" t="s">
        <v>240</v>
      </c>
      <c r="G1126" s="24"/>
      <c r="H1126" s="26">
        <v>343946.52</v>
      </c>
      <c r="I1126" s="26">
        <v>4478.8630000000003</v>
      </c>
      <c r="J1126" s="26">
        <v>33379.687824999994</v>
      </c>
      <c r="K1126" s="26">
        <f t="shared" si="60"/>
        <v>381805.070825</v>
      </c>
    </row>
    <row r="1127" spans="1:11" hidden="1" outlineLevel="2" x14ac:dyDescent="0.35">
      <c r="A1127" s="27" t="s">
        <v>267</v>
      </c>
      <c r="B1127" s="27" t="s">
        <v>268</v>
      </c>
      <c r="C1127" s="27" t="s">
        <v>264</v>
      </c>
      <c r="D1127" s="28" t="s">
        <v>239</v>
      </c>
      <c r="E1127" s="29" t="s">
        <v>748</v>
      </c>
      <c r="F1127" s="30" t="s">
        <v>240</v>
      </c>
      <c r="G1127" s="29"/>
      <c r="H1127" s="31">
        <v>53533.2</v>
      </c>
      <c r="I1127" s="31">
        <v>152.281342</v>
      </c>
      <c r="J1127" s="31">
        <v>415.24970499999995</v>
      </c>
      <c r="K1127" s="31">
        <f t="shared" si="60"/>
        <v>54100.731047000001</v>
      </c>
    </row>
    <row r="1128" spans="1:11" hidden="1" outlineLevel="2" x14ac:dyDescent="0.35">
      <c r="A1128" s="32" t="s">
        <v>267</v>
      </c>
      <c r="B1128" s="32" t="s">
        <v>268</v>
      </c>
      <c r="C1128" s="32" t="s">
        <v>266</v>
      </c>
      <c r="D1128" s="33" t="s">
        <v>239</v>
      </c>
      <c r="E1128" s="34" t="s">
        <v>803</v>
      </c>
      <c r="F1128" s="35" t="s">
        <v>240</v>
      </c>
      <c r="G1128" s="34"/>
      <c r="H1128" s="36">
        <v>78840.73</v>
      </c>
      <c r="I1128" s="36">
        <v>1796.0240629999998</v>
      </c>
      <c r="J1128" s="36">
        <v>4982.9964599999994</v>
      </c>
      <c r="K1128" s="36">
        <f t="shared" si="60"/>
        <v>85619.750522999995</v>
      </c>
    </row>
    <row r="1129" spans="1:11" hidden="1" outlineLevel="2" x14ac:dyDescent="0.35">
      <c r="A1129" s="37" t="s">
        <v>267</v>
      </c>
      <c r="B1129" s="37" t="s">
        <v>268</v>
      </c>
      <c r="C1129" s="37">
        <v>812</v>
      </c>
      <c r="D1129" s="38" t="s">
        <v>239</v>
      </c>
      <c r="E1129" s="39" t="s">
        <v>850</v>
      </c>
      <c r="F1129" s="40" t="s">
        <v>240</v>
      </c>
      <c r="G1129" s="39"/>
      <c r="H1129" s="41">
        <v>35005.660000000003</v>
      </c>
      <c r="I1129" s="41">
        <v>2530.5575949999998</v>
      </c>
      <c r="J1129" s="41">
        <v>7027.3026999999993</v>
      </c>
      <c r="K1129" s="41">
        <f t="shared" si="60"/>
        <v>44563.520295000002</v>
      </c>
    </row>
    <row r="1130" spans="1:11" hidden="1" outlineLevel="2" x14ac:dyDescent="0.35">
      <c r="A1130" s="42" t="s">
        <v>267</v>
      </c>
      <c r="B1130" s="42" t="s">
        <v>268</v>
      </c>
      <c r="C1130" s="42">
        <v>834</v>
      </c>
      <c r="D1130" s="43" t="s">
        <v>239</v>
      </c>
      <c r="E1130" s="44" t="s">
        <v>897</v>
      </c>
      <c r="F1130" s="45" t="s">
        <v>240</v>
      </c>
      <c r="G1130" s="44"/>
      <c r="H1130" s="46">
        <v>38964.239999999998</v>
      </c>
      <c r="I1130" s="46">
        <v>161.23906799999997</v>
      </c>
      <c r="J1130" s="46">
        <v>990.21083499999986</v>
      </c>
      <c r="K1130" s="46">
        <f t="shared" si="60"/>
        <v>40115.689902999999</v>
      </c>
    </row>
    <row r="1131" spans="1:11" hidden="1" outlineLevel="2" x14ac:dyDescent="0.35">
      <c r="A1131" s="17" t="s">
        <v>267</v>
      </c>
      <c r="B1131" s="17" t="s">
        <v>268</v>
      </c>
      <c r="C1131" s="17">
        <v>835</v>
      </c>
      <c r="D1131" s="18" t="s">
        <v>239</v>
      </c>
      <c r="E1131" s="19" t="s">
        <v>945</v>
      </c>
      <c r="F1131" s="20" t="s">
        <v>240</v>
      </c>
      <c r="G1131" s="19"/>
      <c r="H1131" s="21">
        <v>15596.53</v>
      </c>
      <c r="I1131" s="21">
        <v>1410.8418449999999</v>
      </c>
      <c r="J1131" s="21">
        <v>4631.6313250000003</v>
      </c>
      <c r="K1131" s="21">
        <f t="shared" si="60"/>
        <v>21639.003170000004</v>
      </c>
    </row>
    <row r="1132" spans="1:11" hidden="1" outlineLevel="2" x14ac:dyDescent="0.35">
      <c r="A1132" s="22" t="s">
        <v>267</v>
      </c>
      <c r="B1132" s="22" t="s">
        <v>268</v>
      </c>
      <c r="C1132" s="22" t="s">
        <v>274</v>
      </c>
      <c r="D1132" s="23" t="s">
        <v>239</v>
      </c>
      <c r="E1132" s="24" t="s">
        <v>1000</v>
      </c>
      <c r="F1132" s="25" t="s">
        <v>240</v>
      </c>
      <c r="G1132" s="24"/>
      <c r="H1132" s="26">
        <v>330291.52</v>
      </c>
      <c r="I1132" s="26">
        <v>2906.7820869999996</v>
      </c>
      <c r="J1132" s="26">
        <v>9103.5512249999992</v>
      </c>
      <c r="K1132" s="26">
        <f t="shared" si="60"/>
        <v>342301.85331199999</v>
      </c>
    </row>
    <row r="1133" spans="1:11" hidden="1" outlineLevel="2" x14ac:dyDescent="0.35">
      <c r="A1133" s="27" t="s">
        <v>267</v>
      </c>
      <c r="B1133" s="27" t="s">
        <v>269</v>
      </c>
      <c r="C1133" s="27" t="s">
        <v>276</v>
      </c>
      <c r="D1133" s="28" t="s">
        <v>239</v>
      </c>
      <c r="E1133" s="29" t="s">
        <v>1039</v>
      </c>
      <c r="F1133" s="30" t="s">
        <v>240</v>
      </c>
      <c r="G1133" s="29"/>
      <c r="H1133" s="31">
        <v>44788.63</v>
      </c>
      <c r="I1133" s="31">
        <f>-H1133</f>
        <v>-44788.63</v>
      </c>
      <c r="J1133" s="31">
        <v>0</v>
      </c>
      <c r="K1133" s="31">
        <f t="shared" si="60"/>
        <v>0</v>
      </c>
    </row>
    <row r="1134" spans="1:11" hidden="1" outlineLevel="2" x14ac:dyDescent="0.35">
      <c r="A1134" s="32" t="s">
        <v>267</v>
      </c>
      <c r="B1134" s="32" t="s">
        <v>270</v>
      </c>
      <c r="C1134" s="32" t="s">
        <v>277</v>
      </c>
      <c r="D1134" s="33" t="s">
        <v>239</v>
      </c>
      <c r="E1134" s="34" t="s">
        <v>1083</v>
      </c>
      <c r="F1134" s="35" t="s">
        <v>240</v>
      </c>
      <c r="G1134" s="34"/>
      <c r="H1134" s="36">
        <v>319422.84999999998</v>
      </c>
      <c r="I1134" s="36">
        <v>0</v>
      </c>
      <c r="J1134" s="36">
        <f>-H1134</f>
        <v>-319422.84999999998</v>
      </c>
      <c r="K1134" s="36">
        <f t="shared" si="60"/>
        <v>0</v>
      </c>
    </row>
    <row r="1135" spans="1:11" outlineLevel="1" collapsed="1" x14ac:dyDescent="0.35">
      <c r="A1135" s="32"/>
      <c r="B1135" s="32"/>
      <c r="C1135" s="32"/>
      <c r="D1135" s="60" t="s">
        <v>1457</v>
      </c>
      <c r="E1135" s="34" t="s">
        <v>1466</v>
      </c>
      <c r="F1135" s="35"/>
      <c r="G1135" s="34"/>
      <c r="H1135" s="36">
        <f>SUBTOTAL(9,H1119:H1134)</f>
        <v>3801068.1700000004</v>
      </c>
      <c r="I1135" s="36">
        <f>SUBTOTAL(9,I1119:I1134)</f>
        <v>0</v>
      </c>
      <c r="J1135" s="36">
        <f>SUBTOTAL(9,J1119:J1134)</f>
        <v>0</v>
      </c>
      <c r="K1135" s="36">
        <f>SUBTOTAL(9,K1119:K1134)</f>
        <v>3801068.17</v>
      </c>
    </row>
    <row r="1136" spans="1:11" ht="29" x14ac:dyDescent="0.35">
      <c r="A1136" s="32"/>
      <c r="B1136" s="32"/>
      <c r="C1136" s="32"/>
      <c r="D1136" s="60" t="s">
        <v>1273</v>
      </c>
      <c r="E1136" s="34"/>
      <c r="F1136" s="35"/>
      <c r="G1136" s="34"/>
      <c r="H1136" s="36">
        <f>SUBTOTAL(9,H133:H1134)</f>
        <v>21300372.84999999</v>
      </c>
      <c r="I1136" s="36">
        <f>SUBTOTAL(9,I133:I1134)</f>
        <v>-8.7311491370201111E-11</v>
      </c>
      <c r="J1136" s="36">
        <f>SUBTOTAL(9,J133:J1134)</f>
        <v>6.4028427004814148E-10</v>
      </c>
      <c r="K1136" s="36">
        <f>SUBTOTAL(9,K133:K1134)</f>
        <v>21300372.850000009</v>
      </c>
    </row>
    <row r="1137" spans="4:11" x14ac:dyDescent="0.35">
      <c r="D1137" s="8"/>
      <c r="F1137" s="5"/>
      <c r="H1137" s="12"/>
      <c r="I1137" s="12"/>
      <c r="J1137" s="12"/>
      <c r="K1137" s="12"/>
    </row>
    <row r="1138" spans="4:11" x14ac:dyDescent="0.35">
      <c r="D1138" s="8"/>
      <c r="F1138" s="5"/>
      <c r="H1138" s="12">
        <f>SUM(H4:H1137)</f>
        <v>1.2665987014770508E-7</v>
      </c>
      <c r="I1138" s="12">
        <f>SUM(I4:I1137)</f>
        <v>-1.3096723705530167E-10</v>
      </c>
      <c r="J1138" s="12">
        <f>SUM(J4:J1137)</f>
        <v>1.280568540096283E-9</v>
      </c>
      <c r="K1138" s="12">
        <f>SUM(K4:K1137)</f>
        <v>7.4505805969238281E-8</v>
      </c>
    </row>
    <row r="1139" spans="4:11" x14ac:dyDescent="0.35">
      <c r="F1139" s="5"/>
      <c r="H1139" s="10"/>
      <c r="I1139" s="12"/>
      <c r="J1139" s="10"/>
      <c r="K1139" s="10"/>
    </row>
    <row r="1140" spans="4:11" x14ac:dyDescent="0.35">
      <c r="I1140" s="11"/>
    </row>
    <row r="1141" spans="4:11" x14ac:dyDescent="0.35">
      <c r="I1141" s="11"/>
    </row>
    <row r="1142" spans="4:11" x14ac:dyDescent="0.35">
      <c r="I1142" s="1" t="s">
        <v>1460</v>
      </c>
      <c r="K1142" s="11">
        <f>K149+K166+K183+K200+K217+K234+K251+K268+K285+K302+K319+K336+K353+K370+K387+K404+K863</f>
        <v>8118435.3400000008</v>
      </c>
    </row>
    <row r="1143" spans="4:11" x14ac:dyDescent="0.35">
      <c r="I1143" s="1" t="s">
        <v>1461</v>
      </c>
      <c r="K1143" s="11">
        <f>K574+K812+K897+K914+K931+K948+K982+K1067</f>
        <v>2403445.86</v>
      </c>
    </row>
    <row r="1144" spans="4:11" x14ac:dyDescent="0.35">
      <c r="I1144" s="1" t="s">
        <v>1463</v>
      </c>
      <c r="K1144" s="11">
        <f>K421+K438+K455+K472+K489+K523+K540+K557</f>
        <v>2333581.61</v>
      </c>
    </row>
    <row r="1145" spans="4:11" x14ac:dyDescent="0.35">
      <c r="I1145" s="1" t="s">
        <v>1462</v>
      </c>
      <c r="K1145" s="11">
        <f>+K778+K795</f>
        <v>2337702.3499999996</v>
      </c>
    </row>
    <row r="1146" spans="4:11" x14ac:dyDescent="0.35">
      <c r="I1146" s="1" t="s">
        <v>1464</v>
      </c>
      <c r="K1146" s="11">
        <f>+K506+K591+K608+K625+K642+K659+K676</f>
        <v>732626.79999999993</v>
      </c>
    </row>
    <row r="1147" spans="4:11" x14ac:dyDescent="0.35">
      <c r="I1147" s="1" t="s">
        <v>1465</v>
      </c>
      <c r="K1147" s="11">
        <f>K693+K710+K727+K744+K761+K829+K846+K880+K965+K999+K1016+K1050+K1084+K1101+K1118</f>
        <v>765145.99</v>
      </c>
    </row>
    <row r="1148" spans="4:11" x14ac:dyDescent="0.35">
      <c r="I1148" s="1" t="s">
        <v>1466</v>
      </c>
      <c r="K1148" s="11">
        <f>K1135</f>
        <v>3801068.17</v>
      </c>
    </row>
    <row r="1149" spans="4:11" x14ac:dyDescent="0.35">
      <c r="I1149" s="1" t="s">
        <v>1467</v>
      </c>
      <c r="K1149" s="11">
        <f>K1033</f>
        <v>808366.72999999975</v>
      </c>
    </row>
    <row r="1151" spans="4:11" x14ac:dyDescent="0.35">
      <c r="K1151" s="11">
        <f>SUM(K1142:K1149)</f>
        <v>21300372.850000001</v>
      </c>
    </row>
    <row r="1152" spans="4:11" x14ac:dyDescent="0.35">
      <c r="K1152" s="11">
        <f>K1136-K1151</f>
        <v>0</v>
      </c>
    </row>
  </sheetData>
  <sortState xmlns:xlrd2="http://schemas.microsoft.com/office/spreadsheetml/2017/richdata2" ref="A133:N1134">
    <sortCondition ref="D133:D1134"/>
  </sortState>
  <pageMargins left="0.25" right="0.25" top="0.25" bottom="0.6" header="0.25" footer="0.25"/>
  <pageSetup scale="71" fitToHeight="0" orientation="landscape" horizontalDpi="300" verticalDpi="300" r:id="rId1"/>
  <headerFooter alignWithMargins="0">
    <oddFooter>&amp;L&amp;"Tahoma,Regular"&amp;8 Run by Todd S. Bowley on 09/22/2017 12:09:34 PM &amp;R&amp;"Tahoma,Regular"&amp;8Page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BD376A-2825-438F-A5CF-ACBB707A75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5C3F4-5B7B-4899-823F-FB5965FB3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A7B3D6-1B4C-4866-9CCA-2FB208E599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Audit Trial Balance</vt:lpstr>
      <vt:lpstr>FY20 Sorted by Division</vt:lpstr>
      <vt:lpstr>FY20 Sorted by Exp</vt:lpstr>
      <vt:lpstr>'Audit Trial Balance'!Print_Titles</vt:lpstr>
      <vt:lpstr>'FY20 Sorted by Division'!Print_Titles</vt:lpstr>
      <vt:lpstr>'FY20 Sorted by Exp'!Print_Titles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cp:lastPrinted>2017-09-25T20:51:54Z</cp:lastPrinted>
  <dcterms:created xsi:type="dcterms:W3CDTF">2017-09-22T17:25:04Z</dcterms:created>
  <dcterms:modified xsi:type="dcterms:W3CDTF">2021-03-10T19:57:30Z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  <property fmtid="{D5CDD505-2E9C-101B-9397-08002B2CF9AE}" pid="3" name="Order">
    <vt:r8>2387600</vt:r8>
  </property>
</Properties>
</file>