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Contracts/PSC Filings Etc/PSC Order 2-23-21/Requested Info/"/>
    </mc:Choice>
  </mc:AlternateContent>
  <xr:revisionPtr revIDLastSave="45" documentId="8_{0ED12EF5-A69E-4470-814A-5B0D9F528C26}" xr6:coauthVersionLast="45" xr6:coauthVersionMax="45" xr10:uidLastSave="{A01A8D8C-1F1C-4D5B-93D5-CEC20C8AC770}"/>
  <bookViews>
    <workbookView xWindow="40740" yWindow="2290" windowWidth="30710" windowHeight="18640" activeTab="1" xr2:uid="{00000000-000D-0000-FFFF-FFFF00000000}"/>
  </bookViews>
  <sheets>
    <sheet name="ADMIN" sheetId="4" r:id="rId1"/>
    <sheet name="SOC" sheetId="1" r:id="rId2"/>
  </sheets>
  <definedNames>
    <definedName name="_xlnm.Print_Area" localSheetId="0">ADMIN!$A$1:$S$65</definedName>
    <definedName name="_xlnm.Print_Area" localSheetId="1">SOC!$A$1:$S$65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4" l="1"/>
  <c r="H4" i="4"/>
  <c r="I4" i="4"/>
  <c r="J4" i="4"/>
  <c r="K4" i="4"/>
  <c r="L4" i="4"/>
  <c r="M4" i="4"/>
  <c r="N4" i="4"/>
  <c r="O4" i="4"/>
  <c r="P4" i="4"/>
  <c r="Q4" i="4"/>
  <c r="R4" i="4"/>
  <c r="S4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4" i="4" l="1"/>
  <c r="T18" i="4"/>
  <c r="T18" i="1"/>
  <c r="S43" i="1" l="1"/>
  <c r="R43" i="1"/>
  <c r="Q43" i="1"/>
  <c r="P43" i="1"/>
  <c r="O43" i="1"/>
  <c r="N43" i="1"/>
  <c r="M43" i="1"/>
  <c r="L43" i="1"/>
  <c r="K43" i="1"/>
  <c r="J43" i="1"/>
  <c r="I43" i="1"/>
  <c r="H43" i="1"/>
  <c r="G43" i="1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T43" i="1" l="1"/>
  <c r="T25" i="4"/>
  <c r="T43" i="4"/>
  <c r="T24" i="1"/>
  <c r="T30" i="1"/>
  <c r="T28" i="1"/>
  <c r="T32" i="4"/>
  <c r="T29" i="1"/>
  <c r="T31" i="1"/>
  <c r="T29" i="4"/>
  <c r="T28" i="4"/>
  <c r="T34" i="4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T19" i="1" l="1"/>
  <c r="T32" i="1"/>
  <c r="T34" i="1"/>
  <c r="T59" i="1"/>
  <c r="S59" i="4" l="1"/>
  <c r="R59" i="4"/>
  <c r="Q59" i="4"/>
  <c r="P59" i="4"/>
  <c r="O59" i="4"/>
  <c r="N59" i="4"/>
  <c r="M59" i="4"/>
  <c r="L59" i="4"/>
  <c r="K59" i="4"/>
  <c r="J59" i="4"/>
  <c r="I59" i="4"/>
  <c r="H59" i="4"/>
  <c r="G59" i="4"/>
  <c r="T59" i="4" l="1"/>
  <c r="F64" i="4"/>
  <c r="G46" i="1" l="1"/>
  <c r="H46" i="1"/>
  <c r="I46" i="1"/>
  <c r="J46" i="1"/>
  <c r="K46" i="1"/>
  <c r="L46" i="1"/>
  <c r="M46" i="1"/>
  <c r="N46" i="1"/>
  <c r="O46" i="1"/>
  <c r="P46" i="1"/>
  <c r="Q46" i="1"/>
  <c r="R46" i="1"/>
  <c r="S46" i="1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S62" i="1"/>
  <c r="S61" i="1"/>
  <c r="S60" i="1"/>
  <c r="S58" i="1"/>
  <c r="S57" i="1"/>
  <c r="S56" i="1"/>
  <c r="S55" i="1"/>
  <c r="S54" i="1"/>
  <c r="S53" i="1"/>
  <c r="S52" i="1"/>
  <c r="S51" i="1"/>
  <c r="S50" i="1"/>
  <c r="S49" i="1"/>
  <c r="S48" i="1"/>
  <c r="S47" i="1"/>
  <c r="S45" i="1"/>
  <c r="S44" i="1"/>
  <c r="S42" i="1"/>
  <c r="S41" i="1"/>
  <c r="S40" i="1"/>
  <c r="S39" i="1"/>
  <c r="S38" i="1"/>
  <c r="S37" i="1"/>
  <c r="S36" i="1"/>
  <c r="S35" i="1"/>
  <c r="S33" i="1"/>
  <c r="S27" i="1"/>
  <c r="S26" i="1"/>
  <c r="S25" i="1"/>
  <c r="S23" i="1"/>
  <c r="S22" i="1"/>
  <c r="S21" i="1"/>
  <c r="S20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R62" i="1"/>
  <c r="R61" i="1"/>
  <c r="R60" i="1"/>
  <c r="R58" i="1"/>
  <c r="R57" i="1"/>
  <c r="R56" i="1"/>
  <c r="R55" i="1"/>
  <c r="R54" i="1"/>
  <c r="R53" i="1"/>
  <c r="R52" i="1"/>
  <c r="R51" i="1"/>
  <c r="R50" i="1"/>
  <c r="R49" i="1"/>
  <c r="R48" i="1"/>
  <c r="R47" i="1"/>
  <c r="R45" i="1"/>
  <c r="R44" i="1"/>
  <c r="R42" i="1"/>
  <c r="R41" i="1"/>
  <c r="R40" i="1"/>
  <c r="R39" i="1"/>
  <c r="R38" i="1"/>
  <c r="R37" i="1"/>
  <c r="R36" i="1"/>
  <c r="R35" i="1"/>
  <c r="R33" i="1"/>
  <c r="R27" i="1"/>
  <c r="R26" i="1"/>
  <c r="R25" i="1"/>
  <c r="R23" i="1"/>
  <c r="R22" i="1"/>
  <c r="R21" i="1"/>
  <c r="R20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62" i="1"/>
  <c r="Q61" i="1"/>
  <c r="Q60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2" i="1"/>
  <c r="Q41" i="1"/>
  <c r="Q40" i="1"/>
  <c r="Q39" i="1"/>
  <c r="Q38" i="1"/>
  <c r="Q37" i="1"/>
  <c r="Q36" i="1"/>
  <c r="Q35" i="1"/>
  <c r="Q33" i="1"/>
  <c r="Q27" i="1"/>
  <c r="Q26" i="1"/>
  <c r="Q25" i="1"/>
  <c r="Q23" i="1"/>
  <c r="Q22" i="1"/>
  <c r="Q21" i="1"/>
  <c r="Q20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62" i="1"/>
  <c r="P61" i="1"/>
  <c r="P60" i="1"/>
  <c r="P58" i="1"/>
  <c r="P57" i="1"/>
  <c r="P56" i="1"/>
  <c r="P55" i="1"/>
  <c r="P54" i="1"/>
  <c r="P53" i="1"/>
  <c r="P52" i="1"/>
  <c r="P51" i="1"/>
  <c r="P50" i="1"/>
  <c r="P49" i="1"/>
  <c r="P48" i="1"/>
  <c r="P47" i="1"/>
  <c r="P45" i="1"/>
  <c r="P44" i="1"/>
  <c r="P42" i="1"/>
  <c r="P41" i="1"/>
  <c r="P40" i="1"/>
  <c r="P39" i="1"/>
  <c r="P38" i="1"/>
  <c r="P37" i="1"/>
  <c r="P36" i="1"/>
  <c r="P35" i="1"/>
  <c r="P33" i="1"/>
  <c r="P27" i="1"/>
  <c r="P26" i="1"/>
  <c r="P25" i="1"/>
  <c r="P23" i="1"/>
  <c r="P22" i="1"/>
  <c r="P21" i="1"/>
  <c r="P20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2" i="1"/>
  <c r="O41" i="1"/>
  <c r="O40" i="1"/>
  <c r="O39" i="1"/>
  <c r="O38" i="1"/>
  <c r="O37" i="1"/>
  <c r="O36" i="1"/>
  <c r="O35" i="1"/>
  <c r="O33" i="1"/>
  <c r="O27" i="1"/>
  <c r="O26" i="1"/>
  <c r="O25" i="1"/>
  <c r="O23" i="1"/>
  <c r="O22" i="1"/>
  <c r="O21" i="1"/>
  <c r="O20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62" i="1"/>
  <c r="N61" i="1"/>
  <c r="N60" i="1"/>
  <c r="N58" i="1"/>
  <c r="N57" i="1"/>
  <c r="N56" i="1"/>
  <c r="N55" i="1"/>
  <c r="N54" i="1"/>
  <c r="N53" i="1"/>
  <c r="N52" i="1"/>
  <c r="N51" i="1"/>
  <c r="N50" i="1"/>
  <c r="N49" i="1"/>
  <c r="N48" i="1"/>
  <c r="N47" i="1"/>
  <c r="N45" i="1"/>
  <c r="N44" i="1"/>
  <c r="N42" i="1"/>
  <c r="N41" i="1"/>
  <c r="N40" i="1"/>
  <c r="N39" i="1"/>
  <c r="N38" i="1"/>
  <c r="N37" i="1"/>
  <c r="N36" i="1"/>
  <c r="N35" i="1"/>
  <c r="N33" i="1"/>
  <c r="N27" i="1"/>
  <c r="N26" i="1"/>
  <c r="N25" i="1"/>
  <c r="N23" i="1"/>
  <c r="N22" i="1"/>
  <c r="N21" i="1"/>
  <c r="N20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62" i="1"/>
  <c r="M61" i="1"/>
  <c r="M60" i="1"/>
  <c r="M58" i="1"/>
  <c r="M57" i="1"/>
  <c r="M56" i="1"/>
  <c r="M55" i="1"/>
  <c r="M54" i="1"/>
  <c r="M53" i="1"/>
  <c r="M52" i="1"/>
  <c r="M51" i="1"/>
  <c r="M50" i="1"/>
  <c r="M49" i="1"/>
  <c r="M48" i="1"/>
  <c r="M47" i="1"/>
  <c r="M45" i="1"/>
  <c r="M44" i="1"/>
  <c r="M42" i="1"/>
  <c r="M41" i="1"/>
  <c r="M40" i="1"/>
  <c r="M39" i="1"/>
  <c r="M38" i="1"/>
  <c r="M37" i="1"/>
  <c r="M36" i="1"/>
  <c r="M35" i="1"/>
  <c r="M33" i="1"/>
  <c r="M27" i="1"/>
  <c r="M26" i="1"/>
  <c r="M25" i="1"/>
  <c r="M23" i="1"/>
  <c r="M22" i="1"/>
  <c r="M21" i="1"/>
  <c r="M20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62" i="1"/>
  <c r="L61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2" i="1"/>
  <c r="L41" i="1"/>
  <c r="L40" i="1"/>
  <c r="L39" i="1"/>
  <c r="L38" i="1"/>
  <c r="L37" i="1"/>
  <c r="L36" i="1"/>
  <c r="L35" i="1"/>
  <c r="L33" i="1"/>
  <c r="L27" i="1"/>
  <c r="L26" i="1"/>
  <c r="L25" i="1"/>
  <c r="L23" i="1"/>
  <c r="L22" i="1"/>
  <c r="L21" i="1"/>
  <c r="L20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2" i="1"/>
  <c r="K41" i="1"/>
  <c r="K40" i="1"/>
  <c r="K39" i="1"/>
  <c r="K38" i="1"/>
  <c r="K37" i="1"/>
  <c r="K36" i="1"/>
  <c r="K35" i="1"/>
  <c r="K33" i="1"/>
  <c r="K27" i="1"/>
  <c r="K26" i="1"/>
  <c r="K25" i="1"/>
  <c r="K23" i="1"/>
  <c r="K22" i="1"/>
  <c r="K21" i="1"/>
  <c r="K20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2" i="1"/>
  <c r="J41" i="1"/>
  <c r="J40" i="1"/>
  <c r="J39" i="1"/>
  <c r="J38" i="1"/>
  <c r="J37" i="1"/>
  <c r="J36" i="1"/>
  <c r="J35" i="1"/>
  <c r="J33" i="1"/>
  <c r="J27" i="1"/>
  <c r="J26" i="1"/>
  <c r="J25" i="1"/>
  <c r="J23" i="1"/>
  <c r="J22" i="1"/>
  <c r="J21" i="1"/>
  <c r="J20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2" i="1"/>
  <c r="I41" i="1"/>
  <c r="I40" i="1"/>
  <c r="I39" i="1"/>
  <c r="I38" i="1"/>
  <c r="I37" i="1"/>
  <c r="I36" i="1"/>
  <c r="I35" i="1"/>
  <c r="I33" i="1"/>
  <c r="I27" i="1"/>
  <c r="I26" i="1"/>
  <c r="I25" i="1"/>
  <c r="I23" i="1"/>
  <c r="I22" i="1"/>
  <c r="I21" i="1"/>
  <c r="I20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2" i="1"/>
  <c r="H41" i="1"/>
  <c r="H40" i="1"/>
  <c r="H39" i="1"/>
  <c r="H38" i="1"/>
  <c r="H37" i="1"/>
  <c r="H36" i="1"/>
  <c r="H35" i="1"/>
  <c r="H33" i="1"/>
  <c r="H27" i="1"/>
  <c r="H26" i="1"/>
  <c r="H25" i="1"/>
  <c r="H23" i="1"/>
  <c r="H22" i="1"/>
  <c r="H21" i="1"/>
  <c r="H20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2" i="1"/>
  <c r="G41" i="1"/>
  <c r="G40" i="1"/>
  <c r="G39" i="1"/>
  <c r="G38" i="1"/>
  <c r="G37" i="1"/>
  <c r="G36" i="1"/>
  <c r="G35" i="1"/>
  <c r="G33" i="1"/>
  <c r="G27" i="1"/>
  <c r="G26" i="1"/>
  <c r="G25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S4" i="1"/>
  <c r="R4" i="1"/>
  <c r="Q4" i="1"/>
  <c r="P4" i="1"/>
  <c r="O4" i="1"/>
  <c r="N4" i="1"/>
  <c r="M4" i="1"/>
  <c r="L4" i="1"/>
  <c r="K4" i="1"/>
  <c r="J4" i="1"/>
  <c r="I4" i="1"/>
  <c r="H4" i="1"/>
  <c r="G4" i="1"/>
  <c r="T3" i="1"/>
  <c r="F64" i="1"/>
  <c r="S62" i="4"/>
  <c r="S61" i="4"/>
  <c r="S60" i="4"/>
  <c r="S58" i="4"/>
  <c r="S57" i="4"/>
  <c r="S56" i="4"/>
  <c r="S55" i="4"/>
  <c r="S54" i="4"/>
  <c r="S53" i="4"/>
  <c r="S52" i="4"/>
  <c r="S51" i="4"/>
  <c r="S50" i="4"/>
  <c r="S49" i="4"/>
  <c r="S48" i="4"/>
  <c r="S47" i="4"/>
  <c r="S45" i="4"/>
  <c r="S44" i="4"/>
  <c r="S42" i="4"/>
  <c r="S41" i="4"/>
  <c r="S40" i="4"/>
  <c r="S39" i="4"/>
  <c r="S38" i="4"/>
  <c r="S37" i="4"/>
  <c r="S36" i="4"/>
  <c r="S35" i="4"/>
  <c r="S33" i="4"/>
  <c r="S31" i="4"/>
  <c r="S30" i="4"/>
  <c r="S27" i="4"/>
  <c r="S26" i="4"/>
  <c r="S24" i="4"/>
  <c r="S23" i="4"/>
  <c r="S22" i="4"/>
  <c r="S21" i="4"/>
  <c r="S20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R62" i="4"/>
  <c r="R61" i="4"/>
  <c r="R60" i="4"/>
  <c r="R58" i="4"/>
  <c r="R57" i="4"/>
  <c r="R56" i="4"/>
  <c r="R55" i="4"/>
  <c r="R54" i="4"/>
  <c r="R53" i="4"/>
  <c r="R52" i="4"/>
  <c r="R51" i="4"/>
  <c r="R50" i="4"/>
  <c r="R49" i="4"/>
  <c r="R48" i="4"/>
  <c r="R47" i="4"/>
  <c r="R45" i="4"/>
  <c r="R44" i="4"/>
  <c r="R42" i="4"/>
  <c r="R41" i="4"/>
  <c r="R40" i="4"/>
  <c r="R39" i="4"/>
  <c r="R38" i="4"/>
  <c r="R37" i="4"/>
  <c r="R36" i="4"/>
  <c r="R35" i="4"/>
  <c r="R33" i="4"/>
  <c r="R31" i="4"/>
  <c r="R30" i="4"/>
  <c r="R27" i="4"/>
  <c r="R26" i="4"/>
  <c r="R24" i="4"/>
  <c r="R23" i="4"/>
  <c r="R22" i="4"/>
  <c r="R21" i="4"/>
  <c r="R20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62" i="4"/>
  <c r="Q61" i="4"/>
  <c r="Q60" i="4"/>
  <c r="Q58" i="4"/>
  <c r="Q57" i="4"/>
  <c r="Q56" i="4"/>
  <c r="Q55" i="4"/>
  <c r="Q54" i="4"/>
  <c r="Q53" i="4"/>
  <c r="Q52" i="4"/>
  <c r="Q51" i="4"/>
  <c r="Q50" i="4"/>
  <c r="Q49" i="4"/>
  <c r="Q48" i="4"/>
  <c r="Q47" i="4"/>
  <c r="Q45" i="4"/>
  <c r="Q44" i="4"/>
  <c r="Q42" i="4"/>
  <c r="Q41" i="4"/>
  <c r="Q40" i="4"/>
  <c r="Q39" i="4"/>
  <c r="Q38" i="4"/>
  <c r="Q37" i="4"/>
  <c r="Q36" i="4"/>
  <c r="Q35" i="4"/>
  <c r="Q33" i="4"/>
  <c r="Q31" i="4"/>
  <c r="Q30" i="4"/>
  <c r="Q27" i="4"/>
  <c r="Q26" i="4"/>
  <c r="Q24" i="4"/>
  <c r="Q23" i="4"/>
  <c r="Q22" i="4"/>
  <c r="Q21" i="4"/>
  <c r="Q20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62" i="4"/>
  <c r="P61" i="4"/>
  <c r="P60" i="4"/>
  <c r="P58" i="4"/>
  <c r="P57" i="4"/>
  <c r="P56" i="4"/>
  <c r="P55" i="4"/>
  <c r="P54" i="4"/>
  <c r="P53" i="4"/>
  <c r="P52" i="4"/>
  <c r="P51" i="4"/>
  <c r="P50" i="4"/>
  <c r="P49" i="4"/>
  <c r="P48" i="4"/>
  <c r="P47" i="4"/>
  <c r="P45" i="4"/>
  <c r="P44" i="4"/>
  <c r="P42" i="4"/>
  <c r="P41" i="4"/>
  <c r="P40" i="4"/>
  <c r="P39" i="4"/>
  <c r="P38" i="4"/>
  <c r="P37" i="4"/>
  <c r="P36" i="4"/>
  <c r="P35" i="4"/>
  <c r="P33" i="4"/>
  <c r="P31" i="4"/>
  <c r="P30" i="4"/>
  <c r="P27" i="4"/>
  <c r="P26" i="4"/>
  <c r="P24" i="4"/>
  <c r="P23" i="4"/>
  <c r="P22" i="4"/>
  <c r="P21" i="4"/>
  <c r="P20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O62" i="4"/>
  <c r="O61" i="4"/>
  <c r="O60" i="4"/>
  <c r="O58" i="4"/>
  <c r="O57" i="4"/>
  <c r="O56" i="4"/>
  <c r="O55" i="4"/>
  <c r="O54" i="4"/>
  <c r="O53" i="4"/>
  <c r="O52" i="4"/>
  <c r="O51" i="4"/>
  <c r="O50" i="4"/>
  <c r="O49" i="4"/>
  <c r="O48" i="4"/>
  <c r="O47" i="4"/>
  <c r="O45" i="4"/>
  <c r="O44" i="4"/>
  <c r="O42" i="4"/>
  <c r="O41" i="4"/>
  <c r="O40" i="4"/>
  <c r="O39" i="4"/>
  <c r="O38" i="4"/>
  <c r="O37" i="4"/>
  <c r="O36" i="4"/>
  <c r="O35" i="4"/>
  <c r="O33" i="4"/>
  <c r="O31" i="4"/>
  <c r="O30" i="4"/>
  <c r="O27" i="4"/>
  <c r="O26" i="4"/>
  <c r="O24" i="4"/>
  <c r="O23" i="4"/>
  <c r="O22" i="4"/>
  <c r="O21" i="4"/>
  <c r="O20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N62" i="4"/>
  <c r="N61" i="4"/>
  <c r="N60" i="4"/>
  <c r="N58" i="4"/>
  <c r="N57" i="4"/>
  <c r="N56" i="4"/>
  <c r="N55" i="4"/>
  <c r="N54" i="4"/>
  <c r="N53" i="4"/>
  <c r="N52" i="4"/>
  <c r="N51" i="4"/>
  <c r="N50" i="4"/>
  <c r="N49" i="4"/>
  <c r="N48" i="4"/>
  <c r="N47" i="4"/>
  <c r="N45" i="4"/>
  <c r="N44" i="4"/>
  <c r="N42" i="4"/>
  <c r="N41" i="4"/>
  <c r="N40" i="4"/>
  <c r="N39" i="4"/>
  <c r="N38" i="4"/>
  <c r="N37" i="4"/>
  <c r="N36" i="4"/>
  <c r="N35" i="4"/>
  <c r="N33" i="4"/>
  <c r="N31" i="4"/>
  <c r="N30" i="4"/>
  <c r="N27" i="4"/>
  <c r="N26" i="4"/>
  <c r="N24" i="4"/>
  <c r="N23" i="4"/>
  <c r="N22" i="4"/>
  <c r="N21" i="4"/>
  <c r="N20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62" i="4"/>
  <c r="M61" i="4"/>
  <c r="M60" i="4"/>
  <c r="M58" i="4"/>
  <c r="M57" i="4"/>
  <c r="M56" i="4"/>
  <c r="M55" i="4"/>
  <c r="M54" i="4"/>
  <c r="M53" i="4"/>
  <c r="M52" i="4"/>
  <c r="M51" i="4"/>
  <c r="M50" i="4"/>
  <c r="M49" i="4"/>
  <c r="M48" i="4"/>
  <c r="M47" i="4"/>
  <c r="M45" i="4"/>
  <c r="M44" i="4"/>
  <c r="M42" i="4"/>
  <c r="M41" i="4"/>
  <c r="M40" i="4"/>
  <c r="M39" i="4"/>
  <c r="M38" i="4"/>
  <c r="M37" i="4"/>
  <c r="M36" i="4"/>
  <c r="M35" i="4"/>
  <c r="M33" i="4"/>
  <c r="M31" i="4"/>
  <c r="M30" i="4"/>
  <c r="M27" i="4"/>
  <c r="M26" i="4"/>
  <c r="M24" i="4"/>
  <c r="M23" i="4"/>
  <c r="M22" i="4"/>
  <c r="M21" i="4"/>
  <c r="M20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L62" i="4"/>
  <c r="L61" i="4"/>
  <c r="L60" i="4"/>
  <c r="L58" i="4"/>
  <c r="L57" i="4"/>
  <c r="L56" i="4"/>
  <c r="L55" i="4"/>
  <c r="L54" i="4"/>
  <c r="L53" i="4"/>
  <c r="L52" i="4"/>
  <c r="L51" i="4"/>
  <c r="L50" i="4"/>
  <c r="L49" i="4"/>
  <c r="L48" i="4"/>
  <c r="L47" i="4"/>
  <c r="L45" i="4"/>
  <c r="L44" i="4"/>
  <c r="L42" i="4"/>
  <c r="L41" i="4"/>
  <c r="L40" i="4"/>
  <c r="L39" i="4"/>
  <c r="L38" i="4"/>
  <c r="L37" i="4"/>
  <c r="L36" i="4"/>
  <c r="L35" i="4"/>
  <c r="L33" i="4"/>
  <c r="L31" i="4"/>
  <c r="L30" i="4"/>
  <c r="L27" i="4"/>
  <c r="L26" i="4"/>
  <c r="L24" i="4"/>
  <c r="L23" i="4"/>
  <c r="L22" i="4"/>
  <c r="L21" i="4"/>
  <c r="L20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K62" i="4"/>
  <c r="K61" i="4"/>
  <c r="K60" i="4"/>
  <c r="K58" i="4"/>
  <c r="K57" i="4"/>
  <c r="K56" i="4"/>
  <c r="K55" i="4"/>
  <c r="K54" i="4"/>
  <c r="K53" i="4"/>
  <c r="K52" i="4"/>
  <c r="K51" i="4"/>
  <c r="K50" i="4"/>
  <c r="K49" i="4"/>
  <c r="K48" i="4"/>
  <c r="K47" i="4"/>
  <c r="K45" i="4"/>
  <c r="K44" i="4"/>
  <c r="K42" i="4"/>
  <c r="K41" i="4"/>
  <c r="K40" i="4"/>
  <c r="K39" i="4"/>
  <c r="K38" i="4"/>
  <c r="K37" i="4"/>
  <c r="K36" i="4"/>
  <c r="K35" i="4"/>
  <c r="K33" i="4"/>
  <c r="K31" i="4"/>
  <c r="K30" i="4"/>
  <c r="K27" i="4"/>
  <c r="K26" i="4"/>
  <c r="K24" i="4"/>
  <c r="K23" i="4"/>
  <c r="K22" i="4"/>
  <c r="K21" i="4"/>
  <c r="K20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J62" i="4"/>
  <c r="J61" i="4"/>
  <c r="J60" i="4"/>
  <c r="J58" i="4"/>
  <c r="J57" i="4"/>
  <c r="J56" i="4"/>
  <c r="J55" i="4"/>
  <c r="J54" i="4"/>
  <c r="J53" i="4"/>
  <c r="J52" i="4"/>
  <c r="J51" i="4"/>
  <c r="J50" i="4"/>
  <c r="J49" i="4"/>
  <c r="J48" i="4"/>
  <c r="J47" i="4"/>
  <c r="J45" i="4"/>
  <c r="J44" i="4"/>
  <c r="J42" i="4"/>
  <c r="J41" i="4"/>
  <c r="J40" i="4"/>
  <c r="J39" i="4"/>
  <c r="J38" i="4"/>
  <c r="J37" i="4"/>
  <c r="J36" i="4"/>
  <c r="J35" i="4"/>
  <c r="J33" i="4"/>
  <c r="J31" i="4"/>
  <c r="J30" i="4"/>
  <c r="J27" i="4"/>
  <c r="J26" i="4"/>
  <c r="J24" i="4"/>
  <c r="J23" i="4"/>
  <c r="J22" i="4"/>
  <c r="J21" i="4"/>
  <c r="J20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I62" i="4"/>
  <c r="I61" i="4"/>
  <c r="I60" i="4"/>
  <c r="I58" i="4"/>
  <c r="I57" i="4"/>
  <c r="I56" i="4"/>
  <c r="I55" i="4"/>
  <c r="I54" i="4"/>
  <c r="I53" i="4"/>
  <c r="I52" i="4"/>
  <c r="I51" i="4"/>
  <c r="I50" i="4"/>
  <c r="I49" i="4"/>
  <c r="I48" i="4"/>
  <c r="I47" i="4"/>
  <c r="I45" i="4"/>
  <c r="I44" i="4"/>
  <c r="I42" i="4"/>
  <c r="I41" i="4"/>
  <c r="I40" i="4"/>
  <c r="I39" i="4"/>
  <c r="I38" i="4"/>
  <c r="I37" i="4"/>
  <c r="I36" i="4"/>
  <c r="I35" i="4"/>
  <c r="I33" i="4"/>
  <c r="I31" i="4"/>
  <c r="I30" i="4"/>
  <c r="I27" i="4"/>
  <c r="I26" i="4"/>
  <c r="I24" i="4"/>
  <c r="I23" i="4"/>
  <c r="I22" i="4"/>
  <c r="I21" i="4"/>
  <c r="I20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H62" i="4"/>
  <c r="H61" i="4"/>
  <c r="H60" i="4"/>
  <c r="H58" i="4"/>
  <c r="H57" i="4"/>
  <c r="H56" i="4"/>
  <c r="H55" i="4"/>
  <c r="H54" i="4"/>
  <c r="H53" i="4"/>
  <c r="H52" i="4"/>
  <c r="H51" i="4"/>
  <c r="H50" i="4"/>
  <c r="H49" i="4"/>
  <c r="H48" i="4"/>
  <c r="H47" i="4"/>
  <c r="H45" i="4"/>
  <c r="H44" i="4"/>
  <c r="H42" i="4"/>
  <c r="H41" i="4"/>
  <c r="H40" i="4"/>
  <c r="H39" i="4"/>
  <c r="H38" i="4"/>
  <c r="H37" i="4"/>
  <c r="H36" i="4"/>
  <c r="H35" i="4"/>
  <c r="H33" i="4"/>
  <c r="H31" i="4"/>
  <c r="H30" i="4"/>
  <c r="H27" i="4"/>
  <c r="H26" i="4"/>
  <c r="H24" i="4"/>
  <c r="H23" i="4"/>
  <c r="H22" i="4"/>
  <c r="H21" i="4"/>
  <c r="H20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G62" i="4"/>
  <c r="G61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5" i="4"/>
  <c r="G44" i="4"/>
  <c r="G42" i="4"/>
  <c r="G41" i="4"/>
  <c r="G40" i="4"/>
  <c r="G39" i="4"/>
  <c r="G38" i="4"/>
  <c r="G37" i="4"/>
  <c r="G36" i="4"/>
  <c r="G35" i="4"/>
  <c r="G33" i="4"/>
  <c r="G31" i="4"/>
  <c r="G30" i="4"/>
  <c r="G27" i="4"/>
  <c r="G26" i="4"/>
  <c r="G24" i="4"/>
  <c r="G23" i="4"/>
  <c r="G22" i="4"/>
  <c r="G21" i="4"/>
  <c r="G20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T3" i="4"/>
  <c r="T7" i="4" l="1"/>
  <c r="T23" i="4"/>
  <c r="T44" i="4"/>
  <c r="T49" i="4"/>
  <c r="T11" i="4"/>
  <c r="T55" i="4"/>
  <c r="T61" i="4"/>
  <c r="T9" i="4"/>
  <c r="T35" i="4"/>
  <c r="T57" i="4"/>
  <c r="T58" i="4"/>
  <c r="H64" i="4"/>
  <c r="T17" i="4"/>
  <c r="T39" i="4"/>
  <c r="T47" i="1"/>
  <c r="T7" i="1"/>
  <c r="T15" i="1"/>
  <c r="T26" i="1"/>
  <c r="T37" i="1"/>
  <c r="T61" i="1"/>
  <c r="T55" i="1"/>
  <c r="T5" i="1"/>
  <c r="T35" i="1"/>
  <c r="T44" i="1"/>
  <c r="T58" i="1"/>
  <c r="T11" i="1"/>
  <c r="T21" i="1"/>
  <c r="T41" i="1"/>
  <c r="T51" i="1"/>
  <c r="T9" i="1"/>
  <c r="T17" i="1"/>
  <c r="T39" i="1"/>
  <c r="T49" i="1"/>
  <c r="T57" i="1"/>
  <c r="T13" i="1"/>
  <c r="T23" i="1"/>
  <c r="T53" i="1"/>
  <c r="T21" i="4"/>
  <c r="T37" i="4"/>
  <c r="T47" i="4"/>
  <c r="T16" i="1"/>
  <c r="T13" i="4"/>
  <c r="T15" i="4"/>
  <c r="T26" i="4"/>
  <c r="T31" i="4"/>
  <c r="T41" i="4"/>
  <c r="T51" i="4"/>
  <c r="T24" i="4"/>
  <c r="T36" i="4"/>
  <c r="T45" i="4"/>
  <c r="T54" i="4"/>
  <c r="T60" i="4"/>
  <c r="T46" i="1"/>
  <c r="G64" i="1"/>
  <c r="I64" i="1"/>
  <c r="K64" i="1"/>
  <c r="M64" i="1"/>
  <c r="O64" i="1"/>
  <c r="Q64" i="1"/>
  <c r="S64" i="1"/>
  <c r="H64" i="1"/>
  <c r="J64" i="1"/>
  <c r="L64" i="1"/>
  <c r="N64" i="1"/>
  <c r="P64" i="1"/>
  <c r="R64" i="1"/>
  <c r="T46" i="4"/>
  <c r="T5" i="4"/>
  <c r="T53" i="4"/>
  <c r="I64" i="4"/>
  <c r="S64" i="4"/>
  <c r="J64" i="4"/>
  <c r="L64" i="4"/>
  <c r="N64" i="4"/>
  <c r="P64" i="4"/>
  <c r="R64" i="4"/>
  <c r="K64" i="4"/>
  <c r="M64" i="4"/>
  <c r="O64" i="4"/>
  <c r="Q64" i="4"/>
  <c r="T19" i="4"/>
  <c r="G64" i="4"/>
  <c r="T8" i="1"/>
  <c r="T38" i="1"/>
  <c r="T27" i="1"/>
  <c r="T48" i="1"/>
  <c r="T12" i="1"/>
  <c r="T22" i="1"/>
  <c r="T33" i="1"/>
  <c r="T42" i="1"/>
  <c r="T6" i="1"/>
  <c r="T10" i="1"/>
  <c r="T14" i="1"/>
  <c r="T20" i="1"/>
  <c r="T25" i="1"/>
  <c r="T36" i="1"/>
  <c r="T40" i="1"/>
  <c r="T45" i="1"/>
  <c r="T50" i="1"/>
  <c r="T54" i="1"/>
  <c r="T60" i="1"/>
  <c r="T52" i="1"/>
  <c r="T56" i="1"/>
  <c r="T62" i="1"/>
  <c r="T4" i="1"/>
  <c r="T6" i="4"/>
  <c r="T14" i="4"/>
  <c r="T20" i="4"/>
  <c r="T30" i="4"/>
  <c r="T40" i="4"/>
  <c r="T50" i="4"/>
  <c r="T10" i="4"/>
  <c r="T8" i="4"/>
  <c r="T12" i="4"/>
  <c r="T16" i="4"/>
  <c r="T22" i="4"/>
  <c r="T27" i="4"/>
  <c r="T33" i="4"/>
  <c r="T38" i="4"/>
  <c r="T42" i="4"/>
  <c r="T48" i="4"/>
  <c r="T52" i="4"/>
  <c r="T56" i="4"/>
  <c r="T62" i="4"/>
  <c r="T66" i="1" l="1"/>
  <c r="T66" i="4"/>
  <c r="T64" i="1"/>
  <c r="T64" i="4"/>
</calcChain>
</file>

<file path=xl/sharedStrings.xml><?xml version="1.0" encoding="utf-8"?>
<sst xmlns="http://schemas.openxmlformats.org/spreadsheetml/2006/main" count="609" uniqueCount="139">
  <si>
    <t>22</t>
  </si>
  <si>
    <t>03</t>
  </si>
  <si>
    <t>803</t>
  </si>
  <si>
    <t>4101</t>
  </si>
  <si>
    <t>Salaries -Supervision</t>
  </si>
  <si>
    <t>4102</t>
  </si>
  <si>
    <t>Salaries -Clerical</t>
  </si>
  <si>
    <t>4103</t>
  </si>
  <si>
    <t>Salaries - Operational</t>
  </si>
  <si>
    <t>4104</t>
  </si>
  <si>
    <t>Salaries - Overtime</t>
  </si>
  <si>
    <t>4105</t>
  </si>
  <si>
    <t>Salaries - Other</t>
  </si>
  <si>
    <t>4106</t>
  </si>
  <si>
    <t>FICA</t>
  </si>
  <si>
    <t>4107</t>
  </si>
  <si>
    <t>Medicare</t>
  </si>
  <si>
    <t>4108</t>
  </si>
  <si>
    <t>Life Insurance</t>
  </si>
  <si>
    <t>4109</t>
  </si>
  <si>
    <t>Hospitalization Insurance</t>
  </si>
  <si>
    <t>4110</t>
  </si>
  <si>
    <t>Cancer Insurance</t>
  </si>
  <si>
    <t>4111</t>
  </si>
  <si>
    <t>Workers Compensation</t>
  </si>
  <si>
    <t>4112</t>
  </si>
  <si>
    <t>Employee Assistance Prgm</t>
  </si>
  <si>
    <t>4115</t>
  </si>
  <si>
    <t>Unemployment Insurance</t>
  </si>
  <si>
    <t>4116</t>
  </si>
  <si>
    <t>Employee Pension Benefits</t>
  </si>
  <si>
    <t>4201</t>
  </si>
  <si>
    <t>Fuel</t>
  </si>
  <si>
    <t>4202</t>
  </si>
  <si>
    <t>4203</t>
  </si>
  <si>
    <t>4207</t>
  </si>
  <si>
    <t>Clothing Supplies</t>
  </si>
  <si>
    <t>4214</t>
  </si>
  <si>
    <t>Chemical Supplies</t>
  </si>
  <si>
    <t>4224</t>
  </si>
  <si>
    <t>Inventory Expense</t>
  </si>
  <si>
    <t>4225</t>
  </si>
  <si>
    <t>Safety Supplies</t>
  </si>
  <si>
    <t>4301</t>
  </si>
  <si>
    <t>Vehicle Repair</t>
  </si>
  <si>
    <t>4304</t>
  </si>
  <si>
    <t>Other Equipment Repair</t>
  </si>
  <si>
    <t>4307</t>
  </si>
  <si>
    <t>Other Structures Repair</t>
  </si>
  <si>
    <t>4328</t>
  </si>
  <si>
    <t>SCADA Expense</t>
  </si>
  <si>
    <t>4401</t>
  </si>
  <si>
    <t>Telephone</t>
  </si>
  <si>
    <t>4402</t>
  </si>
  <si>
    <t>Medical Exams</t>
  </si>
  <si>
    <t>4403</t>
  </si>
  <si>
    <t>Assoc. Dues/Subscriptions</t>
  </si>
  <si>
    <t>4405</t>
  </si>
  <si>
    <t>Travel &amp; Training</t>
  </si>
  <si>
    <t>4408</t>
  </si>
  <si>
    <t>Legal Advertising</t>
  </si>
  <si>
    <t>4409</t>
  </si>
  <si>
    <t>Electric-Purchased</t>
  </si>
  <si>
    <t>4410</t>
  </si>
  <si>
    <t>Natural Gas-Purchased</t>
  </si>
  <si>
    <t>4414</t>
  </si>
  <si>
    <t>Clothing / Cleaning</t>
  </si>
  <si>
    <t>4415</t>
  </si>
  <si>
    <t>Special Services</t>
  </si>
  <si>
    <t>4417</t>
  </si>
  <si>
    <t>Printing and Reproduction</t>
  </si>
  <si>
    <t>4418</t>
  </si>
  <si>
    <t>Contractual Services</t>
  </si>
  <si>
    <t>4419</t>
  </si>
  <si>
    <t>Professional Services</t>
  </si>
  <si>
    <t>4423</t>
  </si>
  <si>
    <t>Contractual Labor</t>
  </si>
  <si>
    <t>4424</t>
  </si>
  <si>
    <t>Equipment Rental</t>
  </si>
  <si>
    <t>4442</t>
  </si>
  <si>
    <t>Trust Fees</t>
  </si>
  <si>
    <t>4444</t>
  </si>
  <si>
    <t>Administrative Services</t>
  </si>
  <si>
    <t>4498</t>
  </si>
  <si>
    <t>4501</t>
  </si>
  <si>
    <t>Insurance Expense</t>
  </si>
  <si>
    <t>4502</t>
  </si>
  <si>
    <t>Interest Expense</t>
  </si>
  <si>
    <t>4503</t>
  </si>
  <si>
    <t>Bad Debt Expense</t>
  </si>
  <si>
    <t>4522</t>
  </si>
  <si>
    <t>Audit Expense</t>
  </si>
  <si>
    <t>4529</t>
  </si>
  <si>
    <t>Technology Expense</t>
  </si>
  <si>
    <t>4535</t>
  </si>
  <si>
    <t>Amortization Expense</t>
  </si>
  <si>
    <t>4536</t>
  </si>
  <si>
    <t>Depreciation Expense</t>
  </si>
  <si>
    <t>04</t>
  </si>
  <si>
    <t>802</t>
  </si>
  <si>
    <t>Fund #</t>
  </si>
  <si>
    <t>Dept #</t>
  </si>
  <si>
    <t>Div #</t>
  </si>
  <si>
    <t>Acct #</t>
  </si>
  <si>
    <t>Ending Balance</t>
  </si>
  <si>
    <t>Account Name</t>
  </si>
  <si>
    <t>01-810</t>
  </si>
  <si>
    <t>01-811</t>
  </si>
  <si>
    <t>01-812</t>
  </si>
  <si>
    <t>01-834</t>
  </si>
  <si>
    <t>01-835</t>
  </si>
  <si>
    <t>01-836</t>
  </si>
  <si>
    <t>01-859</t>
  </si>
  <si>
    <t>02-810</t>
  </si>
  <si>
    <t>02-811</t>
  </si>
  <si>
    <t>02-812</t>
  </si>
  <si>
    <t>02-834</t>
  </si>
  <si>
    <t>02-836</t>
  </si>
  <si>
    <t>PROOF</t>
  </si>
  <si>
    <t>Retirement - Other</t>
  </si>
  <si>
    <t>Car Allowance</t>
  </si>
  <si>
    <t>02-835</t>
  </si>
  <si>
    <t xml:space="preserve"> </t>
  </si>
  <si>
    <t>4416</t>
  </si>
  <si>
    <t>Public Contributions</t>
  </si>
  <si>
    <t>Office &amp; Field Supplies</t>
  </si>
  <si>
    <t>Tools &amp; Small Equipment</t>
  </si>
  <si>
    <t>Technology Maintenance</t>
  </si>
  <si>
    <t>Retirement Other</t>
  </si>
  <si>
    <t>Asphault &amp; Paving</t>
  </si>
  <si>
    <t>Building Repair</t>
  </si>
  <si>
    <t>Pumps and Motors</t>
  </si>
  <si>
    <t>Lab Supplies</t>
  </si>
  <si>
    <t>Lab Testing/Sampling</t>
  </si>
  <si>
    <t>Sludge Hauling &amp; Disposal</t>
  </si>
  <si>
    <t>OPEB Expenses</t>
  </si>
  <si>
    <t>OPEB Expense</t>
  </si>
  <si>
    <t>6/30/2020</t>
  </si>
  <si>
    <t>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</si>
</sst>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Fill="1"/>
    <xf numFmtId="44" fontId="2" fillId="0" borderId="0" xfId="0" applyNumberFormat="1" applyFont="1"/>
    <xf numFmtId="43" fontId="2" fillId="0" borderId="0" xfId="0" applyNumberFormat="1" applyFont="1" applyFill="1"/>
    <xf numFmtId="43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4" fontId="2" fillId="0" borderId="1" xfId="0" applyNumberFormat="1" applyFont="1" applyFill="1" applyBorder="1"/>
    <xf numFmtId="44" fontId="2" fillId="0" borderId="1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0" fontId="1" fillId="0" borderId="2" xfId="0" applyFont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2" xfId="0" applyFont="1" applyBorder="1"/>
    <xf numFmtId="49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4" fontId="2" fillId="0" borderId="3" xfId="0" applyNumberFormat="1" applyFont="1" applyBorder="1"/>
    <xf numFmtId="43" fontId="2" fillId="0" borderId="3" xfId="0" applyNumberFormat="1" applyFont="1" applyBorder="1"/>
    <xf numFmtId="44" fontId="2" fillId="0" borderId="5" xfId="0" applyNumberFormat="1" applyFont="1" applyBorder="1"/>
    <xf numFmtId="49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44" fontId="2" fillId="0" borderId="3" xfId="0" applyNumberFormat="1" applyFont="1" applyFill="1" applyBorder="1"/>
    <xf numFmtId="43" fontId="2" fillId="0" borderId="3" xfId="0" applyNumberFormat="1" applyFont="1" applyFill="1" applyBorder="1"/>
    <xf numFmtId="164" fontId="2" fillId="0" borderId="5" xfId="0" applyNumberFormat="1" applyFont="1" applyFill="1" applyBorder="1"/>
    <xf numFmtId="16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7"/>
  <sheetViews>
    <sheetView view="pageBreakPreview" zoomScaleNormal="100" zoomScaleSheetLayoutView="100" workbookViewId="0">
      <pane xSplit="5" ySplit="3" topLeftCell="F17" activePane="bottomRight" state="frozen"/>
      <selection pane="topRight" activeCell="F1" sqref="F1"/>
      <selection pane="bottomLeft" activeCell="A3" sqref="A3"/>
      <selection pane="bottomRight" activeCell="S4" sqref="S4:S62"/>
    </sheetView>
  </sheetViews>
  <sheetFormatPr defaultColWidth="9.1796875" defaultRowHeight="14" x14ac:dyDescent="0.3"/>
  <cols>
    <col min="1" max="1" width="6.81640625" style="5" bestFit="1" customWidth="1"/>
    <col min="2" max="2" width="6.453125" style="5" bestFit="1" customWidth="1"/>
    <col min="3" max="3" width="5.1796875" style="5" bestFit="1" customWidth="1"/>
    <col min="4" max="4" width="9.26953125" style="5" bestFit="1" customWidth="1"/>
    <col min="5" max="5" width="25.1796875" style="1" bestFit="1" customWidth="1"/>
    <col min="6" max="6" width="15.7265625" style="19" customWidth="1"/>
    <col min="7" max="19" width="15.7265625" style="15" customWidth="1"/>
    <col min="20" max="20" width="15.7265625" style="1" customWidth="1"/>
    <col min="21" max="16384" width="9.1796875" style="1"/>
  </cols>
  <sheetData>
    <row r="2" spans="1:20" x14ac:dyDescent="0.3">
      <c r="A2" s="5" t="s">
        <v>122</v>
      </c>
      <c r="C2" s="5" t="s">
        <v>122</v>
      </c>
      <c r="F2" s="21" t="s">
        <v>138</v>
      </c>
      <c r="G2" s="2" t="s">
        <v>106</v>
      </c>
      <c r="H2" s="2" t="s">
        <v>107</v>
      </c>
      <c r="I2" s="2" t="s">
        <v>108</v>
      </c>
      <c r="J2" s="2" t="s">
        <v>109</v>
      </c>
      <c r="K2" s="2" t="s">
        <v>110</v>
      </c>
      <c r="L2" s="2" t="s">
        <v>111</v>
      </c>
      <c r="M2" s="2" t="s">
        <v>112</v>
      </c>
      <c r="N2" s="2" t="s">
        <v>113</v>
      </c>
      <c r="O2" s="2" t="s">
        <v>114</v>
      </c>
      <c r="P2" s="2" t="s">
        <v>115</v>
      </c>
      <c r="Q2" s="2" t="s">
        <v>116</v>
      </c>
      <c r="R2" s="2" t="s">
        <v>121</v>
      </c>
      <c r="S2" s="2" t="s">
        <v>117</v>
      </c>
      <c r="T2" s="3" t="s">
        <v>118</v>
      </c>
    </row>
    <row r="3" spans="1:20" s="4" customFormat="1" x14ac:dyDescent="0.3">
      <c r="A3" s="16" t="s">
        <v>100</v>
      </c>
      <c r="B3" s="16" t="s">
        <v>101</v>
      </c>
      <c r="C3" s="16" t="s">
        <v>102</v>
      </c>
      <c r="D3" s="16" t="s">
        <v>103</v>
      </c>
      <c r="E3" s="20" t="s">
        <v>105</v>
      </c>
      <c r="F3" s="22" t="s">
        <v>104</v>
      </c>
      <c r="G3" s="17">
        <v>3.9600000000000003E-2</v>
      </c>
      <c r="H3" s="17">
        <v>1.52E-2</v>
      </c>
      <c r="I3" s="17">
        <v>0.29520000000000002</v>
      </c>
      <c r="J3" s="17">
        <v>0.21390000000000001</v>
      </c>
      <c r="K3" s="17">
        <v>7.8100000000000003E-2</v>
      </c>
      <c r="L3" s="17">
        <v>5.8000000000000003E-2</v>
      </c>
      <c r="M3" s="17">
        <v>0.1</v>
      </c>
      <c r="N3" s="17">
        <v>3.3999999999999998E-3</v>
      </c>
      <c r="O3" s="17">
        <v>4.0099999999999997E-2</v>
      </c>
      <c r="P3" s="17">
        <v>5.6500000000000002E-2</v>
      </c>
      <c r="Q3" s="17">
        <v>3.5999999999999999E-3</v>
      </c>
      <c r="R3" s="17">
        <v>3.15E-2</v>
      </c>
      <c r="S3" s="17">
        <v>6.4899999999999999E-2</v>
      </c>
      <c r="T3" s="18">
        <f>SUM(G3:S3)</f>
        <v>1.0000000000000002</v>
      </c>
    </row>
    <row r="4" spans="1:20" ht="15" customHeight="1" x14ac:dyDescent="0.3">
      <c r="A4" s="5" t="s">
        <v>0</v>
      </c>
      <c r="B4" s="5" t="s">
        <v>1</v>
      </c>
      <c r="C4" s="5" t="s">
        <v>2</v>
      </c>
      <c r="D4" s="5" t="s">
        <v>3</v>
      </c>
      <c r="E4" s="1" t="s">
        <v>4</v>
      </c>
      <c r="F4" s="28">
        <v>380717.54</v>
      </c>
      <c r="G4" s="6">
        <f>F4*$G$3</f>
        <v>15076.414584</v>
      </c>
      <c r="H4" s="6">
        <f>F4*$H$3</f>
        <v>5786.9066079999993</v>
      </c>
      <c r="I4" s="6">
        <f>F4*$I$3</f>
        <v>112387.81780800001</v>
      </c>
      <c r="J4" s="6">
        <f>F4*$J$3</f>
        <v>81435.481805999996</v>
      </c>
      <c r="K4" s="6">
        <f>F4*$K$3</f>
        <v>29734.039873999998</v>
      </c>
      <c r="L4" s="6">
        <f>F4*$L$3</f>
        <v>22081.617320000001</v>
      </c>
      <c r="M4" s="6">
        <f>F4*$M$3</f>
        <v>38071.754000000001</v>
      </c>
      <c r="N4" s="6">
        <f>F4*$N$3</f>
        <v>1294.4396359999998</v>
      </c>
      <c r="O4" s="6">
        <f>F4*$O$3</f>
        <v>15266.773353999997</v>
      </c>
      <c r="P4" s="6">
        <f>F4*$P$3</f>
        <v>21510.541010000001</v>
      </c>
      <c r="Q4" s="6">
        <f>F4*$Q$3</f>
        <v>1370.5831439999999</v>
      </c>
      <c r="R4" s="6">
        <f>F4*$R$3</f>
        <v>11992.602509999999</v>
      </c>
      <c r="S4" s="6">
        <f>F4*$S$3</f>
        <v>24708.568346</v>
      </c>
      <c r="T4" s="7">
        <f>F4-SUM(G4:S4)</f>
        <v>0</v>
      </c>
    </row>
    <row r="5" spans="1:20" ht="15" customHeight="1" x14ac:dyDescent="0.3">
      <c r="A5" s="5" t="s">
        <v>0</v>
      </c>
      <c r="B5" s="5" t="s">
        <v>1</v>
      </c>
      <c r="C5" s="5" t="s">
        <v>2</v>
      </c>
      <c r="D5" s="5" t="s">
        <v>5</v>
      </c>
      <c r="E5" s="1" t="s">
        <v>6</v>
      </c>
      <c r="F5" s="29">
        <v>95608.33</v>
      </c>
      <c r="G5" s="8">
        <f t="shared" ref="G5:G62" si="0">F5*$G$3</f>
        <v>3786.0898680000005</v>
      </c>
      <c r="H5" s="8">
        <f t="shared" ref="H5:H62" si="1">F5*$H$3</f>
        <v>1453.2466160000001</v>
      </c>
      <c r="I5" s="8">
        <f t="shared" ref="I5:I62" si="2">F5*$I$3</f>
        <v>28223.579016000003</v>
      </c>
      <c r="J5" s="8">
        <f t="shared" ref="J5:J62" si="3">F5*$J$3</f>
        <v>20450.621787</v>
      </c>
      <c r="K5" s="8">
        <f t="shared" ref="K5:K62" si="4">F5*$K$3</f>
        <v>7467.0105730000005</v>
      </c>
      <c r="L5" s="8">
        <f t="shared" ref="L5:L62" si="5">F5*$L$3</f>
        <v>5545.2831400000005</v>
      </c>
      <c r="M5" s="8">
        <f t="shared" ref="M5:M62" si="6">F5*$M$3</f>
        <v>9560.8330000000005</v>
      </c>
      <c r="N5" s="8">
        <f t="shared" ref="N5:N62" si="7">F5*$N$3</f>
        <v>325.06832199999997</v>
      </c>
      <c r="O5" s="8">
        <f t="shared" ref="O5:O62" si="8">F5*$O$3</f>
        <v>3833.8940329999996</v>
      </c>
      <c r="P5" s="8">
        <f t="shared" ref="P5:P62" si="9">F5*$P$3</f>
        <v>5401.870645</v>
      </c>
      <c r="Q5" s="8">
        <f t="shared" ref="Q5:Q62" si="10">F5*$Q$3</f>
        <v>344.18998799999997</v>
      </c>
      <c r="R5" s="8">
        <f t="shared" ref="R5:R62" si="11">F5*$R$3</f>
        <v>3011.6623950000003</v>
      </c>
      <c r="S5" s="8">
        <f t="shared" ref="S5:S62" si="12">F5*$S$3</f>
        <v>6204.9806170000002</v>
      </c>
      <c r="T5" s="9">
        <f t="shared" ref="T5:T62" si="13">F5-SUM(G5:S5)</f>
        <v>0</v>
      </c>
    </row>
    <row r="6" spans="1:20" ht="15" customHeight="1" x14ac:dyDescent="0.3">
      <c r="A6" s="5" t="s">
        <v>0</v>
      </c>
      <c r="B6" s="5" t="s">
        <v>1</v>
      </c>
      <c r="C6" s="5" t="s">
        <v>2</v>
      </c>
      <c r="D6" s="5" t="s">
        <v>7</v>
      </c>
      <c r="E6" s="1" t="s">
        <v>8</v>
      </c>
      <c r="F6" s="29">
        <v>0</v>
      </c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8">
        <f t="shared" si="4"/>
        <v>0</v>
      </c>
      <c r="L6" s="8">
        <f t="shared" si="5"/>
        <v>0</v>
      </c>
      <c r="M6" s="8">
        <f t="shared" si="6"/>
        <v>0</v>
      </c>
      <c r="N6" s="8">
        <f t="shared" si="7"/>
        <v>0</v>
      </c>
      <c r="O6" s="8">
        <f t="shared" si="8"/>
        <v>0</v>
      </c>
      <c r="P6" s="8">
        <f t="shared" si="9"/>
        <v>0</v>
      </c>
      <c r="Q6" s="8">
        <f t="shared" si="10"/>
        <v>0</v>
      </c>
      <c r="R6" s="8">
        <f t="shared" si="11"/>
        <v>0</v>
      </c>
      <c r="S6" s="8">
        <f t="shared" si="12"/>
        <v>0</v>
      </c>
      <c r="T6" s="9">
        <f t="shared" si="13"/>
        <v>0</v>
      </c>
    </row>
    <row r="7" spans="1:20" ht="15" customHeight="1" x14ac:dyDescent="0.3">
      <c r="A7" s="5" t="s">
        <v>0</v>
      </c>
      <c r="B7" s="5" t="s">
        <v>1</v>
      </c>
      <c r="C7" s="5" t="s">
        <v>2</v>
      </c>
      <c r="D7" s="5" t="s">
        <v>9</v>
      </c>
      <c r="E7" s="1" t="s">
        <v>10</v>
      </c>
      <c r="F7" s="29">
        <v>0</v>
      </c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8">
        <f t="shared" si="4"/>
        <v>0</v>
      </c>
      <c r="L7" s="8">
        <f t="shared" si="5"/>
        <v>0</v>
      </c>
      <c r="M7" s="8">
        <f t="shared" si="6"/>
        <v>0</v>
      </c>
      <c r="N7" s="8">
        <f t="shared" si="7"/>
        <v>0</v>
      </c>
      <c r="O7" s="8">
        <f t="shared" si="8"/>
        <v>0</v>
      </c>
      <c r="P7" s="8">
        <f t="shared" si="9"/>
        <v>0</v>
      </c>
      <c r="Q7" s="8">
        <f t="shared" si="10"/>
        <v>0</v>
      </c>
      <c r="R7" s="8">
        <f t="shared" si="11"/>
        <v>0</v>
      </c>
      <c r="S7" s="8">
        <f t="shared" si="12"/>
        <v>0</v>
      </c>
      <c r="T7" s="9">
        <f t="shared" si="13"/>
        <v>0</v>
      </c>
    </row>
    <row r="8" spans="1:20" ht="15" customHeight="1" x14ac:dyDescent="0.3">
      <c r="A8" s="5" t="s">
        <v>0</v>
      </c>
      <c r="B8" s="5" t="s">
        <v>1</v>
      </c>
      <c r="C8" s="5" t="s">
        <v>2</v>
      </c>
      <c r="D8" s="5" t="s">
        <v>11</v>
      </c>
      <c r="E8" s="1" t="s">
        <v>12</v>
      </c>
      <c r="F8" s="29">
        <v>0</v>
      </c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8">
        <f t="shared" si="4"/>
        <v>0</v>
      </c>
      <c r="L8" s="8">
        <f t="shared" si="5"/>
        <v>0</v>
      </c>
      <c r="M8" s="8">
        <f t="shared" si="6"/>
        <v>0</v>
      </c>
      <c r="N8" s="8">
        <f t="shared" si="7"/>
        <v>0</v>
      </c>
      <c r="O8" s="8">
        <f t="shared" si="8"/>
        <v>0</v>
      </c>
      <c r="P8" s="8">
        <f t="shared" si="9"/>
        <v>0</v>
      </c>
      <c r="Q8" s="8">
        <f t="shared" si="10"/>
        <v>0</v>
      </c>
      <c r="R8" s="8">
        <f t="shared" si="11"/>
        <v>0</v>
      </c>
      <c r="S8" s="8">
        <f t="shared" si="12"/>
        <v>0</v>
      </c>
      <c r="T8" s="9">
        <f t="shared" si="13"/>
        <v>0</v>
      </c>
    </row>
    <row r="9" spans="1:20" ht="15" customHeight="1" x14ac:dyDescent="0.3">
      <c r="A9" s="5" t="s">
        <v>0</v>
      </c>
      <c r="B9" s="5" t="s">
        <v>1</v>
      </c>
      <c r="C9" s="5" t="s">
        <v>2</v>
      </c>
      <c r="D9" s="5" t="s">
        <v>13</v>
      </c>
      <c r="E9" s="1" t="s">
        <v>14</v>
      </c>
      <c r="F9" s="29">
        <v>28075.19</v>
      </c>
      <c r="G9" s="8">
        <f t="shared" si="0"/>
        <v>1111.7775240000001</v>
      </c>
      <c r="H9" s="8">
        <f t="shared" si="1"/>
        <v>426.74288799999999</v>
      </c>
      <c r="I9" s="8">
        <f t="shared" si="2"/>
        <v>8287.796088000001</v>
      </c>
      <c r="J9" s="8">
        <f t="shared" si="3"/>
        <v>6005.2831409999999</v>
      </c>
      <c r="K9" s="8">
        <f t="shared" si="4"/>
        <v>2192.6723390000002</v>
      </c>
      <c r="L9" s="8">
        <f t="shared" si="5"/>
        <v>1628.3610200000001</v>
      </c>
      <c r="M9" s="8">
        <f t="shared" si="6"/>
        <v>2807.5190000000002</v>
      </c>
      <c r="N9" s="8">
        <f t="shared" si="7"/>
        <v>95.455645999999987</v>
      </c>
      <c r="O9" s="8">
        <f t="shared" si="8"/>
        <v>1125.8151189999999</v>
      </c>
      <c r="P9" s="8">
        <f t="shared" si="9"/>
        <v>1586.248235</v>
      </c>
      <c r="Q9" s="8">
        <f t="shared" si="10"/>
        <v>101.07068399999999</v>
      </c>
      <c r="R9" s="8">
        <f t="shared" si="11"/>
        <v>884.36848499999996</v>
      </c>
      <c r="S9" s="8">
        <f t="shared" si="12"/>
        <v>1822.0798309999998</v>
      </c>
      <c r="T9" s="9">
        <f t="shared" si="13"/>
        <v>0</v>
      </c>
    </row>
    <row r="10" spans="1:20" ht="15" customHeight="1" x14ac:dyDescent="0.3">
      <c r="A10" s="5" t="s">
        <v>0</v>
      </c>
      <c r="B10" s="5" t="s">
        <v>1</v>
      </c>
      <c r="C10" s="5" t="s">
        <v>2</v>
      </c>
      <c r="D10" s="5" t="s">
        <v>15</v>
      </c>
      <c r="E10" s="1" t="s">
        <v>16</v>
      </c>
      <c r="F10" s="29">
        <v>6927.36</v>
      </c>
      <c r="G10" s="8">
        <f t="shared" si="0"/>
        <v>274.32345600000002</v>
      </c>
      <c r="H10" s="8">
        <f t="shared" si="1"/>
        <v>105.29587199999999</v>
      </c>
      <c r="I10" s="8">
        <f t="shared" si="2"/>
        <v>2044.956672</v>
      </c>
      <c r="J10" s="8">
        <f t="shared" si="3"/>
        <v>1481.7623040000001</v>
      </c>
      <c r="K10" s="8">
        <f t="shared" si="4"/>
        <v>541.02681599999994</v>
      </c>
      <c r="L10" s="8">
        <f t="shared" si="5"/>
        <v>401.78688</v>
      </c>
      <c r="M10" s="8">
        <f t="shared" si="6"/>
        <v>692.73599999999999</v>
      </c>
      <c r="N10" s="8">
        <f t="shared" si="7"/>
        <v>23.553023999999997</v>
      </c>
      <c r="O10" s="8">
        <f t="shared" si="8"/>
        <v>277.78713599999998</v>
      </c>
      <c r="P10" s="8">
        <f t="shared" si="9"/>
        <v>391.39584000000002</v>
      </c>
      <c r="Q10" s="8">
        <f t="shared" si="10"/>
        <v>24.938495999999997</v>
      </c>
      <c r="R10" s="8">
        <f t="shared" si="11"/>
        <v>218.21184</v>
      </c>
      <c r="S10" s="8">
        <f t="shared" si="12"/>
        <v>449.58566399999995</v>
      </c>
      <c r="T10" s="9">
        <f t="shared" si="13"/>
        <v>0</v>
      </c>
    </row>
    <row r="11" spans="1:20" ht="15" customHeight="1" x14ac:dyDescent="0.3">
      <c r="A11" s="5" t="s">
        <v>0</v>
      </c>
      <c r="B11" s="5" t="s">
        <v>1</v>
      </c>
      <c r="C11" s="5" t="s">
        <v>2</v>
      </c>
      <c r="D11" s="5" t="s">
        <v>17</v>
      </c>
      <c r="E11" s="1" t="s">
        <v>18</v>
      </c>
      <c r="F11" s="29">
        <v>280.88</v>
      </c>
      <c r="G11" s="8">
        <f t="shared" si="0"/>
        <v>11.122848000000001</v>
      </c>
      <c r="H11" s="8">
        <f t="shared" si="1"/>
        <v>4.2693760000000003</v>
      </c>
      <c r="I11" s="8">
        <f t="shared" si="2"/>
        <v>82.915776000000008</v>
      </c>
      <c r="J11" s="8">
        <f t="shared" si="3"/>
        <v>60.080232000000002</v>
      </c>
      <c r="K11" s="8">
        <f t="shared" si="4"/>
        <v>21.936727999999999</v>
      </c>
      <c r="L11" s="8">
        <f t="shared" si="5"/>
        <v>16.291039999999999</v>
      </c>
      <c r="M11" s="8">
        <f t="shared" si="6"/>
        <v>28.088000000000001</v>
      </c>
      <c r="N11" s="8">
        <f t="shared" si="7"/>
        <v>0.95499199999999995</v>
      </c>
      <c r="O11" s="8">
        <f t="shared" si="8"/>
        <v>11.263287999999999</v>
      </c>
      <c r="P11" s="8">
        <f t="shared" si="9"/>
        <v>15.869720000000001</v>
      </c>
      <c r="Q11" s="8">
        <f t="shared" si="10"/>
        <v>1.0111680000000001</v>
      </c>
      <c r="R11" s="8">
        <f t="shared" si="11"/>
        <v>8.8477200000000007</v>
      </c>
      <c r="S11" s="8">
        <f t="shared" si="12"/>
        <v>18.229112000000001</v>
      </c>
      <c r="T11" s="9">
        <f t="shared" si="13"/>
        <v>0</v>
      </c>
    </row>
    <row r="12" spans="1:20" ht="15" customHeight="1" x14ac:dyDescent="0.3">
      <c r="A12" s="5" t="s">
        <v>0</v>
      </c>
      <c r="B12" s="5" t="s">
        <v>1</v>
      </c>
      <c r="C12" s="5" t="s">
        <v>2</v>
      </c>
      <c r="D12" s="5" t="s">
        <v>19</v>
      </c>
      <c r="E12" s="1" t="s">
        <v>20</v>
      </c>
      <c r="F12" s="29">
        <v>151523.35</v>
      </c>
      <c r="G12" s="8">
        <f t="shared" si="0"/>
        <v>6000.3246600000011</v>
      </c>
      <c r="H12" s="8">
        <f t="shared" si="1"/>
        <v>2303.1549199999999</v>
      </c>
      <c r="I12" s="8">
        <f t="shared" si="2"/>
        <v>44729.692920000001</v>
      </c>
      <c r="J12" s="8">
        <f t="shared" si="3"/>
        <v>32410.844565000003</v>
      </c>
      <c r="K12" s="8">
        <f t="shared" si="4"/>
        <v>11833.973635</v>
      </c>
      <c r="L12" s="8">
        <f t="shared" si="5"/>
        <v>8788.3543000000009</v>
      </c>
      <c r="M12" s="8">
        <f t="shared" si="6"/>
        <v>15152.335000000001</v>
      </c>
      <c r="N12" s="8">
        <f t="shared" si="7"/>
        <v>515.17939000000001</v>
      </c>
      <c r="O12" s="8">
        <f t="shared" si="8"/>
        <v>6076.086335</v>
      </c>
      <c r="P12" s="8">
        <f t="shared" si="9"/>
        <v>8561.0692749999998</v>
      </c>
      <c r="Q12" s="8">
        <f t="shared" si="10"/>
        <v>545.48406</v>
      </c>
      <c r="R12" s="8">
        <f t="shared" si="11"/>
        <v>4772.9855250000001</v>
      </c>
      <c r="S12" s="8">
        <f t="shared" si="12"/>
        <v>9833.8654150000002</v>
      </c>
      <c r="T12" s="9">
        <f t="shared" si="13"/>
        <v>0</v>
      </c>
    </row>
    <row r="13" spans="1:20" ht="15" customHeight="1" x14ac:dyDescent="0.3">
      <c r="A13" s="5" t="s">
        <v>0</v>
      </c>
      <c r="B13" s="5" t="s">
        <v>1</v>
      </c>
      <c r="C13" s="5" t="s">
        <v>2</v>
      </c>
      <c r="D13" s="5" t="s">
        <v>21</v>
      </c>
      <c r="E13" s="1" t="s">
        <v>22</v>
      </c>
      <c r="F13" s="29">
        <v>2310.6799999999998</v>
      </c>
      <c r="G13" s="8">
        <f t="shared" si="0"/>
        <v>91.502927999999997</v>
      </c>
      <c r="H13" s="8">
        <f t="shared" si="1"/>
        <v>35.122335999999997</v>
      </c>
      <c r="I13" s="8">
        <f t="shared" si="2"/>
        <v>682.11273600000004</v>
      </c>
      <c r="J13" s="8">
        <f t="shared" si="3"/>
        <v>494.25445199999996</v>
      </c>
      <c r="K13" s="8">
        <f t="shared" si="4"/>
        <v>180.46410799999998</v>
      </c>
      <c r="L13" s="8">
        <f t="shared" si="5"/>
        <v>134.01944</v>
      </c>
      <c r="M13" s="8">
        <f t="shared" si="6"/>
        <v>231.06799999999998</v>
      </c>
      <c r="N13" s="8">
        <f t="shared" si="7"/>
        <v>7.8563119999999991</v>
      </c>
      <c r="O13" s="8">
        <f t="shared" si="8"/>
        <v>92.658267999999993</v>
      </c>
      <c r="P13" s="8">
        <f t="shared" si="9"/>
        <v>130.55341999999999</v>
      </c>
      <c r="Q13" s="8">
        <f t="shared" si="10"/>
        <v>8.3184480000000001</v>
      </c>
      <c r="R13" s="8">
        <f t="shared" si="11"/>
        <v>72.786419999999993</v>
      </c>
      <c r="S13" s="8">
        <f t="shared" si="12"/>
        <v>149.963132</v>
      </c>
      <c r="T13" s="9">
        <f t="shared" si="13"/>
        <v>0</v>
      </c>
    </row>
    <row r="14" spans="1:20" ht="15" customHeight="1" x14ac:dyDescent="0.3">
      <c r="A14" s="5" t="s">
        <v>0</v>
      </c>
      <c r="B14" s="5" t="s">
        <v>1</v>
      </c>
      <c r="C14" s="5" t="s">
        <v>2</v>
      </c>
      <c r="D14" s="5" t="s">
        <v>23</v>
      </c>
      <c r="E14" s="1" t="s">
        <v>24</v>
      </c>
      <c r="F14" s="29">
        <v>522.70000000000005</v>
      </c>
      <c r="G14" s="8">
        <f t="shared" si="0"/>
        <v>20.698920000000005</v>
      </c>
      <c r="H14" s="8">
        <f t="shared" si="1"/>
        <v>7.9450400000000005</v>
      </c>
      <c r="I14" s="8">
        <f t="shared" si="2"/>
        <v>154.30104000000003</v>
      </c>
      <c r="J14" s="8">
        <f t="shared" si="3"/>
        <v>111.80553000000002</v>
      </c>
      <c r="K14" s="8">
        <f t="shared" si="4"/>
        <v>40.822870000000002</v>
      </c>
      <c r="L14" s="8">
        <f t="shared" si="5"/>
        <v>30.316600000000005</v>
      </c>
      <c r="M14" s="8">
        <f t="shared" si="6"/>
        <v>52.27000000000001</v>
      </c>
      <c r="N14" s="8">
        <f t="shared" si="7"/>
        <v>1.77718</v>
      </c>
      <c r="O14" s="8">
        <f t="shared" si="8"/>
        <v>20.960270000000001</v>
      </c>
      <c r="P14" s="8">
        <f t="shared" si="9"/>
        <v>29.532550000000004</v>
      </c>
      <c r="Q14" s="8">
        <f t="shared" si="10"/>
        <v>1.8817200000000001</v>
      </c>
      <c r="R14" s="8">
        <f t="shared" si="11"/>
        <v>16.465050000000002</v>
      </c>
      <c r="S14" s="8">
        <f t="shared" si="12"/>
        <v>33.923230000000004</v>
      </c>
      <c r="T14" s="9">
        <f t="shared" si="13"/>
        <v>0</v>
      </c>
    </row>
    <row r="15" spans="1:20" ht="15" customHeight="1" x14ac:dyDescent="0.3">
      <c r="A15" s="5" t="s">
        <v>0</v>
      </c>
      <c r="B15" s="5" t="s">
        <v>1</v>
      </c>
      <c r="C15" s="5" t="s">
        <v>2</v>
      </c>
      <c r="D15" s="5" t="s">
        <v>25</v>
      </c>
      <c r="E15" s="1" t="s">
        <v>26</v>
      </c>
      <c r="F15" s="29">
        <v>179.08</v>
      </c>
      <c r="G15" s="8">
        <f t="shared" si="0"/>
        <v>7.0915680000000014</v>
      </c>
      <c r="H15" s="8">
        <f t="shared" si="1"/>
        <v>2.722016</v>
      </c>
      <c r="I15" s="8">
        <f t="shared" si="2"/>
        <v>52.864416000000006</v>
      </c>
      <c r="J15" s="8">
        <f t="shared" si="3"/>
        <v>38.305212000000004</v>
      </c>
      <c r="K15" s="8">
        <f t="shared" si="4"/>
        <v>13.986148000000002</v>
      </c>
      <c r="L15" s="8">
        <f t="shared" si="5"/>
        <v>10.386640000000002</v>
      </c>
      <c r="M15" s="8">
        <f t="shared" si="6"/>
        <v>17.908000000000001</v>
      </c>
      <c r="N15" s="8">
        <f t="shared" si="7"/>
        <v>0.60887199999999997</v>
      </c>
      <c r="O15" s="8">
        <f t="shared" si="8"/>
        <v>7.181108</v>
      </c>
      <c r="P15" s="8">
        <f t="shared" si="9"/>
        <v>10.118020000000001</v>
      </c>
      <c r="Q15" s="8">
        <f t="shared" si="10"/>
        <v>0.64468800000000004</v>
      </c>
      <c r="R15" s="8">
        <f t="shared" si="11"/>
        <v>5.6410200000000001</v>
      </c>
      <c r="S15" s="8">
        <f t="shared" si="12"/>
        <v>11.622292</v>
      </c>
      <c r="T15" s="9">
        <f t="shared" si="13"/>
        <v>0</v>
      </c>
    </row>
    <row r="16" spans="1:20" ht="15" customHeight="1" x14ac:dyDescent="0.3">
      <c r="A16" s="5" t="s">
        <v>0</v>
      </c>
      <c r="B16" s="5" t="s">
        <v>1</v>
      </c>
      <c r="C16" s="5" t="s">
        <v>2</v>
      </c>
      <c r="D16" s="5" t="s">
        <v>27</v>
      </c>
      <c r="E16" s="1" t="s">
        <v>28</v>
      </c>
      <c r="F16" s="29">
        <v>151.36000000000001</v>
      </c>
      <c r="G16" s="8">
        <f t="shared" si="0"/>
        <v>5.993856000000001</v>
      </c>
      <c r="H16" s="8">
        <f t="shared" si="1"/>
        <v>2.3006720000000001</v>
      </c>
      <c r="I16" s="8">
        <f t="shared" si="2"/>
        <v>44.681472000000007</v>
      </c>
      <c r="J16" s="8">
        <f t="shared" si="3"/>
        <v>32.375904000000006</v>
      </c>
      <c r="K16" s="8">
        <f t="shared" si="4"/>
        <v>11.821216000000002</v>
      </c>
      <c r="L16" s="8">
        <f t="shared" si="5"/>
        <v>8.7788800000000009</v>
      </c>
      <c r="M16" s="8">
        <f t="shared" si="6"/>
        <v>15.136000000000003</v>
      </c>
      <c r="N16" s="8">
        <f t="shared" si="7"/>
        <v>0.51462399999999997</v>
      </c>
      <c r="O16" s="8">
        <f t="shared" si="8"/>
        <v>6.0695360000000003</v>
      </c>
      <c r="P16" s="8">
        <f t="shared" si="9"/>
        <v>8.5518400000000003</v>
      </c>
      <c r="Q16" s="8">
        <f t="shared" si="10"/>
        <v>0.54489600000000005</v>
      </c>
      <c r="R16" s="8">
        <f t="shared" si="11"/>
        <v>4.7678400000000005</v>
      </c>
      <c r="S16" s="8">
        <f t="shared" si="12"/>
        <v>9.823264</v>
      </c>
      <c r="T16" s="9">
        <f t="shared" si="13"/>
        <v>0</v>
      </c>
    </row>
    <row r="17" spans="1:20" ht="15" customHeight="1" x14ac:dyDescent="0.3">
      <c r="A17" s="5" t="s">
        <v>0</v>
      </c>
      <c r="B17" s="5" t="s">
        <v>1</v>
      </c>
      <c r="C17" s="5" t="s">
        <v>2</v>
      </c>
      <c r="D17" s="5" t="s">
        <v>29</v>
      </c>
      <c r="E17" s="1" t="s">
        <v>30</v>
      </c>
      <c r="F17" s="29">
        <v>144691.07</v>
      </c>
      <c r="G17" s="8">
        <f t="shared" si="0"/>
        <v>5729.766372000001</v>
      </c>
      <c r="H17" s="8">
        <f t="shared" si="1"/>
        <v>2199.3042639999999</v>
      </c>
      <c r="I17" s="8">
        <f t="shared" si="2"/>
        <v>42712.803864000001</v>
      </c>
      <c r="J17" s="8">
        <f t="shared" si="3"/>
        <v>30949.419873000003</v>
      </c>
      <c r="K17" s="8">
        <f t="shared" si="4"/>
        <v>11300.372567</v>
      </c>
      <c r="L17" s="8">
        <f t="shared" si="5"/>
        <v>8392.0820600000006</v>
      </c>
      <c r="M17" s="8">
        <f t="shared" si="6"/>
        <v>14469.107000000002</v>
      </c>
      <c r="N17" s="8">
        <f t="shared" si="7"/>
        <v>491.94963799999999</v>
      </c>
      <c r="O17" s="8">
        <f t="shared" si="8"/>
        <v>5802.1119069999995</v>
      </c>
      <c r="P17" s="8">
        <f t="shared" si="9"/>
        <v>8175.0454550000004</v>
      </c>
      <c r="Q17" s="8">
        <f t="shared" si="10"/>
        <v>520.88785200000007</v>
      </c>
      <c r="R17" s="8">
        <f t="shared" si="11"/>
        <v>4557.7687050000004</v>
      </c>
      <c r="S17" s="8">
        <f t="shared" si="12"/>
        <v>9390.4504429999997</v>
      </c>
      <c r="T17" s="9">
        <f t="shared" si="13"/>
        <v>0</v>
      </c>
    </row>
    <row r="18" spans="1:20" ht="15" customHeight="1" x14ac:dyDescent="0.3">
      <c r="A18" s="5" t="s">
        <v>0</v>
      </c>
      <c r="B18" s="5" t="s">
        <v>1</v>
      </c>
      <c r="C18" s="5" t="s">
        <v>2</v>
      </c>
      <c r="D18" s="5">
        <v>4117</v>
      </c>
      <c r="E18" s="1" t="s">
        <v>136</v>
      </c>
      <c r="F18" s="29">
        <v>600.72</v>
      </c>
      <c r="G18" s="8">
        <f t="shared" si="0"/>
        <v>23.788512000000004</v>
      </c>
      <c r="H18" s="8">
        <f t="shared" si="1"/>
        <v>9.1309440000000013</v>
      </c>
      <c r="I18" s="8">
        <f t="shared" si="2"/>
        <v>177.33254400000001</v>
      </c>
      <c r="J18" s="8">
        <f t="shared" si="3"/>
        <v>128.49400800000001</v>
      </c>
      <c r="K18" s="8">
        <f t="shared" si="4"/>
        <v>46.916232000000001</v>
      </c>
      <c r="L18" s="8">
        <f t="shared" si="5"/>
        <v>34.841760000000001</v>
      </c>
      <c r="M18" s="8">
        <f t="shared" si="6"/>
        <v>60.072000000000003</v>
      </c>
      <c r="N18" s="8">
        <f t="shared" si="7"/>
        <v>2.0424479999999998</v>
      </c>
      <c r="O18" s="8">
        <f t="shared" si="8"/>
        <v>24.088871999999999</v>
      </c>
      <c r="P18" s="8">
        <f t="shared" si="9"/>
        <v>33.94068</v>
      </c>
      <c r="Q18" s="8">
        <f t="shared" si="10"/>
        <v>2.1625920000000001</v>
      </c>
      <c r="R18" s="8">
        <f t="shared" si="11"/>
        <v>18.92268</v>
      </c>
      <c r="S18" s="8">
        <f t="shared" si="12"/>
        <v>38.986727999999999</v>
      </c>
      <c r="T18" s="9">
        <f t="shared" si="13"/>
        <v>0</v>
      </c>
    </row>
    <row r="19" spans="1:20" ht="15" customHeight="1" x14ac:dyDescent="0.3">
      <c r="A19" s="5">
        <v>22</v>
      </c>
      <c r="B19" s="10" t="s">
        <v>1</v>
      </c>
      <c r="C19" s="5">
        <v>803</v>
      </c>
      <c r="D19" s="5">
        <v>4118</v>
      </c>
      <c r="E19" s="1" t="s">
        <v>119</v>
      </c>
      <c r="F19" s="29">
        <v>23161.69</v>
      </c>
      <c r="G19" s="8">
        <f t="shared" si="0"/>
        <v>917.20292400000005</v>
      </c>
      <c r="H19" s="8">
        <f t="shared" si="1"/>
        <v>352.05768799999998</v>
      </c>
      <c r="I19" s="8">
        <f t="shared" si="2"/>
        <v>6837.3308880000004</v>
      </c>
      <c r="J19" s="8">
        <f t="shared" si="3"/>
        <v>4954.2854909999996</v>
      </c>
      <c r="K19" s="8">
        <f t="shared" si="4"/>
        <v>1808.927989</v>
      </c>
      <c r="L19" s="8">
        <f t="shared" si="5"/>
        <v>1343.3780199999999</v>
      </c>
      <c r="M19" s="8">
        <f t="shared" si="6"/>
        <v>2316.1689999999999</v>
      </c>
      <c r="N19" s="8">
        <f t="shared" si="7"/>
        <v>78.749745999999988</v>
      </c>
      <c r="O19" s="8">
        <f t="shared" si="8"/>
        <v>928.78376899999989</v>
      </c>
      <c r="P19" s="8">
        <f t="shared" si="9"/>
        <v>1308.635485</v>
      </c>
      <c r="Q19" s="8">
        <f t="shared" si="10"/>
        <v>83.382083999999992</v>
      </c>
      <c r="R19" s="8">
        <f t="shared" si="11"/>
        <v>729.59323499999994</v>
      </c>
      <c r="S19" s="8">
        <f t="shared" si="12"/>
        <v>1503.193681</v>
      </c>
      <c r="T19" s="9">
        <f t="shared" si="13"/>
        <v>0</v>
      </c>
    </row>
    <row r="20" spans="1:20" ht="15" customHeight="1" x14ac:dyDescent="0.3">
      <c r="A20" s="5" t="s">
        <v>0</v>
      </c>
      <c r="B20" s="5" t="s">
        <v>1</v>
      </c>
      <c r="C20" s="5" t="s">
        <v>2</v>
      </c>
      <c r="D20" s="5" t="s">
        <v>31</v>
      </c>
      <c r="E20" s="1" t="s">
        <v>32</v>
      </c>
      <c r="F20" s="29">
        <v>713.65</v>
      </c>
      <c r="G20" s="8">
        <f t="shared" si="0"/>
        <v>28.260540000000002</v>
      </c>
      <c r="H20" s="8">
        <f t="shared" si="1"/>
        <v>10.847479999999999</v>
      </c>
      <c r="I20" s="8">
        <f t="shared" si="2"/>
        <v>210.66947999999999</v>
      </c>
      <c r="J20" s="8">
        <f t="shared" si="3"/>
        <v>152.64973499999999</v>
      </c>
      <c r="K20" s="8">
        <f t="shared" si="4"/>
        <v>55.736065000000004</v>
      </c>
      <c r="L20" s="8">
        <f t="shared" si="5"/>
        <v>41.3917</v>
      </c>
      <c r="M20" s="8">
        <f t="shared" si="6"/>
        <v>71.364999999999995</v>
      </c>
      <c r="N20" s="8">
        <f t="shared" si="7"/>
        <v>2.4264099999999997</v>
      </c>
      <c r="O20" s="8">
        <f t="shared" si="8"/>
        <v>28.617364999999996</v>
      </c>
      <c r="P20" s="8">
        <f t="shared" si="9"/>
        <v>40.321224999999998</v>
      </c>
      <c r="Q20" s="8">
        <f t="shared" si="10"/>
        <v>2.56914</v>
      </c>
      <c r="R20" s="8">
        <f t="shared" si="11"/>
        <v>22.479975</v>
      </c>
      <c r="S20" s="8">
        <f t="shared" si="12"/>
        <v>46.315885000000002</v>
      </c>
      <c r="T20" s="9">
        <f t="shared" si="13"/>
        <v>0</v>
      </c>
    </row>
    <row r="21" spans="1:20" ht="15" customHeight="1" x14ac:dyDescent="0.3">
      <c r="A21" s="5" t="s">
        <v>0</v>
      </c>
      <c r="B21" s="5" t="s">
        <v>1</v>
      </c>
      <c r="C21" s="5" t="s">
        <v>2</v>
      </c>
      <c r="D21" s="5" t="s">
        <v>33</v>
      </c>
      <c r="E21" s="1" t="s">
        <v>126</v>
      </c>
      <c r="F21" s="29">
        <v>37.14</v>
      </c>
      <c r="G21" s="8">
        <f t="shared" si="0"/>
        <v>1.4707440000000001</v>
      </c>
      <c r="H21" s="8">
        <f t="shared" si="1"/>
        <v>0.56452800000000003</v>
      </c>
      <c r="I21" s="8">
        <f t="shared" si="2"/>
        <v>10.963728000000001</v>
      </c>
      <c r="J21" s="8">
        <f t="shared" si="3"/>
        <v>7.9442460000000006</v>
      </c>
      <c r="K21" s="8">
        <f t="shared" si="4"/>
        <v>2.9006340000000002</v>
      </c>
      <c r="L21" s="8">
        <f t="shared" si="5"/>
        <v>2.1541200000000003</v>
      </c>
      <c r="M21" s="8">
        <f t="shared" si="6"/>
        <v>3.7140000000000004</v>
      </c>
      <c r="N21" s="8">
        <f t="shared" si="7"/>
        <v>0.126276</v>
      </c>
      <c r="O21" s="8">
        <f t="shared" si="8"/>
        <v>1.4893139999999998</v>
      </c>
      <c r="P21" s="8">
        <f t="shared" si="9"/>
        <v>2.0984099999999999</v>
      </c>
      <c r="Q21" s="8">
        <f t="shared" si="10"/>
        <v>0.13370399999999999</v>
      </c>
      <c r="R21" s="8">
        <f t="shared" si="11"/>
        <v>1.16991</v>
      </c>
      <c r="S21" s="8">
        <f t="shared" si="12"/>
        <v>2.4103859999999999</v>
      </c>
      <c r="T21" s="9">
        <f t="shared" si="13"/>
        <v>0</v>
      </c>
    </row>
    <row r="22" spans="1:20" ht="15" customHeight="1" x14ac:dyDescent="0.3">
      <c r="A22" s="5" t="s">
        <v>0</v>
      </c>
      <c r="B22" s="5" t="s">
        <v>1</v>
      </c>
      <c r="C22" s="5" t="s">
        <v>2</v>
      </c>
      <c r="D22" s="5" t="s">
        <v>34</v>
      </c>
      <c r="E22" s="1" t="s">
        <v>125</v>
      </c>
      <c r="F22" s="29">
        <v>8513.6</v>
      </c>
      <c r="G22" s="8">
        <f t="shared" si="0"/>
        <v>337.13856000000004</v>
      </c>
      <c r="H22" s="8">
        <f t="shared" si="1"/>
        <v>129.40672000000001</v>
      </c>
      <c r="I22" s="8">
        <f t="shared" si="2"/>
        <v>2513.2147200000004</v>
      </c>
      <c r="J22" s="8">
        <f t="shared" si="3"/>
        <v>1821.0590400000001</v>
      </c>
      <c r="K22" s="8">
        <f t="shared" si="4"/>
        <v>664.91216000000009</v>
      </c>
      <c r="L22" s="8">
        <f t="shared" si="5"/>
        <v>493.78880000000004</v>
      </c>
      <c r="M22" s="8">
        <f t="shared" si="6"/>
        <v>851.36000000000013</v>
      </c>
      <c r="N22" s="8">
        <f t="shared" si="7"/>
        <v>28.94624</v>
      </c>
      <c r="O22" s="8">
        <f t="shared" si="8"/>
        <v>341.39535999999998</v>
      </c>
      <c r="P22" s="8">
        <f t="shared" si="9"/>
        <v>481.01840000000004</v>
      </c>
      <c r="Q22" s="8">
        <f t="shared" si="10"/>
        <v>30.648959999999999</v>
      </c>
      <c r="R22" s="8">
        <f t="shared" si="11"/>
        <v>268.17840000000001</v>
      </c>
      <c r="S22" s="8">
        <f t="shared" si="12"/>
        <v>552.53264000000001</v>
      </c>
      <c r="T22" s="9">
        <f t="shared" si="13"/>
        <v>0</v>
      </c>
    </row>
    <row r="23" spans="1:20" ht="15" customHeight="1" x14ac:dyDescent="0.3">
      <c r="A23" s="5" t="s">
        <v>0</v>
      </c>
      <c r="B23" s="5" t="s">
        <v>1</v>
      </c>
      <c r="C23" s="5" t="s">
        <v>2</v>
      </c>
      <c r="D23" s="5" t="s">
        <v>35</v>
      </c>
      <c r="E23" s="1" t="s">
        <v>36</v>
      </c>
      <c r="F23" s="29">
        <v>0</v>
      </c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8">
        <f t="shared" si="4"/>
        <v>0</v>
      </c>
      <c r="L23" s="8">
        <f t="shared" si="5"/>
        <v>0</v>
      </c>
      <c r="M23" s="8">
        <f t="shared" si="6"/>
        <v>0</v>
      </c>
      <c r="N23" s="8">
        <f t="shared" si="7"/>
        <v>0</v>
      </c>
      <c r="O23" s="8">
        <f t="shared" si="8"/>
        <v>0</v>
      </c>
      <c r="P23" s="8">
        <f t="shared" si="9"/>
        <v>0</v>
      </c>
      <c r="Q23" s="8">
        <f t="shared" si="10"/>
        <v>0</v>
      </c>
      <c r="R23" s="8">
        <f t="shared" si="11"/>
        <v>0</v>
      </c>
      <c r="S23" s="8">
        <f t="shared" si="12"/>
        <v>0</v>
      </c>
      <c r="T23" s="9">
        <f t="shared" si="13"/>
        <v>0</v>
      </c>
    </row>
    <row r="24" spans="1:20" ht="15" customHeight="1" x14ac:dyDescent="0.3">
      <c r="A24" s="5" t="s">
        <v>0</v>
      </c>
      <c r="B24" s="5" t="s">
        <v>1</v>
      </c>
      <c r="C24" s="5" t="s">
        <v>2</v>
      </c>
      <c r="D24" s="5" t="s">
        <v>37</v>
      </c>
      <c r="E24" s="1" t="s">
        <v>38</v>
      </c>
      <c r="F24" s="29">
        <v>0</v>
      </c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K24" s="8">
        <f t="shared" si="4"/>
        <v>0</v>
      </c>
      <c r="L24" s="8">
        <f t="shared" si="5"/>
        <v>0</v>
      </c>
      <c r="M24" s="8">
        <f t="shared" si="6"/>
        <v>0</v>
      </c>
      <c r="N24" s="8">
        <f t="shared" si="7"/>
        <v>0</v>
      </c>
      <c r="O24" s="8">
        <f t="shared" si="8"/>
        <v>0</v>
      </c>
      <c r="P24" s="8">
        <f t="shared" si="9"/>
        <v>0</v>
      </c>
      <c r="Q24" s="8">
        <f t="shared" si="10"/>
        <v>0</v>
      </c>
      <c r="R24" s="8">
        <f t="shared" si="11"/>
        <v>0</v>
      </c>
      <c r="S24" s="8">
        <f t="shared" si="12"/>
        <v>0</v>
      </c>
      <c r="T24" s="9">
        <f t="shared" si="13"/>
        <v>0</v>
      </c>
    </row>
    <row r="25" spans="1:20" ht="15" customHeight="1" x14ac:dyDescent="0.3">
      <c r="A25" s="5" t="s">
        <v>0</v>
      </c>
      <c r="B25" s="5" t="s">
        <v>1</v>
      </c>
      <c r="C25" s="5" t="s">
        <v>2</v>
      </c>
      <c r="D25" s="5">
        <v>4217</v>
      </c>
      <c r="E25" s="1" t="s">
        <v>129</v>
      </c>
      <c r="F25" s="29">
        <v>0</v>
      </c>
      <c r="G25" s="8">
        <f t="shared" ref="G25" si="14">F25*$G$3</f>
        <v>0</v>
      </c>
      <c r="H25" s="8">
        <f t="shared" ref="H25" si="15">F25*$H$3</f>
        <v>0</v>
      </c>
      <c r="I25" s="8">
        <f t="shared" ref="I25" si="16">F25*$I$3</f>
        <v>0</v>
      </c>
      <c r="J25" s="8">
        <f t="shared" ref="J25" si="17">F25*$J$3</f>
        <v>0</v>
      </c>
      <c r="K25" s="8">
        <f t="shared" ref="K25" si="18">F25*$K$3</f>
        <v>0</v>
      </c>
      <c r="L25" s="8">
        <f t="shared" ref="L25" si="19">F25*$L$3</f>
        <v>0</v>
      </c>
      <c r="M25" s="8">
        <f t="shared" ref="M25" si="20">F25*$M$3</f>
        <v>0</v>
      </c>
      <c r="N25" s="8">
        <f t="shared" ref="N25" si="21">F25*$N$3</f>
        <v>0</v>
      </c>
      <c r="O25" s="8">
        <f t="shared" ref="O25" si="22">F25*$O$3</f>
        <v>0</v>
      </c>
      <c r="P25" s="8">
        <f t="shared" ref="P25" si="23">F25*$P$3</f>
        <v>0</v>
      </c>
      <c r="Q25" s="8">
        <f t="shared" ref="Q25" si="24">F25*$Q$3</f>
        <v>0</v>
      </c>
      <c r="R25" s="8">
        <f t="shared" ref="R25" si="25">F25*$R$3</f>
        <v>0</v>
      </c>
      <c r="S25" s="8">
        <f t="shared" ref="S25" si="26">F25*$S$3</f>
        <v>0</v>
      </c>
      <c r="T25" s="9">
        <f t="shared" ref="T25" si="27">F25-SUM(G25:S25)</f>
        <v>0</v>
      </c>
    </row>
    <row r="26" spans="1:20" ht="15" customHeight="1" x14ac:dyDescent="0.3">
      <c r="A26" s="5" t="s">
        <v>0</v>
      </c>
      <c r="B26" s="5" t="s">
        <v>1</v>
      </c>
      <c r="C26" s="5" t="s">
        <v>2</v>
      </c>
      <c r="D26" s="5" t="s">
        <v>39</v>
      </c>
      <c r="E26" s="1" t="s">
        <v>40</v>
      </c>
      <c r="F26" s="29">
        <v>0</v>
      </c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  <c r="K26" s="8">
        <f t="shared" si="4"/>
        <v>0</v>
      </c>
      <c r="L26" s="8">
        <f t="shared" si="5"/>
        <v>0</v>
      </c>
      <c r="M26" s="8">
        <f t="shared" si="6"/>
        <v>0</v>
      </c>
      <c r="N26" s="8">
        <f t="shared" si="7"/>
        <v>0</v>
      </c>
      <c r="O26" s="8">
        <f t="shared" si="8"/>
        <v>0</v>
      </c>
      <c r="P26" s="8">
        <f t="shared" si="9"/>
        <v>0</v>
      </c>
      <c r="Q26" s="8">
        <f t="shared" si="10"/>
        <v>0</v>
      </c>
      <c r="R26" s="8">
        <f t="shared" si="11"/>
        <v>0</v>
      </c>
      <c r="S26" s="8">
        <f t="shared" si="12"/>
        <v>0</v>
      </c>
      <c r="T26" s="9">
        <f t="shared" si="13"/>
        <v>0</v>
      </c>
    </row>
    <row r="27" spans="1:20" ht="15" customHeight="1" x14ac:dyDescent="0.3">
      <c r="A27" s="5" t="s">
        <v>0</v>
      </c>
      <c r="B27" s="5" t="s">
        <v>1</v>
      </c>
      <c r="C27" s="5" t="s">
        <v>2</v>
      </c>
      <c r="D27" s="5" t="s">
        <v>41</v>
      </c>
      <c r="E27" s="1" t="s">
        <v>42</v>
      </c>
      <c r="F27" s="29">
        <v>904.16</v>
      </c>
      <c r="G27" s="8">
        <f t="shared" si="0"/>
        <v>35.804735999999998</v>
      </c>
      <c r="H27" s="8">
        <f t="shared" si="1"/>
        <v>13.743231999999999</v>
      </c>
      <c r="I27" s="8">
        <f t="shared" si="2"/>
        <v>266.90803199999999</v>
      </c>
      <c r="J27" s="8">
        <f t="shared" si="3"/>
        <v>193.399824</v>
      </c>
      <c r="K27" s="8">
        <f t="shared" si="4"/>
        <v>70.614896000000002</v>
      </c>
      <c r="L27" s="8">
        <f t="shared" si="5"/>
        <v>52.441279999999999</v>
      </c>
      <c r="M27" s="8">
        <f t="shared" si="6"/>
        <v>90.415999999999997</v>
      </c>
      <c r="N27" s="8">
        <f t="shared" si="7"/>
        <v>3.0741439999999995</v>
      </c>
      <c r="O27" s="8">
        <f t="shared" si="8"/>
        <v>36.256815999999993</v>
      </c>
      <c r="P27" s="8">
        <f t="shared" si="9"/>
        <v>51.085039999999999</v>
      </c>
      <c r="Q27" s="8">
        <f t="shared" si="10"/>
        <v>3.2549759999999996</v>
      </c>
      <c r="R27" s="8">
        <f t="shared" si="11"/>
        <v>28.48104</v>
      </c>
      <c r="S27" s="8">
        <f t="shared" si="12"/>
        <v>58.679983999999997</v>
      </c>
      <c r="T27" s="9">
        <f t="shared" si="13"/>
        <v>0</v>
      </c>
    </row>
    <row r="28" spans="1:20" ht="15" customHeight="1" x14ac:dyDescent="0.3">
      <c r="A28" s="5" t="s">
        <v>0</v>
      </c>
      <c r="B28" s="5" t="s">
        <v>1</v>
      </c>
      <c r="C28" s="5" t="s">
        <v>2</v>
      </c>
      <c r="D28" s="5">
        <v>4232</v>
      </c>
      <c r="E28" s="1" t="s">
        <v>132</v>
      </c>
      <c r="F28" s="29">
        <v>0</v>
      </c>
      <c r="G28" s="8">
        <f t="shared" ref="G28:G29" si="28">F28*$G$3</f>
        <v>0</v>
      </c>
      <c r="H28" s="8">
        <f t="shared" ref="H28:H29" si="29">F28*$H$3</f>
        <v>0</v>
      </c>
      <c r="I28" s="8">
        <f t="shared" ref="I28:I29" si="30">F28*$I$3</f>
        <v>0</v>
      </c>
      <c r="J28" s="8">
        <f t="shared" ref="J28:J29" si="31">F28*$J$3</f>
        <v>0</v>
      </c>
      <c r="K28" s="8">
        <f t="shared" ref="K28:K29" si="32">F28*$K$3</f>
        <v>0</v>
      </c>
      <c r="L28" s="8">
        <f t="shared" ref="L28:L29" si="33">F28*$L$3</f>
        <v>0</v>
      </c>
      <c r="M28" s="8">
        <f t="shared" ref="M28:M29" si="34">F28*$M$3</f>
        <v>0</v>
      </c>
      <c r="N28" s="8">
        <f t="shared" ref="N28:N29" si="35">F28*$N$3</f>
        <v>0</v>
      </c>
      <c r="O28" s="8">
        <f t="shared" ref="O28:O29" si="36">F28*$O$3</f>
        <v>0</v>
      </c>
      <c r="P28" s="8">
        <f t="shared" ref="P28:P29" si="37">F28*$P$3</f>
        <v>0</v>
      </c>
      <c r="Q28" s="8">
        <f t="shared" ref="Q28:Q29" si="38">F28*$Q$3</f>
        <v>0</v>
      </c>
      <c r="R28" s="8">
        <f t="shared" ref="R28:R29" si="39">F28*$R$3</f>
        <v>0</v>
      </c>
      <c r="S28" s="8">
        <f t="shared" ref="S28:S29" si="40">F28*$S$3</f>
        <v>0</v>
      </c>
      <c r="T28" s="9">
        <f t="shared" ref="T28:T29" si="41">F28-SUM(G28:S28)</f>
        <v>0</v>
      </c>
    </row>
    <row r="29" spans="1:20" ht="15" customHeight="1" x14ac:dyDescent="0.3">
      <c r="A29" s="5" t="s">
        <v>0</v>
      </c>
      <c r="B29" s="5" t="s">
        <v>1</v>
      </c>
      <c r="C29" s="5" t="s">
        <v>2</v>
      </c>
      <c r="D29" s="5">
        <v>4233</v>
      </c>
      <c r="E29" s="1" t="s">
        <v>133</v>
      </c>
      <c r="F29" s="29">
        <v>0</v>
      </c>
      <c r="G29" s="8">
        <f t="shared" si="28"/>
        <v>0</v>
      </c>
      <c r="H29" s="8">
        <f t="shared" si="29"/>
        <v>0</v>
      </c>
      <c r="I29" s="8">
        <f t="shared" si="30"/>
        <v>0</v>
      </c>
      <c r="J29" s="8">
        <f t="shared" si="31"/>
        <v>0</v>
      </c>
      <c r="K29" s="8">
        <f t="shared" si="32"/>
        <v>0</v>
      </c>
      <c r="L29" s="8">
        <f t="shared" si="33"/>
        <v>0</v>
      </c>
      <c r="M29" s="8">
        <f t="shared" si="34"/>
        <v>0</v>
      </c>
      <c r="N29" s="8">
        <f t="shared" si="35"/>
        <v>0</v>
      </c>
      <c r="O29" s="8">
        <f t="shared" si="36"/>
        <v>0</v>
      </c>
      <c r="P29" s="8">
        <f t="shared" si="37"/>
        <v>0</v>
      </c>
      <c r="Q29" s="8">
        <f t="shared" si="38"/>
        <v>0</v>
      </c>
      <c r="R29" s="8">
        <f t="shared" si="39"/>
        <v>0</v>
      </c>
      <c r="S29" s="8">
        <f t="shared" si="40"/>
        <v>0</v>
      </c>
      <c r="T29" s="9">
        <f t="shared" si="41"/>
        <v>0</v>
      </c>
    </row>
    <row r="30" spans="1:20" ht="15" customHeight="1" x14ac:dyDescent="0.3">
      <c r="A30" s="5" t="s">
        <v>0</v>
      </c>
      <c r="B30" s="5" t="s">
        <v>1</v>
      </c>
      <c r="C30" s="5" t="s">
        <v>2</v>
      </c>
      <c r="D30" s="5" t="s">
        <v>43</v>
      </c>
      <c r="E30" s="1" t="s">
        <v>44</v>
      </c>
      <c r="F30" s="29">
        <v>0</v>
      </c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  <c r="K30" s="8">
        <f t="shared" si="4"/>
        <v>0</v>
      </c>
      <c r="L30" s="8">
        <f t="shared" si="5"/>
        <v>0</v>
      </c>
      <c r="M30" s="8">
        <f t="shared" si="6"/>
        <v>0</v>
      </c>
      <c r="N30" s="8">
        <f t="shared" si="7"/>
        <v>0</v>
      </c>
      <c r="O30" s="8">
        <f t="shared" si="8"/>
        <v>0</v>
      </c>
      <c r="P30" s="8">
        <f t="shared" si="9"/>
        <v>0</v>
      </c>
      <c r="Q30" s="8">
        <f t="shared" si="10"/>
        <v>0</v>
      </c>
      <c r="R30" s="8">
        <f t="shared" si="11"/>
        <v>0</v>
      </c>
      <c r="S30" s="8">
        <f t="shared" si="12"/>
        <v>0</v>
      </c>
      <c r="T30" s="9">
        <f t="shared" si="13"/>
        <v>0</v>
      </c>
    </row>
    <row r="31" spans="1:20" ht="15" customHeight="1" x14ac:dyDescent="0.3">
      <c r="A31" s="5" t="s">
        <v>0</v>
      </c>
      <c r="B31" s="5" t="s">
        <v>1</v>
      </c>
      <c r="C31" s="5" t="s">
        <v>2</v>
      </c>
      <c r="D31" s="5" t="s">
        <v>45</v>
      </c>
      <c r="E31" s="1" t="s">
        <v>46</v>
      </c>
      <c r="F31" s="29">
        <v>125</v>
      </c>
      <c r="G31" s="8">
        <f t="shared" si="0"/>
        <v>4.95</v>
      </c>
      <c r="H31" s="8">
        <f t="shared" si="1"/>
        <v>1.9</v>
      </c>
      <c r="I31" s="8">
        <f t="shared" si="2"/>
        <v>36.900000000000006</v>
      </c>
      <c r="J31" s="8">
        <f t="shared" si="3"/>
        <v>26.737500000000001</v>
      </c>
      <c r="K31" s="8">
        <f t="shared" si="4"/>
        <v>9.7625000000000011</v>
      </c>
      <c r="L31" s="8">
        <f t="shared" si="5"/>
        <v>7.25</v>
      </c>
      <c r="M31" s="8">
        <f t="shared" si="6"/>
        <v>12.5</v>
      </c>
      <c r="N31" s="8">
        <f t="shared" si="7"/>
        <v>0.42499999999999999</v>
      </c>
      <c r="O31" s="8">
        <f t="shared" si="8"/>
        <v>5.0124999999999993</v>
      </c>
      <c r="P31" s="8">
        <f t="shared" si="9"/>
        <v>7.0625</v>
      </c>
      <c r="Q31" s="8">
        <f t="shared" si="10"/>
        <v>0.45</v>
      </c>
      <c r="R31" s="8">
        <f t="shared" si="11"/>
        <v>3.9375</v>
      </c>
      <c r="S31" s="8">
        <f t="shared" si="12"/>
        <v>8.1125000000000007</v>
      </c>
      <c r="T31" s="9">
        <f t="shared" si="13"/>
        <v>0</v>
      </c>
    </row>
    <row r="32" spans="1:20" ht="15" customHeight="1" x14ac:dyDescent="0.3">
      <c r="A32" s="5" t="s">
        <v>0</v>
      </c>
      <c r="B32" s="5" t="s">
        <v>1</v>
      </c>
      <c r="C32" s="5" t="s">
        <v>2</v>
      </c>
      <c r="D32" s="5">
        <v>4306</v>
      </c>
      <c r="E32" s="1" t="s">
        <v>130</v>
      </c>
      <c r="F32" s="29">
        <v>2059.62</v>
      </c>
      <c r="G32" s="8">
        <f t="shared" ref="G32" si="42">F32*$G$3</f>
        <v>81.560952</v>
      </c>
      <c r="H32" s="8">
        <f t="shared" ref="H32" si="43">F32*$H$3</f>
        <v>31.306223999999997</v>
      </c>
      <c r="I32" s="8">
        <f t="shared" ref="I32" si="44">F32*$I$3</f>
        <v>607.99982399999999</v>
      </c>
      <c r="J32" s="8">
        <f t="shared" ref="J32" si="45">F32*$J$3</f>
        <v>440.55271799999997</v>
      </c>
      <c r="K32" s="8">
        <f t="shared" ref="K32" si="46">F32*$K$3</f>
        <v>160.85632200000001</v>
      </c>
      <c r="L32" s="8">
        <f t="shared" ref="L32" si="47">F32*$L$3</f>
        <v>119.45796</v>
      </c>
      <c r="M32" s="8">
        <f t="shared" ref="M32" si="48">F32*$M$3</f>
        <v>205.96199999999999</v>
      </c>
      <c r="N32" s="8">
        <f t="shared" ref="N32" si="49">F32*$N$3</f>
        <v>7.0027079999999993</v>
      </c>
      <c r="O32" s="8">
        <f t="shared" ref="O32" si="50">F32*$O$3</f>
        <v>82.590761999999984</v>
      </c>
      <c r="P32" s="8">
        <f t="shared" ref="P32" si="51">F32*$P$3</f>
        <v>116.36852999999999</v>
      </c>
      <c r="Q32" s="8">
        <f t="shared" ref="Q32" si="52">F32*$Q$3</f>
        <v>7.4146319999999992</v>
      </c>
      <c r="R32" s="8">
        <f t="shared" ref="R32" si="53">F32*$R$3</f>
        <v>64.878029999999995</v>
      </c>
      <c r="S32" s="8">
        <f t="shared" ref="S32" si="54">F32*$S$3</f>
        <v>133.66933799999998</v>
      </c>
      <c r="T32" s="9">
        <f t="shared" ref="T32" si="55">F32-SUM(G32:S32)</f>
        <v>0</v>
      </c>
    </row>
    <row r="33" spans="1:20" ht="15" customHeight="1" x14ac:dyDescent="0.3">
      <c r="A33" s="5" t="s">
        <v>0</v>
      </c>
      <c r="B33" s="5" t="s">
        <v>1</v>
      </c>
      <c r="C33" s="5" t="s">
        <v>2</v>
      </c>
      <c r="D33" s="5" t="s">
        <v>47</v>
      </c>
      <c r="E33" s="1" t="s">
        <v>48</v>
      </c>
      <c r="F33" s="29">
        <v>888.55</v>
      </c>
      <c r="G33" s="8">
        <f t="shared" si="0"/>
        <v>35.186579999999999</v>
      </c>
      <c r="H33" s="8">
        <f t="shared" si="1"/>
        <v>13.50596</v>
      </c>
      <c r="I33" s="8">
        <f t="shared" si="2"/>
        <v>262.29996</v>
      </c>
      <c r="J33" s="8">
        <f t="shared" si="3"/>
        <v>190.060845</v>
      </c>
      <c r="K33" s="8">
        <f t="shared" si="4"/>
        <v>69.395754999999994</v>
      </c>
      <c r="L33" s="8">
        <f t="shared" si="5"/>
        <v>51.535899999999998</v>
      </c>
      <c r="M33" s="8">
        <f t="shared" si="6"/>
        <v>88.855000000000004</v>
      </c>
      <c r="N33" s="8">
        <f t="shared" si="7"/>
        <v>3.0210699999999995</v>
      </c>
      <c r="O33" s="8">
        <f t="shared" si="8"/>
        <v>35.630854999999997</v>
      </c>
      <c r="P33" s="8">
        <f t="shared" si="9"/>
        <v>50.203074999999998</v>
      </c>
      <c r="Q33" s="8">
        <f t="shared" si="10"/>
        <v>3.1987799999999997</v>
      </c>
      <c r="R33" s="8">
        <f t="shared" si="11"/>
        <v>27.989324999999997</v>
      </c>
      <c r="S33" s="8">
        <f t="shared" si="12"/>
        <v>57.666894999999997</v>
      </c>
      <c r="T33" s="9">
        <f t="shared" si="13"/>
        <v>0</v>
      </c>
    </row>
    <row r="34" spans="1:20" ht="15" customHeight="1" x14ac:dyDescent="0.3">
      <c r="A34" s="5" t="s">
        <v>0</v>
      </c>
      <c r="B34" s="5" t="s">
        <v>98</v>
      </c>
      <c r="C34" s="5" t="s">
        <v>99</v>
      </c>
      <c r="D34" s="5">
        <v>4314</v>
      </c>
      <c r="E34" s="1" t="s">
        <v>131</v>
      </c>
      <c r="F34" s="29">
        <v>0</v>
      </c>
      <c r="G34" s="8">
        <f t="shared" si="0"/>
        <v>0</v>
      </c>
      <c r="H34" s="8">
        <f t="shared" si="1"/>
        <v>0</v>
      </c>
      <c r="I34" s="8">
        <f t="shared" si="2"/>
        <v>0</v>
      </c>
      <c r="J34" s="8">
        <f t="shared" si="3"/>
        <v>0</v>
      </c>
      <c r="K34" s="8">
        <f t="shared" si="4"/>
        <v>0</v>
      </c>
      <c r="L34" s="8">
        <f t="shared" si="5"/>
        <v>0</v>
      </c>
      <c r="M34" s="8">
        <f t="shared" si="6"/>
        <v>0</v>
      </c>
      <c r="N34" s="8">
        <f t="shared" si="7"/>
        <v>0</v>
      </c>
      <c r="O34" s="8">
        <f t="shared" si="8"/>
        <v>0</v>
      </c>
      <c r="P34" s="8">
        <f t="shared" si="9"/>
        <v>0</v>
      </c>
      <c r="Q34" s="8">
        <f t="shared" si="10"/>
        <v>0</v>
      </c>
      <c r="R34" s="8">
        <f t="shared" si="11"/>
        <v>0</v>
      </c>
      <c r="S34" s="8">
        <f t="shared" si="12"/>
        <v>0</v>
      </c>
      <c r="T34" s="9">
        <f t="shared" ref="T34" si="56">F34-SUM(G34:S34)</f>
        <v>0</v>
      </c>
    </row>
    <row r="35" spans="1:20" ht="15" customHeight="1" x14ac:dyDescent="0.3">
      <c r="A35" s="5" t="s">
        <v>0</v>
      </c>
      <c r="B35" s="5" t="s">
        <v>1</v>
      </c>
      <c r="C35" s="5" t="s">
        <v>2</v>
      </c>
      <c r="D35" s="5" t="s">
        <v>49</v>
      </c>
      <c r="E35" s="1" t="s">
        <v>50</v>
      </c>
      <c r="F35" s="29">
        <v>0</v>
      </c>
      <c r="G35" s="8">
        <f t="shared" si="0"/>
        <v>0</v>
      </c>
      <c r="H35" s="8">
        <f t="shared" si="1"/>
        <v>0</v>
      </c>
      <c r="I35" s="8">
        <f t="shared" si="2"/>
        <v>0</v>
      </c>
      <c r="J35" s="8">
        <f t="shared" si="3"/>
        <v>0</v>
      </c>
      <c r="K35" s="8">
        <f t="shared" si="4"/>
        <v>0</v>
      </c>
      <c r="L35" s="8">
        <f t="shared" si="5"/>
        <v>0</v>
      </c>
      <c r="M35" s="8">
        <f t="shared" si="6"/>
        <v>0</v>
      </c>
      <c r="N35" s="8">
        <f t="shared" si="7"/>
        <v>0</v>
      </c>
      <c r="O35" s="8">
        <f t="shared" si="8"/>
        <v>0</v>
      </c>
      <c r="P35" s="8">
        <f t="shared" si="9"/>
        <v>0</v>
      </c>
      <c r="Q35" s="8">
        <f t="shared" si="10"/>
        <v>0</v>
      </c>
      <c r="R35" s="8">
        <f t="shared" si="11"/>
        <v>0</v>
      </c>
      <c r="S35" s="8">
        <f t="shared" si="12"/>
        <v>0</v>
      </c>
      <c r="T35" s="9">
        <f t="shared" si="13"/>
        <v>0</v>
      </c>
    </row>
    <row r="36" spans="1:20" ht="15" customHeight="1" x14ac:dyDescent="0.3">
      <c r="A36" s="5" t="s">
        <v>0</v>
      </c>
      <c r="B36" s="5" t="s">
        <v>1</v>
      </c>
      <c r="C36" s="5" t="s">
        <v>2</v>
      </c>
      <c r="D36" s="5" t="s">
        <v>51</v>
      </c>
      <c r="E36" s="1" t="s">
        <v>52</v>
      </c>
      <c r="F36" s="29">
        <v>31748.63</v>
      </c>
      <c r="G36" s="8">
        <f t="shared" si="0"/>
        <v>1257.245748</v>
      </c>
      <c r="H36" s="8">
        <f t="shared" si="1"/>
        <v>482.57917600000002</v>
      </c>
      <c r="I36" s="8">
        <f t="shared" si="2"/>
        <v>9372.1955760000001</v>
      </c>
      <c r="J36" s="8">
        <f t="shared" si="3"/>
        <v>6791.0319570000001</v>
      </c>
      <c r="K36" s="8">
        <f t="shared" si="4"/>
        <v>2479.5680030000003</v>
      </c>
      <c r="L36" s="8">
        <f t="shared" si="5"/>
        <v>1841.4205400000001</v>
      </c>
      <c r="M36" s="8">
        <f t="shared" si="6"/>
        <v>3174.8630000000003</v>
      </c>
      <c r="N36" s="8">
        <f t="shared" si="7"/>
        <v>107.945342</v>
      </c>
      <c r="O36" s="8">
        <f t="shared" si="8"/>
        <v>1273.1200629999998</v>
      </c>
      <c r="P36" s="8">
        <f t="shared" si="9"/>
        <v>1793.797595</v>
      </c>
      <c r="Q36" s="8">
        <f t="shared" si="10"/>
        <v>114.295068</v>
      </c>
      <c r="R36" s="8">
        <f t="shared" si="11"/>
        <v>1000.081845</v>
      </c>
      <c r="S36" s="8">
        <f t="shared" si="12"/>
        <v>2060.4860870000002</v>
      </c>
      <c r="T36" s="9">
        <f t="shared" si="13"/>
        <v>0</v>
      </c>
    </row>
    <row r="37" spans="1:20" ht="15" customHeight="1" x14ac:dyDescent="0.3">
      <c r="A37" s="5" t="s">
        <v>0</v>
      </c>
      <c r="B37" s="5" t="s">
        <v>1</v>
      </c>
      <c r="C37" s="5" t="s">
        <v>2</v>
      </c>
      <c r="D37" s="5" t="s">
        <v>53</v>
      </c>
      <c r="E37" s="1" t="s">
        <v>54</v>
      </c>
      <c r="F37" s="29">
        <v>0</v>
      </c>
      <c r="G37" s="8">
        <f t="shared" si="0"/>
        <v>0</v>
      </c>
      <c r="H37" s="8">
        <f t="shared" si="1"/>
        <v>0</v>
      </c>
      <c r="I37" s="8">
        <f t="shared" si="2"/>
        <v>0</v>
      </c>
      <c r="J37" s="8">
        <f t="shared" si="3"/>
        <v>0</v>
      </c>
      <c r="K37" s="8">
        <f t="shared" si="4"/>
        <v>0</v>
      </c>
      <c r="L37" s="8">
        <f t="shared" si="5"/>
        <v>0</v>
      </c>
      <c r="M37" s="8">
        <f t="shared" si="6"/>
        <v>0</v>
      </c>
      <c r="N37" s="8">
        <f t="shared" si="7"/>
        <v>0</v>
      </c>
      <c r="O37" s="8">
        <f t="shared" si="8"/>
        <v>0</v>
      </c>
      <c r="P37" s="8">
        <f t="shared" si="9"/>
        <v>0</v>
      </c>
      <c r="Q37" s="8">
        <f t="shared" si="10"/>
        <v>0</v>
      </c>
      <c r="R37" s="8">
        <f t="shared" si="11"/>
        <v>0</v>
      </c>
      <c r="S37" s="8">
        <f t="shared" si="12"/>
        <v>0</v>
      </c>
      <c r="T37" s="9">
        <f t="shared" si="13"/>
        <v>0</v>
      </c>
    </row>
    <row r="38" spans="1:20" ht="15" customHeight="1" x14ac:dyDescent="0.3">
      <c r="A38" s="5" t="s">
        <v>0</v>
      </c>
      <c r="B38" s="5" t="s">
        <v>1</v>
      </c>
      <c r="C38" s="5" t="s">
        <v>2</v>
      </c>
      <c r="D38" s="5" t="s">
        <v>55</v>
      </c>
      <c r="E38" s="1" t="s">
        <v>56</v>
      </c>
      <c r="F38" s="29">
        <v>8312</v>
      </c>
      <c r="G38" s="8">
        <f t="shared" si="0"/>
        <v>329.15520000000004</v>
      </c>
      <c r="H38" s="8">
        <f t="shared" si="1"/>
        <v>126.3424</v>
      </c>
      <c r="I38" s="8">
        <f t="shared" si="2"/>
        <v>2453.7024000000001</v>
      </c>
      <c r="J38" s="8">
        <f t="shared" si="3"/>
        <v>1777.9367999999999</v>
      </c>
      <c r="K38" s="8">
        <f t="shared" si="4"/>
        <v>649.16719999999998</v>
      </c>
      <c r="L38" s="8">
        <f t="shared" si="5"/>
        <v>482.096</v>
      </c>
      <c r="M38" s="8">
        <f t="shared" si="6"/>
        <v>831.2</v>
      </c>
      <c r="N38" s="8">
        <f t="shared" si="7"/>
        <v>28.2608</v>
      </c>
      <c r="O38" s="8">
        <f t="shared" si="8"/>
        <v>333.31119999999999</v>
      </c>
      <c r="P38" s="8">
        <f t="shared" si="9"/>
        <v>469.62799999999999</v>
      </c>
      <c r="Q38" s="8">
        <f t="shared" si="10"/>
        <v>29.923199999999998</v>
      </c>
      <c r="R38" s="8">
        <f t="shared" si="11"/>
        <v>261.82799999999997</v>
      </c>
      <c r="S38" s="8">
        <f t="shared" si="12"/>
        <v>539.44880000000001</v>
      </c>
      <c r="T38" s="9">
        <f t="shared" si="13"/>
        <v>0</v>
      </c>
    </row>
    <row r="39" spans="1:20" ht="15" customHeight="1" x14ac:dyDescent="0.3">
      <c r="A39" s="5" t="s">
        <v>0</v>
      </c>
      <c r="B39" s="5" t="s">
        <v>1</v>
      </c>
      <c r="C39" s="5" t="s">
        <v>2</v>
      </c>
      <c r="D39" s="5" t="s">
        <v>57</v>
      </c>
      <c r="E39" s="1" t="s">
        <v>58</v>
      </c>
      <c r="F39" s="29">
        <v>8546.07</v>
      </c>
      <c r="G39" s="8">
        <f t="shared" si="0"/>
        <v>338.42437200000001</v>
      </c>
      <c r="H39" s="8">
        <f t="shared" si="1"/>
        <v>129.90026399999999</v>
      </c>
      <c r="I39" s="8">
        <f t="shared" si="2"/>
        <v>2522.7998640000001</v>
      </c>
      <c r="J39" s="8">
        <f t="shared" si="3"/>
        <v>1828.004373</v>
      </c>
      <c r="K39" s="8">
        <f t="shared" si="4"/>
        <v>667.44806700000004</v>
      </c>
      <c r="L39" s="8">
        <f t="shared" si="5"/>
        <v>495.67205999999999</v>
      </c>
      <c r="M39" s="8">
        <f t="shared" si="6"/>
        <v>854.60699999999997</v>
      </c>
      <c r="N39" s="8">
        <f t="shared" si="7"/>
        <v>29.056637999999996</v>
      </c>
      <c r="O39" s="8">
        <f t="shared" si="8"/>
        <v>342.69740699999994</v>
      </c>
      <c r="P39" s="8">
        <f t="shared" si="9"/>
        <v>482.85295500000001</v>
      </c>
      <c r="Q39" s="8">
        <f t="shared" si="10"/>
        <v>30.765851999999999</v>
      </c>
      <c r="R39" s="8">
        <f t="shared" si="11"/>
        <v>269.20120500000002</v>
      </c>
      <c r="S39" s="8">
        <f t="shared" si="12"/>
        <v>554.63994300000002</v>
      </c>
      <c r="T39" s="9">
        <f t="shared" si="13"/>
        <v>0</v>
      </c>
    </row>
    <row r="40" spans="1:20" ht="15" customHeight="1" x14ac:dyDescent="0.3">
      <c r="A40" s="5" t="s">
        <v>0</v>
      </c>
      <c r="B40" s="5" t="s">
        <v>1</v>
      </c>
      <c r="C40" s="5" t="s">
        <v>2</v>
      </c>
      <c r="D40" s="5" t="s">
        <v>59</v>
      </c>
      <c r="E40" s="1" t="s">
        <v>60</v>
      </c>
      <c r="F40" s="29">
        <v>1592.14</v>
      </c>
      <c r="G40" s="8">
        <f t="shared" si="0"/>
        <v>63.048744000000006</v>
      </c>
      <c r="H40" s="8">
        <f t="shared" si="1"/>
        <v>24.200528000000002</v>
      </c>
      <c r="I40" s="8">
        <f t="shared" si="2"/>
        <v>469.99972800000006</v>
      </c>
      <c r="J40" s="8">
        <f t="shared" si="3"/>
        <v>340.55874600000004</v>
      </c>
      <c r="K40" s="8">
        <f t="shared" si="4"/>
        <v>124.34613400000001</v>
      </c>
      <c r="L40" s="8">
        <f t="shared" si="5"/>
        <v>92.344120000000004</v>
      </c>
      <c r="M40" s="8">
        <f t="shared" si="6"/>
        <v>159.21400000000003</v>
      </c>
      <c r="N40" s="8">
        <f t="shared" si="7"/>
        <v>5.4132759999999998</v>
      </c>
      <c r="O40" s="8">
        <f t="shared" si="8"/>
        <v>63.844814</v>
      </c>
      <c r="P40" s="8">
        <f t="shared" si="9"/>
        <v>89.955910000000003</v>
      </c>
      <c r="Q40" s="8">
        <f t="shared" si="10"/>
        <v>5.7317040000000006</v>
      </c>
      <c r="R40" s="8">
        <f t="shared" si="11"/>
        <v>50.152410000000003</v>
      </c>
      <c r="S40" s="8">
        <f t="shared" si="12"/>
        <v>103.329886</v>
      </c>
      <c r="T40" s="9">
        <f t="shared" si="13"/>
        <v>0</v>
      </c>
    </row>
    <row r="41" spans="1:20" ht="15" customHeight="1" x14ac:dyDescent="0.3">
      <c r="A41" s="5" t="s">
        <v>0</v>
      </c>
      <c r="B41" s="5" t="s">
        <v>1</v>
      </c>
      <c r="C41" s="5" t="s">
        <v>2</v>
      </c>
      <c r="D41" s="5" t="s">
        <v>61</v>
      </c>
      <c r="E41" s="1" t="s">
        <v>62</v>
      </c>
      <c r="F41" s="29">
        <v>5893.84</v>
      </c>
      <c r="G41" s="8">
        <f t="shared" si="0"/>
        <v>233.39606400000002</v>
      </c>
      <c r="H41" s="8">
        <f t="shared" si="1"/>
        <v>89.586368000000007</v>
      </c>
      <c r="I41" s="8">
        <f t="shared" si="2"/>
        <v>1739.8615680000003</v>
      </c>
      <c r="J41" s="8">
        <f t="shared" si="3"/>
        <v>1260.692376</v>
      </c>
      <c r="K41" s="8">
        <f t="shared" si="4"/>
        <v>460.30890400000004</v>
      </c>
      <c r="L41" s="8">
        <f t="shared" si="5"/>
        <v>341.84272000000004</v>
      </c>
      <c r="M41" s="8">
        <f t="shared" si="6"/>
        <v>589.38400000000001</v>
      </c>
      <c r="N41" s="8">
        <f t="shared" si="7"/>
        <v>20.039055999999999</v>
      </c>
      <c r="O41" s="8">
        <f t="shared" si="8"/>
        <v>236.34298399999997</v>
      </c>
      <c r="P41" s="8">
        <f t="shared" si="9"/>
        <v>333.00196</v>
      </c>
      <c r="Q41" s="8">
        <f t="shared" si="10"/>
        <v>21.217824</v>
      </c>
      <c r="R41" s="8">
        <f t="shared" si="11"/>
        <v>185.65595999999999</v>
      </c>
      <c r="S41" s="8">
        <f t="shared" si="12"/>
        <v>382.51021600000001</v>
      </c>
      <c r="T41" s="9">
        <f t="shared" si="13"/>
        <v>0</v>
      </c>
    </row>
    <row r="42" spans="1:20" ht="15" customHeight="1" x14ac:dyDescent="0.3">
      <c r="A42" s="5" t="s">
        <v>0</v>
      </c>
      <c r="B42" s="5" t="s">
        <v>1</v>
      </c>
      <c r="C42" s="5" t="s">
        <v>2</v>
      </c>
      <c r="D42" s="5" t="s">
        <v>63</v>
      </c>
      <c r="E42" s="1" t="s">
        <v>64</v>
      </c>
      <c r="F42" s="29">
        <v>230.73</v>
      </c>
      <c r="G42" s="8">
        <f t="shared" si="0"/>
        <v>9.136908</v>
      </c>
      <c r="H42" s="8">
        <f t="shared" si="1"/>
        <v>3.5070959999999998</v>
      </c>
      <c r="I42" s="8">
        <f t="shared" si="2"/>
        <v>68.111496000000002</v>
      </c>
      <c r="J42" s="8">
        <f t="shared" si="3"/>
        <v>49.353147</v>
      </c>
      <c r="K42" s="8">
        <f t="shared" si="4"/>
        <v>18.020012999999999</v>
      </c>
      <c r="L42" s="8">
        <f t="shared" si="5"/>
        <v>13.382339999999999</v>
      </c>
      <c r="M42" s="8">
        <f t="shared" si="6"/>
        <v>23.073</v>
      </c>
      <c r="N42" s="8">
        <f t="shared" si="7"/>
        <v>0.7844819999999999</v>
      </c>
      <c r="O42" s="8">
        <f t="shared" si="8"/>
        <v>9.2522729999999989</v>
      </c>
      <c r="P42" s="8">
        <f t="shared" si="9"/>
        <v>13.036244999999999</v>
      </c>
      <c r="Q42" s="8">
        <f t="shared" si="10"/>
        <v>0.83062799999999992</v>
      </c>
      <c r="R42" s="8">
        <f t="shared" si="11"/>
        <v>7.267995</v>
      </c>
      <c r="S42" s="8">
        <f t="shared" si="12"/>
        <v>14.974376999999999</v>
      </c>
      <c r="T42" s="9">
        <f t="shared" si="13"/>
        <v>0</v>
      </c>
    </row>
    <row r="43" spans="1:20" ht="15" customHeight="1" x14ac:dyDescent="0.3">
      <c r="A43" s="5" t="s">
        <v>0</v>
      </c>
      <c r="B43" s="5" t="s">
        <v>1</v>
      </c>
      <c r="C43" s="5" t="s">
        <v>2</v>
      </c>
      <c r="D43" s="5">
        <v>4412</v>
      </c>
      <c r="E43" s="1" t="s">
        <v>134</v>
      </c>
      <c r="F43" s="29">
        <v>0</v>
      </c>
      <c r="G43" s="8">
        <f t="shared" ref="G43" si="57">F43*$G$3</f>
        <v>0</v>
      </c>
      <c r="H43" s="8">
        <f t="shared" ref="H43" si="58">F43*$H$3</f>
        <v>0</v>
      </c>
      <c r="I43" s="8">
        <f t="shared" ref="I43" si="59">F43*$I$3</f>
        <v>0</v>
      </c>
      <c r="J43" s="8">
        <f t="shared" ref="J43" si="60">F43*$J$3</f>
        <v>0</v>
      </c>
      <c r="K43" s="8">
        <f t="shared" ref="K43" si="61">F43*$K$3</f>
        <v>0</v>
      </c>
      <c r="L43" s="8">
        <f t="shared" ref="L43" si="62">F43*$L$3</f>
        <v>0</v>
      </c>
      <c r="M43" s="8">
        <f t="shared" ref="M43" si="63">F43*$M$3</f>
        <v>0</v>
      </c>
      <c r="N43" s="8">
        <f t="shared" ref="N43" si="64">F43*$N$3</f>
        <v>0</v>
      </c>
      <c r="O43" s="8">
        <f t="shared" ref="O43" si="65">F43*$O$3</f>
        <v>0</v>
      </c>
      <c r="P43" s="8">
        <f t="shared" ref="P43" si="66">F43*$P$3</f>
        <v>0</v>
      </c>
      <c r="Q43" s="8">
        <f t="shared" ref="Q43" si="67">F43*$Q$3</f>
        <v>0</v>
      </c>
      <c r="R43" s="8">
        <f t="shared" ref="R43" si="68">F43*$R$3</f>
        <v>0</v>
      </c>
      <c r="S43" s="8">
        <f t="shared" ref="S43" si="69">F43*$S$3</f>
        <v>0</v>
      </c>
      <c r="T43" s="9">
        <f t="shared" ref="T43" si="70">F43-SUM(G43:S43)</f>
        <v>0</v>
      </c>
    </row>
    <row r="44" spans="1:20" ht="15" customHeight="1" x14ac:dyDescent="0.3">
      <c r="A44" s="5" t="s">
        <v>0</v>
      </c>
      <c r="B44" s="5" t="s">
        <v>1</v>
      </c>
      <c r="C44" s="5" t="s">
        <v>2</v>
      </c>
      <c r="D44" s="5" t="s">
        <v>65</v>
      </c>
      <c r="E44" s="1" t="s">
        <v>66</v>
      </c>
      <c r="F44" s="29">
        <v>0</v>
      </c>
      <c r="G44" s="8">
        <f t="shared" si="0"/>
        <v>0</v>
      </c>
      <c r="H44" s="8">
        <f t="shared" si="1"/>
        <v>0</v>
      </c>
      <c r="I44" s="8">
        <f t="shared" si="2"/>
        <v>0</v>
      </c>
      <c r="J44" s="8">
        <f t="shared" si="3"/>
        <v>0</v>
      </c>
      <c r="K44" s="8">
        <f t="shared" si="4"/>
        <v>0</v>
      </c>
      <c r="L44" s="8">
        <f t="shared" si="5"/>
        <v>0</v>
      </c>
      <c r="M44" s="8">
        <f t="shared" si="6"/>
        <v>0</v>
      </c>
      <c r="N44" s="8">
        <f t="shared" si="7"/>
        <v>0</v>
      </c>
      <c r="O44" s="8">
        <f t="shared" si="8"/>
        <v>0</v>
      </c>
      <c r="P44" s="8">
        <f t="shared" si="9"/>
        <v>0</v>
      </c>
      <c r="Q44" s="8">
        <f t="shared" si="10"/>
        <v>0</v>
      </c>
      <c r="R44" s="8">
        <f t="shared" si="11"/>
        <v>0</v>
      </c>
      <c r="S44" s="8">
        <f t="shared" si="12"/>
        <v>0</v>
      </c>
      <c r="T44" s="9">
        <f t="shared" si="13"/>
        <v>0</v>
      </c>
    </row>
    <row r="45" spans="1:20" ht="15" customHeight="1" x14ac:dyDescent="0.3">
      <c r="A45" s="5" t="s">
        <v>0</v>
      </c>
      <c r="B45" s="5" t="s">
        <v>1</v>
      </c>
      <c r="C45" s="5" t="s">
        <v>2</v>
      </c>
      <c r="D45" s="5" t="s">
        <v>67</v>
      </c>
      <c r="E45" s="1" t="s">
        <v>68</v>
      </c>
      <c r="F45" s="29">
        <v>1031.5899999999999</v>
      </c>
      <c r="G45" s="8">
        <f t="shared" si="0"/>
        <v>40.850963999999998</v>
      </c>
      <c r="H45" s="8">
        <f t="shared" si="1"/>
        <v>15.680167999999998</v>
      </c>
      <c r="I45" s="8">
        <f t="shared" si="2"/>
        <v>304.52536800000001</v>
      </c>
      <c r="J45" s="8">
        <f t="shared" si="3"/>
        <v>220.65710099999998</v>
      </c>
      <c r="K45" s="8">
        <f t="shared" si="4"/>
        <v>80.567178999999996</v>
      </c>
      <c r="L45" s="8">
        <f t="shared" si="5"/>
        <v>59.83222</v>
      </c>
      <c r="M45" s="8">
        <f t="shared" si="6"/>
        <v>103.15899999999999</v>
      </c>
      <c r="N45" s="8">
        <f t="shared" si="7"/>
        <v>3.5074059999999996</v>
      </c>
      <c r="O45" s="8">
        <f t="shared" si="8"/>
        <v>41.366758999999995</v>
      </c>
      <c r="P45" s="8">
        <f t="shared" si="9"/>
        <v>58.284834999999994</v>
      </c>
      <c r="Q45" s="8">
        <f t="shared" si="10"/>
        <v>3.7137239999999996</v>
      </c>
      <c r="R45" s="8">
        <f t="shared" si="11"/>
        <v>32.495084999999996</v>
      </c>
      <c r="S45" s="8">
        <f t="shared" si="12"/>
        <v>66.95019099999999</v>
      </c>
      <c r="T45" s="9">
        <f t="shared" si="13"/>
        <v>0</v>
      </c>
    </row>
    <row r="46" spans="1:20" ht="15" customHeight="1" x14ac:dyDescent="0.3">
      <c r="A46" s="5">
        <v>22</v>
      </c>
      <c r="B46" s="10" t="s">
        <v>1</v>
      </c>
      <c r="C46" s="5">
        <v>803</v>
      </c>
      <c r="D46" s="5">
        <v>4416</v>
      </c>
      <c r="E46" s="1" t="s">
        <v>120</v>
      </c>
      <c r="F46" s="29">
        <v>5490</v>
      </c>
      <c r="G46" s="8">
        <f t="shared" si="0"/>
        <v>217.40400000000002</v>
      </c>
      <c r="H46" s="8">
        <f t="shared" si="1"/>
        <v>83.447999999999993</v>
      </c>
      <c r="I46" s="8">
        <f t="shared" si="2"/>
        <v>1620.6480000000001</v>
      </c>
      <c r="J46" s="8">
        <f t="shared" si="3"/>
        <v>1174.3110000000001</v>
      </c>
      <c r="K46" s="8">
        <f t="shared" si="4"/>
        <v>428.76900000000001</v>
      </c>
      <c r="L46" s="8">
        <f t="shared" si="5"/>
        <v>318.42</v>
      </c>
      <c r="M46" s="8">
        <f t="shared" si="6"/>
        <v>549</v>
      </c>
      <c r="N46" s="8">
        <f t="shared" si="7"/>
        <v>18.666</v>
      </c>
      <c r="O46" s="8">
        <f t="shared" si="8"/>
        <v>220.14899999999997</v>
      </c>
      <c r="P46" s="8">
        <f t="shared" si="9"/>
        <v>310.185</v>
      </c>
      <c r="Q46" s="8">
        <f t="shared" si="10"/>
        <v>19.763999999999999</v>
      </c>
      <c r="R46" s="8">
        <f t="shared" si="11"/>
        <v>172.935</v>
      </c>
      <c r="S46" s="8">
        <f t="shared" si="12"/>
        <v>356.30099999999999</v>
      </c>
      <c r="T46" s="9">
        <f t="shared" si="13"/>
        <v>0</v>
      </c>
    </row>
    <row r="47" spans="1:20" ht="15" customHeight="1" x14ac:dyDescent="0.3">
      <c r="A47" s="5" t="s">
        <v>0</v>
      </c>
      <c r="B47" s="5" t="s">
        <v>1</v>
      </c>
      <c r="C47" s="5" t="s">
        <v>2</v>
      </c>
      <c r="D47" s="5" t="s">
        <v>69</v>
      </c>
      <c r="E47" s="1" t="s">
        <v>70</v>
      </c>
      <c r="F47" s="29">
        <v>0</v>
      </c>
      <c r="G47" s="8">
        <f t="shared" si="0"/>
        <v>0</v>
      </c>
      <c r="H47" s="8">
        <f t="shared" si="1"/>
        <v>0</v>
      </c>
      <c r="I47" s="8">
        <f t="shared" si="2"/>
        <v>0</v>
      </c>
      <c r="J47" s="8">
        <f t="shared" si="3"/>
        <v>0</v>
      </c>
      <c r="K47" s="8">
        <f t="shared" si="4"/>
        <v>0</v>
      </c>
      <c r="L47" s="8">
        <f t="shared" si="5"/>
        <v>0</v>
      </c>
      <c r="M47" s="8">
        <f t="shared" si="6"/>
        <v>0</v>
      </c>
      <c r="N47" s="8">
        <f t="shared" si="7"/>
        <v>0</v>
      </c>
      <c r="O47" s="8">
        <f t="shared" si="8"/>
        <v>0</v>
      </c>
      <c r="P47" s="8">
        <f t="shared" si="9"/>
        <v>0</v>
      </c>
      <c r="Q47" s="8">
        <f t="shared" si="10"/>
        <v>0</v>
      </c>
      <c r="R47" s="8">
        <f t="shared" si="11"/>
        <v>0</v>
      </c>
      <c r="S47" s="8">
        <f t="shared" si="12"/>
        <v>0</v>
      </c>
      <c r="T47" s="9">
        <f t="shared" si="13"/>
        <v>0</v>
      </c>
    </row>
    <row r="48" spans="1:20" ht="15" customHeight="1" x14ac:dyDescent="0.3">
      <c r="A48" s="5" t="s">
        <v>0</v>
      </c>
      <c r="B48" s="5" t="s">
        <v>1</v>
      </c>
      <c r="C48" s="5" t="s">
        <v>2</v>
      </c>
      <c r="D48" s="5" t="s">
        <v>71</v>
      </c>
      <c r="E48" s="1" t="s">
        <v>72</v>
      </c>
      <c r="F48" s="29">
        <v>14977.79</v>
      </c>
      <c r="G48" s="8">
        <f t="shared" si="0"/>
        <v>593.12048400000003</v>
      </c>
      <c r="H48" s="8">
        <f t="shared" si="1"/>
        <v>227.662408</v>
      </c>
      <c r="I48" s="8">
        <f t="shared" si="2"/>
        <v>4421.4436080000005</v>
      </c>
      <c r="J48" s="8">
        <f t="shared" si="3"/>
        <v>3203.7492810000003</v>
      </c>
      <c r="K48" s="8">
        <f t="shared" si="4"/>
        <v>1169.7653990000001</v>
      </c>
      <c r="L48" s="8">
        <f t="shared" si="5"/>
        <v>868.7118200000001</v>
      </c>
      <c r="M48" s="8">
        <f t="shared" si="6"/>
        <v>1497.7790000000002</v>
      </c>
      <c r="N48" s="8">
        <f t="shared" si="7"/>
        <v>50.924486000000002</v>
      </c>
      <c r="O48" s="8">
        <f t="shared" si="8"/>
        <v>600.60937899999999</v>
      </c>
      <c r="P48" s="8">
        <f t="shared" si="9"/>
        <v>846.24513500000012</v>
      </c>
      <c r="Q48" s="8">
        <f t="shared" si="10"/>
        <v>53.920044000000004</v>
      </c>
      <c r="R48" s="8">
        <f t="shared" si="11"/>
        <v>471.80038500000001</v>
      </c>
      <c r="S48" s="8">
        <f t="shared" si="12"/>
        <v>972.05857100000003</v>
      </c>
      <c r="T48" s="9">
        <f t="shared" si="13"/>
        <v>0</v>
      </c>
    </row>
    <row r="49" spans="1:20" ht="15" customHeight="1" x14ac:dyDescent="0.3">
      <c r="A49" s="5" t="s">
        <v>0</v>
      </c>
      <c r="B49" s="5" t="s">
        <v>1</v>
      </c>
      <c r="C49" s="5" t="s">
        <v>2</v>
      </c>
      <c r="D49" s="5" t="s">
        <v>73</v>
      </c>
      <c r="E49" s="1" t="s">
        <v>74</v>
      </c>
      <c r="F49" s="29">
        <v>16872.419999999998</v>
      </c>
      <c r="G49" s="8">
        <f t="shared" si="0"/>
        <v>668.14783199999999</v>
      </c>
      <c r="H49" s="8">
        <f t="shared" si="1"/>
        <v>256.46078399999999</v>
      </c>
      <c r="I49" s="8">
        <f t="shared" si="2"/>
        <v>4980.7383840000002</v>
      </c>
      <c r="J49" s="8">
        <f t="shared" si="3"/>
        <v>3609.0106379999997</v>
      </c>
      <c r="K49" s="8">
        <f t="shared" si="4"/>
        <v>1317.7360019999999</v>
      </c>
      <c r="L49" s="8">
        <f t="shared" si="5"/>
        <v>978.60035999999991</v>
      </c>
      <c r="M49" s="8">
        <f t="shared" si="6"/>
        <v>1687.242</v>
      </c>
      <c r="N49" s="8">
        <f t="shared" si="7"/>
        <v>57.366227999999992</v>
      </c>
      <c r="O49" s="8">
        <f t="shared" si="8"/>
        <v>676.58404199999984</v>
      </c>
      <c r="P49" s="8">
        <f t="shared" si="9"/>
        <v>953.29172999999992</v>
      </c>
      <c r="Q49" s="8">
        <f t="shared" si="10"/>
        <v>60.740711999999995</v>
      </c>
      <c r="R49" s="8">
        <f t="shared" si="11"/>
        <v>531.48122999999998</v>
      </c>
      <c r="S49" s="8">
        <f t="shared" si="12"/>
        <v>1095.0200579999998</v>
      </c>
      <c r="T49" s="9">
        <f t="shared" si="13"/>
        <v>0</v>
      </c>
    </row>
    <row r="50" spans="1:20" ht="15" customHeight="1" x14ac:dyDescent="0.3">
      <c r="A50" s="5" t="s">
        <v>0</v>
      </c>
      <c r="B50" s="5" t="s">
        <v>1</v>
      </c>
      <c r="C50" s="5" t="s">
        <v>2</v>
      </c>
      <c r="D50" s="5" t="s">
        <v>75</v>
      </c>
      <c r="E50" s="1" t="s">
        <v>76</v>
      </c>
      <c r="F50" s="29">
        <v>0</v>
      </c>
      <c r="G50" s="8">
        <f t="shared" si="0"/>
        <v>0</v>
      </c>
      <c r="H50" s="8">
        <f t="shared" si="1"/>
        <v>0</v>
      </c>
      <c r="I50" s="8">
        <f t="shared" si="2"/>
        <v>0</v>
      </c>
      <c r="J50" s="8">
        <f t="shared" si="3"/>
        <v>0</v>
      </c>
      <c r="K50" s="8">
        <f t="shared" si="4"/>
        <v>0</v>
      </c>
      <c r="L50" s="8">
        <f t="shared" si="5"/>
        <v>0</v>
      </c>
      <c r="M50" s="8">
        <f t="shared" si="6"/>
        <v>0</v>
      </c>
      <c r="N50" s="8">
        <f t="shared" si="7"/>
        <v>0</v>
      </c>
      <c r="O50" s="8">
        <f t="shared" si="8"/>
        <v>0</v>
      </c>
      <c r="P50" s="8">
        <f t="shared" si="9"/>
        <v>0</v>
      </c>
      <c r="Q50" s="8">
        <f t="shared" si="10"/>
        <v>0</v>
      </c>
      <c r="R50" s="8">
        <f t="shared" si="11"/>
        <v>0</v>
      </c>
      <c r="S50" s="8">
        <f t="shared" si="12"/>
        <v>0</v>
      </c>
      <c r="T50" s="9">
        <f t="shared" si="13"/>
        <v>0</v>
      </c>
    </row>
    <row r="51" spans="1:20" ht="15" customHeight="1" x14ac:dyDescent="0.3">
      <c r="A51" s="5" t="s">
        <v>0</v>
      </c>
      <c r="B51" s="5" t="s">
        <v>1</v>
      </c>
      <c r="C51" s="5" t="s">
        <v>2</v>
      </c>
      <c r="D51" s="5" t="s">
        <v>77</v>
      </c>
      <c r="E51" s="1" t="s">
        <v>78</v>
      </c>
      <c r="F51" s="29">
        <v>0</v>
      </c>
      <c r="G51" s="8">
        <f t="shared" si="0"/>
        <v>0</v>
      </c>
      <c r="H51" s="8">
        <f t="shared" si="1"/>
        <v>0</v>
      </c>
      <c r="I51" s="8">
        <f t="shared" si="2"/>
        <v>0</v>
      </c>
      <c r="J51" s="8">
        <f t="shared" si="3"/>
        <v>0</v>
      </c>
      <c r="K51" s="8">
        <f t="shared" si="4"/>
        <v>0</v>
      </c>
      <c r="L51" s="8">
        <f t="shared" si="5"/>
        <v>0</v>
      </c>
      <c r="M51" s="8">
        <f t="shared" si="6"/>
        <v>0</v>
      </c>
      <c r="N51" s="8">
        <f t="shared" si="7"/>
        <v>0</v>
      </c>
      <c r="O51" s="8">
        <f t="shared" si="8"/>
        <v>0</v>
      </c>
      <c r="P51" s="8">
        <f t="shared" si="9"/>
        <v>0</v>
      </c>
      <c r="Q51" s="8">
        <f t="shared" si="10"/>
        <v>0</v>
      </c>
      <c r="R51" s="8">
        <f t="shared" si="11"/>
        <v>0</v>
      </c>
      <c r="S51" s="8">
        <f t="shared" si="12"/>
        <v>0</v>
      </c>
      <c r="T51" s="9">
        <f t="shared" si="13"/>
        <v>0</v>
      </c>
    </row>
    <row r="52" spans="1:20" ht="15" customHeight="1" x14ac:dyDescent="0.3">
      <c r="A52" s="5" t="s">
        <v>0</v>
      </c>
      <c r="B52" s="5" t="s">
        <v>1</v>
      </c>
      <c r="C52" s="5" t="s">
        <v>2</v>
      </c>
      <c r="D52" s="5" t="s">
        <v>79</v>
      </c>
      <c r="E52" s="1" t="s">
        <v>80</v>
      </c>
      <c r="F52" s="29">
        <v>0</v>
      </c>
      <c r="G52" s="8">
        <f t="shared" si="0"/>
        <v>0</v>
      </c>
      <c r="H52" s="8">
        <f t="shared" si="1"/>
        <v>0</v>
      </c>
      <c r="I52" s="8">
        <f t="shared" si="2"/>
        <v>0</v>
      </c>
      <c r="J52" s="8">
        <f t="shared" si="3"/>
        <v>0</v>
      </c>
      <c r="K52" s="8">
        <f t="shared" si="4"/>
        <v>0</v>
      </c>
      <c r="L52" s="8">
        <f t="shared" si="5"/>
        <v>0</v>
      </c>
      <c r="M52" s="8">
        <f t="shared" si="6"/>
        <v>0</v>
      </c>
      <c r="N52" s="8">
        <f t="shared" si="7"/>
        <v>0</v>
      </c>
      <c r="O52" s="8">
        <f t="shared" si="8"/>
        <v>0</v>
      </c>
      <c r="P52" s="8">
        <f t="shared" si="9"/>
        <v>0</v>
      </c>
      <c r="Q52" s="8">
        <f t="shared" si="10"/>
        <v>0</v>
      </c>
      <c r="R52" s="8">
        <f t="shared" si="11"/>
        <v>0</v>
      </c>
      <c r="S52" s="8">
        <f t="shared" si="12"/>
        <v>0</v>
      </c>
      <c r="T52" s="9">
        <f t="shared" si="13"/>
        <v>0</v>
      </c>
    </row>
    <row r="53" spans="1:20" ht="15" customHeight="1" x14ac:dyDescent="0.3">
      <c r="A53" s="5" t="s">
        <v>0</v>
      </c>
      <c r="B53" s="5" t="s">
        <v>1</v>
      </c>
      <c r="C53" s="5" t="s">
        <v>2</v>
      </c>
      <c r="D53" s="5" t="s">
        <v>81</v>
      </c>
      <c r="E53" s="1" t="s">
        <v>82</v>
      </c>
      <c r="F53" s="29">
        <v>650000</v>
      </c>
      <c r="G53" s="8">
        <f t="shared" si="0"/>
        <v>25740.000000000004</v>
      </c>
      <c r="H53" s="8">
        <f t="shared" si="1"/>
        <v>9880</v>
      </c>
      <c r="I53" s="8">
        <f t="shared" si="2"/>
        <v>191880</v>
      </c>
      <c r="J53" s="8">
        <f t="shared" si="3"/>
        <v>139035</v>
      </c>
      <c r="K53" s="8">
        <f t="shared" si="4"/>
        <v>50765</v>
      </c>
      <c r="L53" s="8">
        <f t="shared" si="5"/>
        <v>37700</v>
      </c>
      <c r="M53" s="8">
        <f t="shared" si="6"/>
        <v>65000</v>
      </c>
      <c r="N53" s="8">
        <f t="shared" si="7"/>
        <v>2210</v>
      </c>
      <c r="O53" s="8">
        <f t="shared" si="8"/>
        <v>26064.999999999996</v>
      </c>
      <c r="P53" s="8">
        <f t="shared" si="9"/>
        <v>36725</v>
      </c>
      <c r="Q53" s="8">
        <f t="shared" si="10"/>
        <v>2340</v>
      </c>
      <c r="R53" s="8">
        <f t="shared" si="11"/>
        <v>20475</v>
      </c>
      <c r="S53" s="8">
        <f t="shared" si="12"/>
        <v>42185</v>
      </c>
      <c r="T53" s="9">
        <f t="shared" si="13"/>
        <v>0</v>
      </c>
    </row>
    <row r="54" spans="1:20" ht="15" customHeight="1" x14ac:dyDescent="0.3">
      <c r="A54" s="5" t="s">
        <v>0</v>
      </c>
      <c r="B54" s="5" t="s">
        <v>1</v>
      </c>
      <c r="C54" s="5" t="s">
        <v>2</v>
      </c>
      <c r="D54" s="5" t="s">
        <v>83</v>
      </c>
      <c r="E54" s="1" t="s">
        <v>124</v>
      </c>
      <c r="F54" s="29">
        <v>25000</v>
      </c>
      <c r="G54" s="8">
        <f t="shared" si="0"/>
        <v>990.00000000000011</v>
      </c>
      <c r="H54" s="8">
        <f t="shared" si="1"/>
        <v>380</v>
      </c>
      <c r="I54" s="8">
        <f t="shared" si="2"/>
        <v>7380</v>
      </c>
      <c r="J54" s="8">
        <f t="shared" si="3"/>
        <v>5347.5</v>
      </c>
      <c r="K54" s="8">
        <f t="shared" si="4"/>
        <v>1952.5</v>
      </c>
      <c r="L54" s="8">
        <f t="shared" si="5"/>
        <v>1450</v>
      </c>
      <c r="M54" s="8">
        <f t="shared" si="6"/>
        <v>2500</v>
      </c>
      <c r="N54" s="8">
        <f t="shared" si="7"/>
        <v>85</v>
      </c>
      <c r="O54" s="8">
        <f t="shared" si="8"/>
        <v>1002.4999999999999</v>
      </c>
      <c r="P54" s="8">
        <f t="shared" si="9"/>
        <v>1412.5</v>
      </c>
      <c r="Q54" s="8">
        <f t="shared" si="10"/>
        <v>90</v>
      </c>
      <c r="R54" s="8">
        <f t="shared" si="11"/>
        <v>787.5</v>
      </c>
      <c r="S54" s="8">
        <f t="shared" si="12"/>
        <v>1622.5</v>
      </c>
      <c r="T54" s="9">
        <f t="shared" si="13"/>
        <v>0</v>
      </c>
    </row>
    <row r="55" spans="1:20" ht="15" customHeight="1" x14ac:dyDescent="0.3">
      <c r="A55" s="5" t="s">
        <v>0</v>
      </c>
      <c r="B55" s="5" t="s">
        <v>1</v>
      </c>
      <c r="C55" s="5" t="s">
        <v>2</v>
      </c>
      <c r="D55" s="5" t="s">
        <v>84</v>
      </c>
      <c r="E55" s="1" t="s">
        <v>85</v>
      </c>
      <c r="F55" s="29">
        <v>311972.93</v>
      </c>
      <c r="G55" s="8">
        <f t="shared" si="0"/>
        <v>12354.128028000001</v>
      </c>
      <c r="H55" s="8">
        <f t="shared" si="1"/>
        <v>4741.9885359999998</v>
      </c>
      <c r="I55" s="8">
        <f t="shared" si="2"/>
        <v>92094.408936000007</v>
      </c>
      <c r="J55" s="8">
        <f t="shared" si="3"/>
        <v>66731.009726999997</v>
      </c>
      <c r="K55" s="8">
        <f t="shared" si="4"/>
        <v>24365.085833000001</v>
      </c>
      <c r="L55" s="8">
        <f t="shared" si="5"/>
        <v>18094.429940000002</v>
      </c>
      <c r="M55" s="8">
        <f t="shared" si="6"/>
        <v>31197.293000000001</v>
      </c>
      <c r="N55" s="8">
        <f t="shared" si="7"/>
        <v>1060.707962</v>
      </c>
      <c r="O55" s="8">
        <f t="shared" si="8"/>
        <v>12510.114492999999</v>
      </c>
      <c r="P55" s="8">
        <f t="shared" si="9"/>
        <v>17626.470545</v>
      </c>
      <c r="Q55" s="8">
        <f t="shared" si="10"/>
        <v>1123.1025479999998</v>
      </c>
      <c r="R55" s="8">
        <f t="shared" si="11"/>
        <v>9827.1472950000007</v>
      </c>
      <c r="S55" s="8">
        <f t="shared" si="12"/>
        <v>20247.043157</v>
      </c>
      <c r="T55" s="9">
        <f t="shared" si="13"/>
        <v>0</v>
      </c>
    </row>
    <row r="56" spans="1:20" ht="15" customHeight="1" x14ac:dyDescent="0.3">
      <c r="A56" s="5" t="s">
        <v>0</v>
      </c>
      <c r="B56" s="5" t="s">
        <v>1</v>
      </c>
      <c r="C56" s="5" t="s">
        <v>2</v>
      </c>
      <c r="D56" s="5" t="s">
        <v>86</v>
      </c>
      <c r="E56" s="1" t="s">
        <v>87</v>
      </c>
      <c r="F56" s="29">
        <v>0</v>
      </c>
      <c r="G56" s="8">
        <f t="shared" si="0"/>
        <v>0</v>
      </c>
      <c r="H56" s="8">
        <f t="shared" si="1"/>
        <v>0</v>
      </c>
      <c r="I56" s="8">
        <f t="shared" si="2"/>
        <v>0</v>
      </c>
      <c r="J56" s="8">
        <f t="shared" si="3"/>
        <v>0</v>
      </c>
      <c r="K56" s="8">
        <f t="shared" si="4"/>
        <v>0</v>
      </c>
      <c r="L56" s="8">
        <f t="shared" si="5"/>
        <v>0</v>
      </c>
      <c r="M56" s="8">
        <f t="shared" si="6"/>
        <v>0</v>
      </c>
      <c r="N56" s="8">
        <f t="shared" si="7"/>
        <v>0</v>
      </c>
      <c r="O56" s="8">
        <f t="shared" si="8"/>
        <v>0</v>
      </c>
      <c r="P56" s="8">
        <f t="shared" si="9"/>
        <v>0</v>
      </c>
      <c r="Q56" s="8">
        <f t="shared" si="10"/>
        <v>0</v>
      </c>
      <c r="R56" s="8">
        <f t="shared" si="11"/>
        <v>0</v>
      </c>
      <c r="S56" s="8">
        <f t="shared" si="12"/>
        <v>0</v>
      </c>
      <c r="T56" s="9">
        <f t="shared" si="13"/>
        <v>0</v>
      </c>
    </row>
    <row r="57" spans="1:20" ht="15" customHeight="1" x14ac:dyDescent="0.3">
      <c r="A57" s="5" t="s">
        <v>0</v>
      </c>
      <c r="B57" s="5" t="s">
        <v>1</v>
      </c>
      <c r="C57" s="5" t="s">
        <v>2</v>
      </c>
      <c r="D57" s="5" t="s">
        <v>88</v>
      </c>
      <c r="E57" s="1" t="s">
        <v>89</v>
      </c>
      <c r="F57" s="29">
        <v>85907.71</v>
      </c>
      <c r="G57" s="8">
        <f t="shared" si="0"/>
        <v>3401.9453160000007</v>
      </c>
      <c r="H57" s="8">
        <f t="shared" si="1"/>
        <v>1305.797192</v>
      </c>
      <c r="I57" s="8">
        <f t="shared" si="2"/>
        <v>25359.955992000003</v>
      </c>
      <c r="J57" s="8">
        <f t="shared" si="3"/>
        <v>18375.659169000002</v>
      </c>
      <c r="K57" s="8">
        <f t="shared" si="4"/>
        <v>6709.3921510000009</v>
      </c>
      <c r="L57" s="8">
        <f t="shared" si="5"/>
        <v>4982.6471800000008</v>
      </c>
      <c r="M57" s="8">
        <f t="shared" si="6"/>
        <v>8590.7710000000006</v>
      </c>
      <c r="N57" s="8">
        <f t="shared" si="7"/>
        <v>292.08621399999998</v>
      </c>
      <c r="O57" s="8">
        <f t="shared" si="8"/>
        <v>3444.899171</v>
      </c>
      <c r="P57" s="8">
        <f t="shared" si="9"/>
        <v>4853.7856150000007</v>
      </c>
      <c r="Q57" s="8">
        <f t="shared" si="10"/>
        <v>309.26775600000002</v>
      </c>
      <c r="R57" s="8">
        <f t="shared" si="11"/>
        <v>2706.0928650000001</v>
      </c>
      <c r="S57" s="8">
        <f t="shared" si="12"/>
        <v>5575.4103789999999</v>
      </c>
      <c r="T57" s="9">
        <f t="shared" si="13"/>
        <v>0</v>
      </c>
    </row>
    <row r="58" spans="1:20" ht="15" customHeight="1" x14ac:dyDescent="0.3">
      <c r="A58" s="5" t="s">
        <v>0</v>
      </c>
      <c r="B58" s="5" t="s">
        <v>1</v>
      </c>
      <c r="C58" s="5" t="s">
        <v>2</v>
      </c>
      <c r="D58" s="5" t="s">
        <v>90</v>
      </c>
      <c r="E58" s="1" t="s">
        <v>91</v>
      </c>
      <c r="F58" s="29">
        <v>23280</v>
      </c>
      <c r="G58" s="8">
        <f t="shared" si="0"/>
        <v>921.88800000000003</v>
      </c>
      <c r="H58" s="8">
        <f t="shared" si="1"/>
        <v>353.85599999999999</v>
      </c>
      <c r="I58" s="8">
        <f t="shared" si="2"/>
        <v>6872.2560000000003</v>
      </c>
      <c r="J58" s="8">
        <f t="shared" si="3"/>
        <v>4979.5920000000006</v>
      </c>
      <c r="K58" s="8">
        <f t="shared" si="4"/>
        <v>1818.1680000000001</v>
      </c>
      <c r="L58" s="8">
        <f t="shared" si="5"/>
        <v>1350.24</v>
      </c>
      <c r="M58" s="8">
        <f t="shared" si="6"/>
        <v>2328</v>
      </c>
      <c r="N58" s="8">
        <f t="shared" si="7"/>
        <v>79.152000000000001</v>
      </c>
      <c r="O58" s="8">
        <f t="shared" si="8"/>
        <v>933.52799999999991</v>
      </c>
      <c r="P58" s="8">
        <f t="shared" si="9"/>
        <v>1315.32</v>
      </c>
      <c r="Q58" s="8">
        <f t="shared" si="10"/>
        <v>83.807999999999993</v>
      </c>
      <c r="R58" s="8">
        <f t="shared" si="11"/>
        <v>733.32</v>
      </c>
      <c r="S58" s="8">
        <f t="shared" si="12"/>
        <v>1510.8720000000001</v>
      </c>
      <c r="T58" s="9">
        <f t="shared" si="13"/>
        <v>0</v>
      </c>
    </row>
    <row r="59" spans="1:20" ht="15" customHeight="1" x14ac:dyDescent="0.3">
      <c r="A59" s="5" t="s">
        <v>0</v>
      </c>
      <c r="B59" s="5" t="s">
        <v>1</v>
      </c>
      <c r="C59" s="5" t="s">
        <v>2</v>
      </c>
      <c r="D59" s="5">
        <v>4527</v>
      </c>
      <c r="E59" s="1" t="s">
        <v>127</v>
      </c>
      <c r="F59" s="29">
        <v>39816.339999999997</v>
      </c>
      <c r="G59" s="8">
        <f t="shared" ref="G59" si="71">F59*$G$3</f>
        <v>1576.7270639999999</v>
      </c>
      <c r="H59" s="8">
        <f t="shared" ref="H59" si="72">F59*$H$3</f>
        <v>605.20836799999995</v>
      </c>
      <c r="I59" s="8">
        <f t="shared" ref="I59" si="73">F59*$I$3</f>
        <v>11753.783567999999</v>
      </c>
      <c r="J59" s="8">
        <f t="shared" ref="J59" si="74">F59*$J$3</f>
        <v>8516.7151259999991</v>
      </c>
      <c r="K59" s="8">
        <f t="shared" ref="K59" si="75">F59*$K$3</f>
        <v>3109.6561539999998</v>
      </c>
      <c r="L59" s="8">
        <f t="shared" ref="L59" si="76">F59*$L$3</f>
        <v>2309.3477199999998</v>
      </c>
      <c r="M59" s="8">
        <f t="shared" ref="M59" si="77">F59*$M$3</f>
        <v>3981.634</v>
      </c>
      <c r="N59" s="8">
        <f t="shared" ref="N59" si="78">F59*$N$3</f>
        <v>135.37555599999999</v>
      </c>
      <c r="O59" s="8">
        <f t="shared" ref="O59" si="79">F59*$O$3</f>
        <v>1596.6352339999996</v>
      </c>
      <c r="P59" s="8">
        <f t="shared" ref="P59" si="80">F59*$P$3</f>
        <v>2249.6232099999997</v>
      </c>
      <c r="Q59" s="8">
        <f t="shared" ref="Q59" si="81">F59*$Q$3</f>
        <v>143.33882399999999</v>
      </c>
      <c r="R59" s="8">
        <f t="shared" ref="R59" si="82">F59*$R$3</f>
        <v>1254.21471</v>
      </c>
      <c r="S59" s="8">
        <f t="shared" ref="S59" si="83">F59*$S$3</f>
        <v>2584.0804659999999</v>
      </c>
      <c r="T59" s="9">
        <f t="shared" ref="T59" si="84">F59-SUM(G59:S59)</f>
        <v>0</v>
      </c>
    </row>
    <row r="60" spans="1:20" ht="15" customHeight="1" x14ac:dyDescent="0.3">
      <c r="A60" s="5" t="s">
        <v>0</v>
      </c>
      <c r="B60" s="5" t="s">
        <v>1</v>
      </c>
      <c r="C60" s="5" t="s">
        <v>2</v>
      </c>
      <c r="D60" s="5" t="s">
        <v>92</v>
      </c>
      <c r="E60" s="1" t="s">
        <v>93</v>
      </c>
      <c r="F60" s="29">
        <v>44292.94</v>
      </c>
      <c r="G60" s="8">
        <f t="shared" si="0"/>
        <v>1754.0004240000003</v>
      </c>
      <c r="H60" s="8">
        <f t="shared" si="1"/>
        <v>673.25268800000003</v>
      </c>
      <c r="I60" s="8">
        <f t="shared" si="2"/>
        <v>13075.275888000002</v>
      </c>
      <c r="J60" s="8">
        <f t="shared" si="3"/>
        <v>9474.2598660000003</v>
      </c>
      <c r="K60" s="8">
        <f t="shared" si="4"/>
        <v>3459.2786140000003</v>
      </c>
      <c r="L60" s="8">
        <f t="shared" si="5"/>
        <v>2568.9905200000003</v>
      </c>
      <c r="M60" s="8">
        <f t="shared" si="6"/>
        <v>4429.2940000000008</v>
      </c>
      <c r="N60" s="8">
        <f t="shared" si="7"/>
        <v>150.59599600000001</v>
      </c>
      <c r="O60" s="8">
        <f t="shared" si="8"/>
        <v>1776.146894</v>
      </c>
      <c r="P60" s="8">
        <f t="shared" si="9"/>
        <v>2502.5511100000003</v>
      </c>
      <c r="Q60" s="8">
        <f t="shared" si="10"/>
        <v>159.45458400000001</v>
      </c>
      <c r="R60" s="8">
        <f t="shared" si="11"/>
        <v>1395.2276100000001</v>
      </c>
      <c r="S60" s="8">
        <f t="shared" si="12"/>
        <v>2874.6118060000003</v>
      </c>
      <c r="T60" s="9">
        <f t="shared" si="13"/>
        <v>0</v>
      </c>
    </row>
    <row r="61" spans="1:20" ht="15" customHeight="1" x14ac:dyDescent="0.3">
      <c r="A61" s="5" t="s">
        <v>0</v>
      </c>
      <c r="B61" s="5" t="s">
        <v>1</v>
      </c>
      <c r="C61" s="5" t="s">
        <v>2</v>
      </c>
      <c r="D61" s="5" t="s">
        <v>94</v>
      </c>
      <c r="E61" s="1" t="s">
        <v>95</v>
      </c>
      <c r="F61" s="29">
        <v>0</v>
      </c>
      <c r="G61" s="8">
        <f t="shared" si="0"/>
        <v>0</v>
      </c>
      <c r="H61" s="8">
        <f t="shared" si="1"/>
        <v>0</v>
      </c>
      <c r="I61" s="8">
        <f t="shared" si="2"/>
        <v>0</v>
      </c>
      <c r="J61" s="8">
        <f t="shared" si="3"/>
        <v>0</v>
      </c>
      <c r="K61" s="8">
        <f t="shared" si="4"/>
        <v>0</v>
      </c>
      <c r="L61" s="8">
        <f t="shared" si="5"/>
        <v>0</v>
      </c>
      <c r="M61" s="8">
        <f t="shared" si="6"/>
        <v>0</v>
      </c>
      <c r="N61" s="8">
        <f t="shared" si="7"/>
        <v>0</v>
      </c>
      <c r="O61" s="8">
        <f t="shared" si="8"/>
        <v>0</v>
      </c>
      <c r="P61" s="8">
        <f t="shared" si="9"/>
        <v>0</v>
      </c>
      <c r="Q61" s="8">
        <f t="shared" si="10"/>
        <v>0</v>
      </c>
      <c r="R61" s="8">
        <f t="shared" si="11"/>
        <v>0</v>
      </c>
      <c r="S61" s="8">
        <f t="shared" si="12"/>
        <v>0</v>
      </c>
      <c r="T61" s="9">
        <f t="shared" si="13"/>
        <v>0</v>
      </c>
    </row>
    <row r="62" spans="1:20" ht="15" customHeight="1" x14ac:dyDescent="0.3">
      <c r="A62" s="5" t="s">
        <v>0</v>
      </c>
      <c r="B62" s="5" t="s">
        <v>1</v>
      </c>
      <c r="C62" s="5" t="s">
        <v>2</v>
      </c>
      <c r="D62" s="5" t="s">
        <v>96</v>
      </c>
      <c r="E62" s="1" t="s">
        <v>97</v>
      </c>
      <c r="F62" s="29">
        <v>44788.63</v>
      </c>
      <c r="G62" s="8">
        <f t="shared" si="0"/>
        <v>1773.6297480000001</v>
      </c>
      <c r="H62" s="8">
        <f t="shared" si="1"/>
        <v>680.78717599999993</v>
      </c>
      <c r="I62" s="8">
        <f t="shared" si="2"/>
        <v>13221.603576</v>
      </c>
      <c r="J62" s="8">
        <f t="shared" si="3"/>
        <v>9580.2879570000005</v>
      </c>
      <c r="K62" s="8">
        <f t="shared" si="4"/>
        <v>3497.9920029999998</v>
      </c>
      <c r="L62" s="8">
        <f t="shared" si="5"/>
        <v>2597.7405399999998</v>
      </c>
      <c r="M62" s="8">
        <f t="shared" si="6"/>
        <v>4478.8630000000003</v>
      </c>
      <c r="N62" s="8">
        <f t="shared" si="7"/>
        <v>152.281342</v>
      </c>
      <c r="O62" s="8">
        <f t="shared" si="8"/>
        <v>1796.0240629999998</v>
      </c>
      <c r="P62" s="8">
        <f t="shared" si="9"/>
        <v>2530.5575949999998</v>
      </c>
      <c r="Q62" s="8">
        <f t="shared" si="10"/>
        <v>161.23906799999997</v>
      </c>
      <c r="R62" s="8">
        <f t="shared" si="11"/>
        <v>1410.8418449999999</v>
      </c>
      <c r="S62" s="8">
        <f t="shared" si="12"/>
        <v>2906.7820869999996</v>
      </c>
      <c r="T62" s="9">
        <f t="shared" si="13"/>
        <v>0</v>
      </c>
    </row>
    <row r="63" spans="1:20" ht="15" customHeight="1" x14ac:dyDescent="0.3">
      <c r="F63" s="2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</row>
    <row r="64" spans="1:20" ht="15" customHeight="1" thickBot="1" x14ac:dyDescent="0.35">
      <c r="F64" s="25">
        <f t="shared" ref="F64:T64" si="85">SUM(F4:F63)</f>
        <v>2167745.4299999997</v>
      </c>
      <c r="G64" s="12">
        <f t="shared" si="85"/>
        <v>85842.719028000036</v>
      </c>
      <c r="H64" s="12">
        <f t="shared" si="85"/>
        <v>32949.730536000003</v>
      </c>
      <c r="I64" s="12">
        <f t="shared" si="85"/>
        <v>639918.4509360001</v>
      </c>
      <c r="J64" s="12">
        <f t="shared" si="85"/>
        <v>463680.74747699994</v>
      </c>
      <c r="K64" s="12">
        <f t="shared" si="85"/>
        <v>169300.91808300006</v>
      </c>
      <c r="L64" s="12">
        <f t="shared" si="85"/>
        <v>125729.23493999999</v>
      </c>
      <c r="M64" s="12">
        <f t="shared" si="85"/>
        <v>216774.54300000003</v>
      </c>
      <c r="N64" s="12">
        <f t="shared" si="85"/>
        <v>7370.3344620000007</v>
      </c>
      <c r="O64" s="12">
        <f t="shared" si="85"/>
        <v>86926.591742999997</v>
      </c>
      <c r="P64" s="12">
        <f t="shared" si="85"/>
        <v>122477.61679499999</v>
      </c>
      <c r="Q64" s="12">
        <f t="shared" si="85"/>
        <v>7803.8835480000007</v>
      </c>
      <c r="R64" s="12">
        <f t="shared" si="85"/>
        <v>68283.981044999993</v>
      </c>
      <c r="S64" s="12">
        <f t="shared" si="85"/>
        <v>140686.67840700003</v>
      </c>
      <c r="T64" s="13">
        <f t="shared" si="85"/>
        <v>0</v>
      </c>
    </row>
    <row r="65" spans="6:20" ht="14.5" thickTop="1" x14ac:dyDescent="0.3">
      <c r="F65" s="2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</row>
    <row r="66" spans="6:20" ht="14.5" thickBot="1" x14ac:dyDescent="0.35"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13">
        <f>F64-SUM(G64:S64)</f>
        <v>0</v>
      </c>
    </row>
    <row r="67" spans="6:20" ht="14.5" thickTop="1" x14ac:dyDescent="0.3"/>
  </sheetData>
  <pageMargins left="0.75" right="0.5" top="0.75" bottom="0.75" header="0.5" footer="0.5"/>
  <pageSetup scale="46" orientation="landscape" r:id="rId1"/>
  <headerFooter alignWithMargins="0">
    <oddHeader>&amp;L&amp;"Arial,Bold"&amp;12Henderson Water Utility
Admin Expense Allocation Entry
6/30/20</oddHeader>
  </headerFooter>
  <colBreaks count="2" manualBreakCount="2">
    <brk id="9" max="1048575" man="1"/>
    <brk id="1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87"/>
  <sheetViews>
    <sheetView tabSelected="1" view="pageBreakPreview" zoomScaleNormal="100" zoomScaleSheetLayoutView="100" workbookViewId="0">
      <pane xSplit="5" ySplit="3" topLeftCell="F17" activePane="bottomRight" state="frozen"/>
      <selection pane="topRight" activeCell="F1" sqref="F1"/>
      <selection pane="bottomLeft" activeCell="A3" sqref="A3"/>
      <selection pane="bottomRight" activeCell="S4" sqref="S4:S62"/>
    </sheetView>
  </sheetViews>
  <sheetFormatPr defaultColWidth="9.1796875" defaultRowHeight="14" x14ac:dyDescent="0.3"/>
  <cols>
    <col min="1" max="1" width="6.7265625" style="1" bestFit="1" customWidth="1"/>
    <col min="2" max="2" width="6.453125" style="1" bestFit="1" customWidth="1"/>
    <col min="3" max="3" width="5" style="1" bestFit="1" customWidth="1"/>
    <col min="4" max="4" width="9.1796875" style="1"/>
    <col min="5" max="5" width="25.1796875" style="1" bestFit="1" customWidth="1"/>
    <col min="6" max="6" width="15.7265625" style="14" customWidth="1"/>
    <col min="7" max="19" width="15.7265625" style="15" customWidth="1"/>
    <col min="20" max="20" width="15.7265625" style="1" customWidth="1"/>
    <col min="21" max="16384" width="9.1796875" style="1"/>
  </cols>
  <sheetData>
    <row r="2" spans="1:20" x14ac:dyDescent="0.3">
      <c r="F2" s="26" t="s">
        <v>137</v>
      </c>
      <c r="G2" s="2" t="s">
        <v>106</v>
      </c>
      <c r="H2" s="2" t="s">
        <v>107</v>
      </c>
      <c r="I2" s="2" t="s">
        <v>108</v>
      </c>
      <c r="J2" s="2" t="s">
        <v>109</v>
      </c>
      <c r="K2" s="2" t="s">
        <v>110</v>
      </c>
      <c r="L2" s="2" t="s">
        <v>111</v>
      </c>
      <c r="M2" s="2" t="s">
        <v>112</v>
      </c>
      <c r="N2" s="2" t="s">
        <v>113</v>
      </c>
      <c r="O2" s="2" t="s">
        <v>114</v>
      </c>
      <c r="P2" s="2" t="s">
        <v>115</v>
      </c>
      <c r="Q2" s="2" t="s">
        <v>116</v>
      </c>
      <c r="R2" s="2" t="s">
        <v>121</v>
      </c>
      <c r="S2" s="2" t="s">
        <v>117</v>
      </c>
      <c r="T2" s="3" t="s">
        <v>118</v>
      </c>
    </row>
    <row r="3" spans="1:20" s="4" customFormat="1" x14ac:dyDescent="0.3">
      <c r="A3" s="16" t="s">
        <v>100</v>
      </c>
      <c r="B3" s="16" t="s">
        <v>101</v>
      </c>
      <c r="C3" s="16" t="s">
        <v>102</v>
      </c>
      <c r="D3" s="16" t="s">
        <v>103</v>
      </c>
      <c r="E3" s="16" t="s">
        <v>105</v>
      </c>
      <c r="F3" s="27" t="s">
        <v>104</v>
      </c>
      <c r="G3" s="17">
        <v>4.6699999999999998E-2</v>
      </c>
      <c r="H3" s="17">
        <v>1.7999999999999999E-2</v>
      </c>
      <c r="I3" s="17">
        <v>0.34789999999999999</v>
      </c>
      <c r="J3" s="17">
        <v>0.24310000000000007</v>
      </c>
      <c r="K3" s="17">
        <v>8.8800000000000004E-2</v>
      </c>
      <c r="L3" s="17">
        <v>6.6000000000000003E-2</v>
      </c>
      <c r="M3" s="17">
        <v>0.1045</v>
      </c>
      <c r="N3" s="17">
        <v>1.2999999999999999E-3</v>
      </c>
      <c r="O3" s="17">
        <v>1.5599999999999999E-2</v>
      </c>
      <c r="P3" s="17">
        <v>2.1999999999999999E-2</v>
      </c>
      <c r="Q3" s="17">
        <v>3.0999999999999999E-3</v>
      </c>
      <c r="R3" s="17">
        <v>1.4500000000000001E-2</v>
      </c>
      <c r="S3" s="17">
        <v>2.8500000000000001E-2</v>
      </c>
      <c r="T3" s="18">
        <f>SUM(G3:S3)</f>
        <v>0.99999999999999989</v>
      </c>
    </row>
    <row r="4" spans="1:20" ht="15" customHeight="1" x14ac:dyDescent="0.3">
      <c r="A4" s="5" t="s">
        <v>0</v>
      </c>
      <c r="B4" s="5" t="s">
        <v>98</v>
      </c>
      <c r="C4" s="5" t="s">
        <v>99</v>
      </c>
      <c r="D4" s="5" t="s">
        <v>3</v>
      </c>
      <c r="E4" s="1" t="s">
        <v>4</v>
      </c>
      <c r="F4" s="28">
        <v>345411.82</v>
      </c>
      <c r="G4" s="6">
        <f>F4*$G$3</f>
        <v>16130.731994</v>
      </c>
      <c r="H4" s="6">
        <f>F4*$H$3</f>
        <v>6217.4127599999993</v>
      </c>
      <c r="I4" s="6">
        <f>F4*$I$3</f>
        <v>120168.772178</v>
      </c>
      <c r="J4" s="6">
        <f>F4*$J$3</f>
        <v>83969.613442000031</v>
      </c>
      <c r="K4" s="6">
        <f>F4*$K$3</f>
        <v>30672.569616000001</v>
      </c>
      <c r="L4" s="6">
        <f>F4*$L$3</f>
        <v>22797.180120000001</v>
      </c>
      <c r="M4" s="6">
        <f>F4*$M$3</f>
        <v>36095.535190000002</v>
      </c>
      <c r="N4" s="6">
        <f>F4*$N$3</f>
        <v>449.03536600000001</v>
      </c>
      <c r="O4" s="6">
        <f>F4*$O$3</f>
        <v>5388.4243919999999</v>
      </c>
      <c r="P4" s="6">
        <f>F4*$P$3</f>
        <v>7599.0600399999994</v>
      </c>
      <c r="Q4" s="6">
        <f>F4*$Q$3</f>
        <v>1070.776642</v>
      </c>
      <c r="R4" s="6">
        <f>F4*$R$3</f>
        <v>5008.4713900000006</v>
      </c>
      <c r="S4" s="6">
        <f>F4*$S$3</f>
        <v>9844.2368700000006</v>
      </c>
      <c r="T4" s="7">
        <f>F4-SUM(G4:S4)</f>
        <v>0</v>
      </c>
    </row>
    <row r="5" spans="1:20" ht="15" customHeight="1" x14ac:dyDescent="0.3">
      <c r="A5" s="5" t="s">
        <v>0</v>
      </c>
      <c r="B5" s="5" t="s">
        <v>98</v>
      </c>
      <c r="C5" s="5" t="s">
        <v>99</v>
      </c>
      <c r="D5" s="5" t="s">
        <v>5</v>
      </c>
      <c r="E5" s="1" t="s">
        <v>6</v>
      </c>
      <c r="F5" s="29">
        <v>180294.07</v>
      </c>
      <c r="G5" s="8">
        <f t="shared" ref="G5:G62" si="0">F5*$G$3</f>
        <v>8419.7330689999999</v>
      </c>
      <c r="H5" s="8">
        <f t="shared" ref="H5:H62" si="1">F5*$H$3</f>
        <v>3245.2932599999999</v>
      </c>
      <c r="I5" s="8">
        <f t="shared" ref="I5:I62" si="2">F5*$I$3</f>
        <v>62724.306952999999</v>
      </c>
      <c r="J5" s="8">
        <f t="shared" ref="J5:J62" si="3">F5*$J$3</f>
        <v>43829.488417000015</v>
      </c>
      <c r="K5" s="8">
        <f t="shared" ref="K5:K62" si="4">F5*$K$3</f>
        <v>16010.113416000002</v>
      </c>
      <c r="L5" s="8">
        <f t="shared" ref="L5:L62" si="5">F5*$L$3</f>
        <v>11899.40862</v>
      </c>
      <c r="M5" s="8">
        <f t="shared" ref="M5:M62" si="6">F5*$M$3</f>
        <v>18840.730315000001</v>
      </c>
      <c r="N5" s="8">
        <f t="shared" ref="N5:N62" si="7">F5*$N$3</f>
        <v>234.38229100000001</v>
      </c>
      <c r="O5" s="8">
        <f t="shared" ref="O5:O62" si="8">F5*$O$3</f>
        <v>2812.5874920000001</v>
      </c>
      <c r="P5" s="8">
        <f t="shared" ref="P5:P62" si="9">F5*$P$3</f>
        <v>3966.4695400000001</v>
      </c>
      <c r="Q5" s="8">
        <f t="shared" ref="Q5:Q62" si="10">F5*$Q$3</f>
        <v>558.91161699999998</v>
      </c>
      <c r="R5" s="8">
        <f t="shared" ref="R5:R62" si="11">F5*$R$3</f>
        <v>2614.2640150000002</v>
      </c>
      <c r="S5" s="8">
        <f t="shared" ref="S5:S62" si="12">F5*$S$3</f>
        <v>5138.3809950000004</v>
      </c>
      <c r="T5" s="9">
        <f t="shared" ref="T5:T62" si="13">F5-SUM(G5:S5)</f>
        <v>0</v>
      </c>
    </row>
    <row r="6" spans="1:20" ht="15" customHeight="1" x14ac:dyDescent="0.3">
      <c r="A6" s="5" t="s">
        <v>0</v>
      </c>
      <c r="B6" s="5" t="s">
        <v>98</v>
      </c>
      <c r="C6" s="5" t="s">
        <v>99</v>
      </c>
      <c r="D6" s="5" t="s">
        <v>7</v>
      </c>
      <c r="E6" s="1" t="s">
        <v>8</v>
      </c>
      <c r="F6" s="29">
        <v>1843958.18</v>
      </c>
      <c r="G6" s="8">
        <f t="shared" si="0"/>
        <v>86112.847005999996</v>
      </c>
      <c r="H6" s="8">
        <f t="shared" si="1"/>
        <v>33191.247239999997</v>
      </c>
      <c r="I6" s="8">
        <f t="shared" si="2"/>
        <v>641513.0508219999</v>
      </c>
      <c r="J6" s="8">
        <f t="shared" si="3"/>
        <v>448266.23355800012</v>
      </c>
      <c r="K6" s="8">
        <f t="shared" si="4"/>
        <v>163743.48638399999</v>
      </c>
      <c r="L6" s="8">
        <f t="shared" si="5"/>
        <v>121701.23988000001</v>
      </c>
      <c r="M6" s="8">
        <f t="shared" si="6"/>
        <v>192693.62980999998</v>
      </c>
      <c r="N6" s="8">
        <f t="shared" si="7"/>
        <v>2397.145634</v>
      </c>
      <c r="O6" s="8">
        <f t="shared" si="8"/>
        <v>28765.747607999998</v>
      </c>
      <c r="P6" s="8">
        <f t="shared" si="9"/>
        <v>40567.079959999995</v>
      </c>
      <c r="Q6" s="8">
        <f t="shared" si="10"/>
        <v>5716.2703579999998</v>
      </c>
      <c r="R6" s="8">
        <f t="shared" si="11"/>
        <v>26737.393609999999</v>
      </c>
      <c r="S6" s="8">
        <f t="shared" si="12"/>
        <v>52552.808129999998</v>
      </c>
      <c r="T6" s="9">
        <f t="shared" si="13"/>
        <v>0</v>
      </c>
    </row>
    <row r="7" spans="1:20" ht="15" customHeight="1" x14ac:dyDescent="0.3">
      <c r="A7" s="5" t="s">
        <v>0</v>
      </c>
      <c r="B7" s="5" t="s">
        <v>98</v>
      </c>
      <c r="C7" s="5" t="s">
        <v>99</v>
      </c>
      <c r="D7" s="5" t="s">
        <v>9</v>
      </c>
      <c r="E7" s="1" t="s">
        <v>10</v>
      </c>
      <c r="F7" s="29">
        <v>117661.22</v>
      </c>
      <c r="G7" s="8">
        <f t="shared" si="0"/>
        <v>5494.7789739999998</v>
      </c>
      <c r="H7" s="8">
        <f t="shared" si="1"/>
        <v>2117.9019599999997</v>
      </c>
      <c r="I7" s="8">
        <f t="shared" si="2"/>
        <v>40934.338437999999</v>
      </c>
      <c r="J7" s="8">
        <f t="shared" si="3"/>
        <v>28603.442582000007</v>
      </c>
      <c r="K7" s="8">
        <f t="shared" si="4"/>
        <v>10448.316336</v>
      </c>
      <c r="L7" s="8">
        <f t="shared" si="5"/>
        <v>7765.6405200000008</v>
      </c>
      <c r="M7" s="8">
        <f t="shared" si="6"/>
        <v>12295.59749</v>
      </c>
      <c r="N7" s="8">
        <f t="shared" si="7"/>
        <v>152.959586</v>
      </c>
      <c r="O7" s="8">
        <f t="shared" si="8"/>
        <v>1835.515032</v>
      </c>
      <c r="P7" s="8">
        <f t="shared" si="9"/>
        <v>2588.54684</v>
      </c>
      <c r="Q7" s="8">
        <f t="shared" si="10"/>
        <v>364.74978199999998</v>
      </c>
      <c r="R7" s="8">
        <f t="shared" si="11"/>
        <v>1706.0876900000001</v>
      </c>
      <c r="S7" s="8">
        <f t="shared" si="12"/>
        <v>3353.3447700000002</v>
      </c>
      <c r="T7" s="9">
        <f t="shared" si="13"/>
        <v>0</v>
      </c>
    </row>
    <row r="8" spans="1:20" ht="15" customHeight="1" x14ac:dyDescent="0.3">
      <c r="A8" s="5" t="s">
        <v>0</v>
      </c>
      <c r="B8" s="5" t="s">
        <v>98</v>
      </c>
      <c r="C8" s="5" t="s">
        <v>99</v>
      </c>
      <c r="D8" s="5" t="s">
        <v>11</v>
      </c>
      <c r="E8" s="1" t="s">
        <v>12</v>
      </c>
      <c r="F8" s="29">
        <v>8981.4</v>
      </c>
      <c r="G8" s="8">
        <f t="shared" si="0"/>
        <v>419.43137999999999</v>
      </c>
      <c r="H8" s="8">
        <f t="shared" si="1"/>
        <v>161.66519999999997</v>
      </c>
      <c r="I8" s="8">
        <f t="shared" si="2"/>
        <v>3124.6290599999998</v>
      </c>
      <c r="J8" s="8">
        <f t="shared" si="3"/>
        <v>2183.3783400000007</v>
      </c>
      <c r="K8" s="8">
        <f t="shared" si="4"/>
        <v>797.54831999999999</v>
      </c>
      <c r="L8" s="8">
        <f t="shared" si="5"/>
        <v>592.77239999999995</v>
      </c>
      <c r="M8" s="8">
        <f t="shared" si="6"/>
        <v>938.55629999999996</v>
      </c>
      <c r="N8" s="8">
        <f t="shared" si="7"/>
        <v>11.67582</v>
      </c>
      <c r="O8" s="8">
        <f t="shared" si="8"/>
        <v>140.10983999999999</v>
      </c>
      <c r="P8" s="8">
        <f t="shared" si="9"/>
        <v>197.59079999999997</v>
      </c>
      <c r="Q8" s="8">
        <f t="shared" si="10"/>
        <v>27.842339999999997</v>
      </c>
      <c r="R8" s="8">
        <f t="shared" si="11"/>
        <v>130.2303</v>
      </c>
      <c r="S8" s="8">
        <f t="shared" si="12"/>
        <v>255.9699</v>
      </c>
      <c r="T8" s="9">
        <f t="shared" si="13"/>
        <v>0</v>
      </c>
    </row>
    <row r="9" spans="1:20" ht="15" customHeight="1" x14ac:dyDescent="0.3">
      <c r="A9" s="5" t="s">
        <v>0</v>
      </c>
      <c r="B9" s="5" t="s">
        <v>98</v>
      </c>
      <c r="C9" s="5" t="s">
        <v>99</v>
      </c>
      <c r="D9" s="5" t="s">
        <v>13</v>
      </c>
      <c r="E9" s="1" t="s">
        <v>14</v>
      </c>
      <c r="F9" s="29">
        <v>152145.51999999999</v>
      </c>
      <c r="G9" s="8">
        <f t="shared" si="0"/>
        <v>7105.1957839999995</v>
      </c>
      <c r="H9" s="8">
        <f t="shared" si="1"/>
        <v>2738.6193599999997</v>
      </c>
      <c r="I9" s="8">
        <f t="shared" si="2"/>
        <v>52931.426407999992</v>
      </c>
      <c r="J9" s="8">
        <f t="shared" si="3"/>
        <v>36986.575912000008</v>
      </c>
      <c r="K9" s="8">
        <f t="shared" si="4"/>
        <v>13510.522176</v>
      </c>
      <c r="L9" s="8">
        <f t="shared" si="5"/>
        <v>10041.60432</v>
      </c>
      <c r="M9" s="8">
        <f t="shared" si="6"/>
        <v>15899.206839999999</v>
      </c>
      <c r="N9" s="8">
        <f t="shared" si="7"/>
        <v>197.78917599999997</v>
      </c>
      <c r="O9" s="8">
        <f t="shared" si="8"/>
        <v>2373.4701119999995</v>
      </c>
      <c r="P9" s="8">
        <f t="shared" si="9"/>
        <v>3347.2014399999994</v>
      </c>
      <c r="Q9" s="8">
        <f t="shared" si="10"/>
        <v>471.65111199999996</v>
      </c>
      <c r="R9" s="8">
        <f t="shared" si="11"/>
        <v>2206.11004</v>
      </c>
      <c r="S9" s="8">
        <f t="shared" si="12"/>
        <v>4336.14732</v>
      </c>
      <c r="T9" s="9">
        <f t="shared" si="13"/>
        <v>0</v>
      </c>
    </row>
    <row r="10" spans="1:20" ht="15" customHeight="1" x14ac:dyDescent="0.3">
      <c r="A10" s="5" t="s">
        <v>0</v>
      </c>
      <c r="B10" s="5" t="s">
        <v>98</v>
      </c>
      <c r="C10" s="5" t="s">
        <v>99</v>
      </c>
      <c r="D10" s="5" t="s">
        <v>15</v>
      </c>
      <c r="E10" s="1" t="s">
        <v>16</v>
      </c>
      <c r="F10" s="29">
        <v>35582.39</v>
      </c>
      <c r="G10" s="8">
        <f t="shared" si="0"/>
        <v>1661.6976129999998</v>
      </c>
      <c r="H10" s="8">
        <f t="shared" si="1"/>
        <v>640.4830199999999</v>
      </c>
      <c r="I10" s="8">
        <f t="shared" si="2"/>
        <v>12379.113480999999</v>
      </c>
      <c r="J10" s="8">
        <f t="shared" si="3"/>
        <v>8650.0790090000028</v>
      </c>
      <c r="K10" s="8">
        <f t="shared" si="4"/>
        <v>3159.7162320000002</v>
      </c>
      <c r="L10" s="8">
        <f t="shared" si="5"/>
        <v>2348.4377399999998</v>
      </c>
      <c r="M10" s="8">
        <f t="shared" si="6"/>
        <v>3718.359755</v>
      </c>
      <c r="N10" s="8">
        <f t="shared" si="7"/>
        <v>46.257106999999998</v>
      </c>
      <c r="O10" s="8">
        <f t="shared" si="8"/>
        <v>555.085284</v>
      </c>
      <c r="P10" s="8">
        <f t="shared" si="9"/>
        <v>782.81257999999991</v>
      </c>
      <c r="Q10" s="8">
        <f t="shared" si="10"/>
        <v>110.305409</v>
      </c>
      <c r="R10" s="8">
        <f t="shared" si="11"/>
        <v>515.94465500000001</v>
      </c>
      <c r="S10" s="8">
        <f t="shared" si="12"/>
        <v>1014.098115</v>
      </c>
      <c r="T10" s="9">
        <f t="shared" si="13"/>
        <v>0</v>
      </c>
    </row>
    <row r="11" spans="1:20" ht="15" customHeight="1" x14ac:dyDescent="0.3">
      <c r="A11" s="5" t="s">
        <v>0</v>
      </c>
      <c r="B11" s="5" t="s">
        <v>98</v>
      </c>
      <c r="C11" s="5" t="s">
        <v>99</v>
      </c>
      <c r="D11" s="5" t="s">
        <v>17</v>
      </c>
      <c r="E11" s="1" t="s">
        <v>18</v>
      </c>
      <c r="F11" s="29">
        <v>2340.3200000000002</v>
      </c>
      <c r="G11" s="8">
        <f t="shared" si="0"/>
        <v>109.29294400000001</v>
      </c>
      <c r="H11" s="8">
        <f t="shared" si="1"/>
        <v>42.12576</v>
      </c>
      <c r="I11" s="8">
        <f t="shared" si="2"/>
        <v>814.19732799999997</v>
      </c>
      <c r="J11" s="8">
        <f t="shared" si="3"/>
        <v>568.9317920000002</v>
      </c>
      <c r="K11" s="8">
        <f t="shared" si="4"/>
        <v>207.82041600000002</v>
      </c>
      <c r="L11" s="8">
        <f t="shared" si="5"/>
        <v>154.46112000000002</v>
      </c>
      <c r="M11" s="8">
        <f t="shared" si="6"/>
        <v>244.56344000000001</v>
      </c>
      <c r="N11" s="8">
        <f t="shared" si="7"/>
        <v>3.0424160000000002</v>
      </c>
      <c r="O11" s="8">
        <f t="shared" si="8"/>
        <v>36.508991999999999</v>
      </c>
      <c r="P11" s="8">
        <f t="shared" si="9"/>
        <v>51.48704</v>
      </c>
      <c r="Q11" s="8">
        <f t="shared" si="10"/>
        <v>7.2549920000000006</v>
      </c>
      <c r="R11" s="8">
        <f t="shared" si="11"/>
        <v>33.934640000000002</v>
      </c>
      <c r="S11" s="8">
        <f t="shared" si="12"/>
        <v>66.699120000000008</v>
      </c>
      <c r="T11" s="9">
        <f t="shared" si="13"/>
        <v>0</v>
      </c>
    </row>
    <row r="12" spans="1:20" ht="15" customHeight="1" x14ac:dyDescent="0.3">
      <c r="A12" s="5" t="s">
        <v>0</v>
      </c>
      <c r="B12" s="5" t="s">
        <v>98</v>
      </c>
      <c r="C12" s="5" t="s">
        <v>99</v>
      </c>
      <c r="D12" s="5" t="s">
        <v>19</v>
      </c>
      <c r="E12" s="1" t="s">
        <v>20</v>
      </c>
      <c r="F12" s="29">
        <v>867274.79</v>
      </c>
      <c r="G12" s="8">
        <f t="shared" si="0"/>
        <v>40501.732692999998</v>
      </c>
      <c r="H12" s="8">
        <f t="shared" si="1"/>
        <v>15610.94622</v>
      </c>
      <c r="I12" s="8">
        <f t="shared" si="2"/>
        <v>301724.89944100002</v>
      </c>
      <c r="J12" s="8">
        <f t="shared" si="3"/>
        <v>210834.50144900006</v>
      </c>
      <c r="K12" s="8">
        <f t="shared" si="4"/>
        <v>77014.001352000007</v>
      </c>
      <c r="L12" s="8">
        <f t="shared" si="5"/>
        <v>57240.136140000002</v>
      </c>
      <c r="M12" s="8">
        <f t="shared" si="6"/>
        <v>90630.215555000002</v>
      </c>
      <c r="N12" s="8">
        <f t="shared" si="7"/>
        <v>1127.4572270000001</v>
      </c>
      <c r="O12" s="8">
        <f t="shared" si="8"/>
        <v>13529.486724</v>
      </c>
      <c r="P12" s="8">
        <f t="shared" si="9"/>
        <v>19080.04538</v>
      </c>
      <c r="Q12" s="8">
        <f t="shared" si="10"/>
        <v>2688.5518489999999</v>
      </c>
      <c r="R12" s="8">
        <f t="shared" si="11"/>
        <v>12575.484455000002</v>
      </c>
      <c r="S12" s="8">
        <f t="shared" si="12"/>
        <v>24717.331515000002</v>
      </c>
      <c r="T12" s="9">
        <f t="shared" si="13"/>
        <v>0</v>
      </c>
    </row>
    <row r="13" spans="1:20" ht="15" customHeight="1" x14ac:dyDescent="0.3">
      <c r="A13" s="5" t="s">
        <v>0</v>
      </c>
      <c r="B13" s="5" t="s">
        <v>98</v>
      </c>
      <c r="C13" s="5" t="s">
        <v>99</v>
      </c>
      <c r="D13" s="5" t="s">
        <v>21</v>
      </c>
      <c r="E13" s="1" t="s">
        <v>22</v>
      </c>
      <c r="F13" s="29">
        <v>5860.75</v>
      </c>
      <c r="G13" s="8">
        <f t="shared" si="0"/>
        <v>273.697025</v>
      </c>
      <c r="H13" s="8">
        <f t="shared" si="1"/>
        <v>105.4935</v>
      </c>
      <c r="I13" s="8">
        <f t="shared" si="2"/>
        <v>2038.954925</v>
      </c>
      <c r="J13" s="8">
        <f t="shared" si="3"/>
        <v>1424.7483250000005</v>
      </c>
      <c r="K13" s="8">
        <f t="shared" si="4"/>
        <v>520.43460000000005</v>
      </c>
      <c r="L13" s="8">
        <f t="shared" si="5"/>
        <v>386.80950000000001</v>
      </c>
      <c r="M13" s="8">
        <f t="shared" si="6"/>
        <v>612.44837499999994</v>
      </c>
      <c r="N13" s="8">
        <f t="shared" si="7"/>
        <v>7.6189749999999998</v>
      </c>
      <c r="O13" s="8">
        <f t="shared" si="8"/>
        <v>91.427700000000002</v>
      </c>
      <c r="P13" s="8">
        <f t="shared" si="9"/>
        <v>128.9365</v>
      </c>
      <c r="Q13" s="8">
        <f t="shared" si="10"/>
        <v>18.168324999999999</v>
      </c>
      <c r="R13" s="8">
        <f t="shared" si="11"/>
        <v>84.980874999999997</v>
      </c>
      <c r="S13" s="8">
        <f t="shared" si="12"/>
        <v>167.031375</v>
      </c>
      <c r="T13" s="9">
        <f t="shared" si="13"/>
        <v>0</v>
      </c>
    </row>
    <row r="14" spans="1:20" ht="15" customHeight="1" x14ac:dyDescent="0.3">
      <c r="A14" s="5" t="s">
        <v>0</v>
      </c>
      <c r="B14" s="5" t="s">
        <v>98</v>
      </c>
      <c r="C14" s="5" t="s">
        <v>99</v>
      </c>
      <c r="D14" s="5" t="s">
        <v>23</v>
      </c>
      <c r="E14" s="1" t="s">
        <v>24</v>
      </c>
      <c r="F14" s="29">
        <v>44858.239999999998</v>
      </c>
      <c r="G14" s="8">
        <f t="shared" si="0"/>
        <v>2094.8798079999997</v>
      </c>
      <c r="H14" s="8">
        <f t="shared" si="1"/>
        <v>807.44831999999985</v>
      </c>
      <c r="I14" s="8">
        <f t="shared" si="2"/>
        <v>15606.181695999998</v>
      </c>
      <c r="J14" s="8">
        <f t="shared" si="3"/>
        <v>10905.038144000002</v>
      </c>
      <c r="K14" s="8">
        <f t="shared" si="4"/>
        <v>3983.4117120000001</v>
      </c>
      <c r="L14" s="8">
        <f t="shared" si="5"/>
        <v>2960.6438400000002</v>
      </c>
      <c r="M14" s="8">
        <f t="shared" si="6"/>
        <v>4687.6860799999995</v>
      </c>
      <c r="N14" s="8">
        <f t="shared" si="7"/>
        <v>58.315711999999998</v>
      </c>
      <c r="O14" s="8">
        <f t="shared" si="8"/>
        <v>699.78854399999989</v>
      </c>
      <c r="P14" s="8">
        <f t="shared" si="9"/>
        <v>986.88127999999995</v>
      </c>
      <c r="Q14" s="8">
        <f t="shared" si="10"/>
        <v>139.06054399999999</v>
      </c>
      <c r="R14" s="8">
        <f t="shared" si="11"/>
        <v>650.44448</v>
      </c>
      <c r="S14" s="8">
        <f t="shared" si="12"/>
        <v>1278.45984</v>
      </c>
      <c r="T14" s="9">
        <f t="shared" si="13"/>
        <v>0</v>
      </c>
    </row>
    <row r="15" spans="1:20" ht="15" customHeight="1" x14ac:dyDescent="0.3">
      <c r="A15" s="5" t="s">
        <v>0</v>
      </c>
      <c r="B15" s="5" t="s">
        <v>98</v>
      </c>
      <c r="C15" s="5" t="s">
        <v>99</v>
      </c>
      <c r="D15" s="5" t="s">
        <v>25</v>
      </c>
      <c r="E15" s="1" t="s">
        <v>26</v>
      </c>
      <c r="F15" s="29">
        <v>874.28</v>
      </c>
      <c r="G15" s="8">
        <f t="shared" si="0"/>
        <v>40.828875999999994</v>
      </c>
      <c r="H15" s="8">
        <f t="shared" si="1"/>
        <v>15.737039999999999</v>
      </c>
      <c r="I15" s="8">
        <f t="shared" si="2"/>
        <v>304.162012</v>
      </c>
      <c r="J15" s="8">
        <f t="shared" si="3"/>
        <v>212.53746800000005</v>
      </c>
      <c r="K15" s="8">
        <f t="shared" si="4"/>
        <v>77.636064000000005</v>
      </c>
      <c r="L15" s="8">
        <f t="shared" si="5"/>
        <v>57.702480000000001</v>
      </c>
      <c r="M15" s="8">
        <f t="shared" si="6"/>
        <v>91.362259999999992</v>
      </c>
      <c r="N15" s="8">
        <f t="shared" si="7"/>
        <v>1.1365639999999999</v>
      </c>
      <c r="O15" s="8">
        <f t="shared" si="8"/>
        <v>13.638767999999999</v>
      </c>
      <c r="P15" s="8">
        <f t="shared" si="9"/>
        <v>19.234159999999999</v>
      </c>
      <c r="Q15" s="8">
        <f t="shared" si="10"/>
        <v>2.7102679999999997</v>
      </c>
      <c r="R15" s="8">
        <f t="shared" si="11"/>
        <v>12.677060000000001</v>
      </c>
      <c r="S15" s="8">
        <f t="shared" si="12"/>
        <v>24.916979999999999</v>
      </c>
      <c r="T15" s="9">
        <f t="shared" si="13"/>
        <v>0</v>
      </c>
    </row>
    <row r="16" spans="1:20" ht="15" customHeight="1" x14ac:dyDescent="0.3">
      <c r="A16" s="5" t="s">
        <v>0</v>
      </c>
      <c r="B16" s="5" t="s">
        <v>98</v>
      </c>
      <c r="C16" s="5" t="s">
        <v>99</v>
      </c>
      <c r="D16" s="5" t="s">
        <v>27</v>
      </c>
      <c r="E16" s="1" t="s">
        <v>28</v>
      </c>
      <c r="F16" s="29">
        <v>708.24</v>
      </c>
      <c r="G16" s="8">
        <f t="shared" si="0"/>
        <v>33.074807999999997</v>
      </c>
      <c r="H16" s="8">
        <f t="shared" si="1"/>
        <v>12.74832</v>
      </c>
      <c r="I16" s="8">
        <f t="shared" si="2"/>
        <v>246.39669599999999</v>
      </c>
      <c r="J16" s="8">
        <f t="shared" si="3"/>
        <v>172.17314400000004</v>
      </c>
      <c r="K16" s="8">
        <f t="shared" si="4"/>
        <v>62.891712000000005</v>
      </c>
      <c r="L16" s="8">
        <f t="shared" si="5"/>
        <v>46.743840000000006</v>
      </c>
      <c r="M16" s="8">
        <f t="shared" si="6"/>
        <v>74.011079999999993</v>
      </c>
      <c r="N16" s="8">
        <f t="shared" si="7"/>
        <v>0.92071199999999997</v>
      </c>
      <c r="O16" s="8">
        <f t="shared" si="8"/>
        <v>11.048544</v>
      </c>
      <c r="P16" s="8">
        <f t="shared" si="9"/>
        <v>15.58128</v>
      </c>
      <c r="Q16" s="8">
        <f t="shared" si="10"/>
        <v>2.1955439999999999</v>
      </c>
      <c r="R16" s="8">
        <f t="shared" si="11"/>
        <v>10.269480000000001</v>
      </c>
      <c r="S16" s="8">
        <f t="shared" si="12"/>
        <v>20.184840000000001</v>
      </c>
      <c r="T16" s="9">
        <f t="shared" si="13"/>
        <v>0</v>
      </c>
    </row>
    <row r="17" spans="1:20" ht="15" customHeight="1" x14ac:dyDescent="0.3">
      <c r="A17" s="5" t="s">
        <v>0</v>
      </c>
      <c r="B17" s="5" t="s">
        <v>98</v>
      </c>
      <c r="C17" s="5" t="s">
        <v>99</v>
      </c>
      <c r="D17" s="5" t="s">
        <v>29</v>
      </c>
      <c r="E17" s="1" t="s">
        <v>30</v>
      </c>
      <c r="F17" s="29">
        <v>1182715.79</v>
      </c>
      <c r="G17" s="8">
        <f t="shared" si="0"/>
        <v>55232.827393</v>
      </c>
      <c r="H17" s="8">
        <f t="shared" si="1"/>
        <v>21288.88422</v>
      </c>
      <c r="I17" s="8">
        <f t="shared" si="2"/>
        <v>411466.82334100001</v>
      </c>
      <c r="J17" s="8">
        <f t="shared" si="3"/>
        <v>287518.20854900009</v>
      </c>
      <c r="K17" s="8">
        <f t="shared" si="4"/>
        <v>105025.162152</v>
      </c>
      <c r="L17" s="8">
        <f t="shared" si="5"/>
        <v>78059.242140000002</v>
      </c>
      <c r="M17" s="8">
        <f t="shared" si="6"/>
        <v>123593.800055</v>
      </c>
      <c r="N17" s="8">
        <f t="shared" si="7"/>
        <v>1537.5305269999999</v>
      </c>
      <c r="O17" s="8">
        <f t="shared" si="8"/>
        <v>18450.366323999999</v>
      </c>
      <c r="P17" s="8">
        <f t="shared" si="9"/>
        <v>26019.747380000001</v>
      </c>
      <c r="Q17" s="8">
        <f t="shared" si="10"/>
        <v>3666.4189489999999</v>
      </c>
      <c r="R17" s="8">
        <f t="shared" si="11"/>
        <v>17149.378955</v>
      </c>
      <c r="S17" s="8">
        <f t="shared" si="12"/>
        <v>33707.400014999999</v>
      </c>
      <c r="T17" s="9">
        <f t="shared" si="13"/>
        <v>0</v>
      </c>
    </row>
    <row r="18" spans="1:20" ht="15" customHeight="1" x14ac:dyDescent="0.3">
      <c r="A18" s="5" t="s">
        <v>0</v>
      </c>
      <c r="B18" s="5" t="s">
        <v>98</v>
      </c>
      <c r="C18" s="5" t="s">
        <v>99</v>
      </c>
      <c r="D18" s="5">
        <v>4117</v>
      </c>
      <c r="E18" s="1" t="s">
        <v>135</v>
      </c>
      <c r="F18" s="29">
        <v>5016.53</v>
      </c>
      <c r="G18" s="8">
        <f t="shared" si="0"/>
        <v>234.27195099999997</v>
      </c>
      <c r="H18" s="8">
        <f t="shared" si="1"/>
        <v>90.297539999999984</v>
      </c>
      <c r="I18" s="8">
        <f t="shared" si="2"/>
        <v>1745.2507869999999</v>
      </c>
      <c r="J18" s="8">
        <f t="shared" si="3"/>
        <v>1219.5184430000002</v>
      </c>
      <c r="K18" s="8">
        <f t="shared" si="4"/>
        <v>445.46786400000002</v>
      </c>
      <c r="L18" s="8">
        <f t="shared" si="5"/>
        <v>331.09098</v>
      </c>
      <c r="M18" s="8">
        <f t="shared" si="6"/>
        <v>524.22738499999991</v>
      </c>
      <c r="N18" s="8">
        <f t="shared" si="7"/>
        <v>6.521488999999999</v>
      </c>
      <c r="O18" s="8">
        <f t="shared" si="8"/>
        <v>78.257867999999988</v>
      </c>
      <c r="P18" s="8">
        <f t="shared" si="9"/>
        <v>110.36365999999998</v>
      </c>
      <c r="Q18" s="8">
        <f t="shared" si="10"/>
        <v>15.551242999999999</v>
      </c>
      <c r="R18" s="8">
        <f t="shared" si="11"/>
        <v>72.739684999999994</v>
      </c>
      <c r="S18" s="8">
        <f t="shared" si="12"/>
        <v>142.97110499999999</v>
      </c>
      <c r="T18" s="9">
        <f t="shared" si="13"/>
        <v>0</v>
      </c>
    </row>
    <row r="19" spans="1:20" ht="15" customHeight="1" x14ac:dyDescent="0.3">
      <c r="A19" s="5" t="s">
        <v>0</v>
      </c>
      <c r="B19" s="5" t="s">
        <v>98</v>
      </c>
      <c r="C19" s="5" t="s">
        <v>99</v>
      </c>
      <c r="D19" s="5">
        <v>4118</v>
      </c>
      <c r="E19" s="1" t="s">
        <v>128</v>
      </c>
      <c r="F19" s="29">
        <v>0</v>
      </c>
      <c r="G19" s="8">
        <f t="shared" ref="G19" si="14">F19*$G$3</f>
        <v>0</v>
      </c>
      <c r="H19" s="8">
        <f t="shared" ref="H19" si="15">F19*$H$3</f>
        <v>0</v>
      </c>
      <c r="I19" s="8">
        <f t="shared" ref="I19" si="16">F19*$I$3</f>
        <v>0</v>
      </c>
      <c r="J19" s="8">
        <f t="shared" ref="J19" si="17">F19*$J$3</f>
        <v>0</v>
      </c>
      <c r="K19" s="8">
        <f t="shared" ref="K19" si="18">F19*$K$3</f>
        <v>0</v>
      </c>
      <c r="L19" s="8">
        <f t="shared" ref="L19" si="19">F19*$L$3</f>
        <v>0</v>
      </c>
      <c r="M19" s="8">
        <f t="shared" ref="M19" si="20">F19*$M$3</f>
        <v>0</v>
      </c>
      <c r="N19" s="8">
        <f t="shared" ref="N19" si="21">F19*$N$3</f>
        <v>0</v>
      </c>
      <c r="O19" s="8">
        <f t="shared" ref="O19" si="22">F19*$O$3</f>
        <v>0</v>
      </c>
      <c r="P19" s="8">
        <f t="shared" ref="P19" si="23">F19*$P$3</f>
        <v>0</v>
      </c>
      <c r="Q19" s="8">
        <f t="shared" ref="Q19" si="24">F19*$Q$3</f>
        <v>0</v>
      </c>
      <c r="R19" s="8">
        <f t="shared" ref="R19" si="25">F19*$R$3</f>
        <v>0</v>
      </c>
      <c r="S19" s="8">
        <f t="shared" ref="S19" si="26">F19*$S$3</f>
        <v>0</v>
      </c>
      <c r="T19" s="9">
        <f t="shared" ref="T19" si="27">F19-SUM(G19:S19)</f>
        <v>0</v>
      </c>
    </row>
    <row r="20" spans="1:20" ht="15" customHeight="1" x14ac:dyDescent="0.3">
      <c r="A20" s="5" t="s">
        <v>0</v>
      </c>
      <c r="B20" s="5" t="s">
        <v>98</v>
      </c>
      <c r="C20" s="5" t="s">
        <v>99</v>
      </c>
      <c r="D20" s="5" t="s">
        <v>31</v>
      </c>
      <c r="E20" s="1" t="s">
        <v>32</v>
      </c>
      <c r="F20" s="29">
        <v>72053.47</v>
      </c>
      <c r="G20" s="8">
        <f t="shared" si="0"/>
        <v>3364.8970490000002</v>
      </c>
      <c r="H20" s="8">
        <f t="shared" si="1"/>
        <v>1296.96246</v>
      </c>
      <c r="I20" s="8">
        <f t="shared" si="2"/>
        <v>25067.402213000001</v>
      </c>
      <c r="J20" s="8">
        <f t="shared" si="3"/>
        <v>17516.198557000003</v>
      </c>
      <c r="K20" s="8">
        <f t="shared" si="4"/>
        <v>6398.3481360000005</v>
      </c>
      <c r="L20" s="8">
        <f t="shared" si="5"/>
        <v>4755.5290199999999</v>
      </c>
      <c r="M20" s="8">
        <f t="shared" si="6"/>
        <v>7529.5876149999995</v>
      </c>
      <c r="N20" s="8">
        <f t="shared" si="7"/>
        <v>93.669511</v>
      </c>
      <c r="O20" s="8">
        <f t="shared" si="8"/>
        <v>1124.034132</v>
      </c>
      <c r="P20" s="8">
        <f t="shared" si="9"/>
        <v>1585.17634</v>
      </c>
      <c r="Q20" s="8">
        <f t="shared" si="10"/>
        <v>223.365757</v>
      </c>
      <c r="R20" s="8">
        <f t="shared" si="11"/>
        <v>1044.7753150000001</v>
      </c>
      <c r="S20" s="8">
        <f t="shared" si="12"/>
        <v>2053.5238950000003</v>
      </c>
      <c r="T20" s="9">
        <f t="shared" si="13"/>
        <v>0</v>
      </c>
    </row>
    <row r="21" spans="1:20" ht="15" customHeight="1" x14ac:dyDescent="0.3">
      <c r="A21" s="5" t="s">
        <v>0</v>
      </c>
      <c r="B21" s="5" t="s">
        <v>98</v>
      </c>
      <c r="C21" s="5" t="s">
        <v>99</v>
      </c>
      <c r="D21" s="5" t="s">
        <v>33</v>
      </c>
      <c r="E21" s="1" t="s">
        <v>126</v>
      </c>
      <c r="F21" s="29">
        <v>48849.13</v>
      </c>
      <c r="G21" s="8">
        <f t="shared" si="0"/>
        <v>2281.254371</v>
      </c>
      <c r="H21" s="8">
        <f t="shared" si="1"/>
        <v>879.28433999999993</v>
      </c>
      <c r="I21" s="8">
        <f t="shared" si="2"/>
        <v>16994.612326999999</v>
      </c>
      <c r="J21" s="8">
        <f t="shared" si="3"/>
        <v>11875.223503000003</v>
      </c>
      <c r="K21" s="8">
        <f t="shared" si="4"/>
        <v>4337.8027439999996</v>
      </c>
      <c r="L21" s="8">
        <f t="shared" si="5"/>
        <v>3224.0425799999998</v>
      </c>
      <c r="M21" s="8">
        <f t="shared" si="6"/>
        <v>5104.7340849999991</v>
      </c>
      <c r="N21" s="8">
        <f t="shared" si="7"/>
        <v>63.503868999999995</v>
      </c>
      <c r="O21" s="8">
        <f t="shared" si="8"/>
        <v>762.04642799999988</v>
      </c>
      <c r="P21" s="8">
        <f t="shared" si="9"/>
        <v>1074.6808599999999</v>
      </c>
      <c r="Q21" s="8">
        <f t="shared" si="10"/>
        <v>151.43230299999999</v>
      </c>
      <c r="R21" s="8">
        <f t="shared" si="11"/>
        <v>708.31238499999995</v>
      </c>
      <c r="S21" s="8">
        <f t="shared" si="12"/>
        <v>1392.2002049999999</v>
      </c>
      <c r="T21" s="9">
        <f t="shared" si="13"/>
        <v>0</v>
      </c>
    </row>
    <row r="22" spans="1:20" ht="15" customHeight="1" x14ac:dyDescent="0.3">
      <c r="A22" s="5" t="s">
        <v>0</v>
      </c>
      <c r="B22" s="5" t="s">
        <v>98</v>
      </c>
      <c r="C22" s="5" t="s">
        <v>99</v>
      </c>
      <c r="D22" s="5" t="s">
        <v>34</v>
      </c>
      <c r="E22" s="1" t="s">
        <v>125</v>
      </c>
      <c r="F22" s="29">
        <v>42560.22</v>
      </c>
      <c r="G22" s="8">
        <f t="shared" si="0"/>
        <v>1987.5622739999999</v>
      </c>
      <c r="H22" s="8">
        <f t="shared" si="1"/>
        <v>766.08395999999993</v>
      </c>
      <c r="I22" s="8">
        <f t="shared" si="2"/>
        <v>14806.700537999999</v>
      </c>
      <c r="J22" s="8">
        <f t="shared" si="3"/>
        <v>10346.389482000002</v>
      </c>
      <c r="K22" s="8">
        <f t="shared" si="4"/>
        <v>3779.3475360000002</v>
      </c>
      <c r="L22" s="8">
        <f t="shared" si="5"/>
        <v>2808.9745200000002</v>
      </c>
      <c r="M22" s="8">
        <f t="shared" si="6"/>
        <v>4447.5429899999999</v>
      </c>
      <c r="N22" s="8">
        <f t="shared" si="7"/>
        <v>55.328285999999999</v>
      </c>
      <c r="O22" s="8">
        <f t="shared" si="8"/>
        <v>663.93943200000001</v>
      </c>
      <c r="P22" s="8">
        <f t="shared" si="9"/>
        <v>936.32483999999999</v>
      </c>
      <c r="Q22" s="8">
        <f t="shared" si="10"/>
        <v>131.93668199999999</v>
      </c>
      <c r="R22" s="8">
        <f t="shared" si="11"/>
        <v>617.12319000000002</v>
      </c>
      <c r="S22" s="8">
        <f t="shared" si="12"/>
        <v>1212.9662700000001</v>
      </c>
      <c r="T22" s="9">
        <f t="shared" si="13"/>
        <v>0</v>
      </c>
    </row>
    <row r="23" spans="1:20" ht="15" customHeight="1" x14ac:dyDescent="0.3">
      <c r="A23" s="5" t="s">
        <v>0</v>
      </c>
      <c r="B23" s="5" t="s">
        <v>98</v>
      </c>
      <c r="C23" s="5" t="s">
        <v>99</v>
      </c>
      <c r="D23" s="5" t="s">
        <v>35</v>
      </c>
      <c r="E23" s="1" t="s">
        <v>36</v>
      </c>
      <c r="F23" s="29">
        <v>15014.92</v>
      </c>
      <c r="G23" s="8">
        <f t="shared" si="0"/>
        <v>701.19676400000003</v>
      </c>
      <c r="H23" s="8">
        <f t="shared" si="1"/>
        <v>270.26855999999998</v>
      </c>
      <c r="I23" s="8">
        <f t="shared" si="2"/>
        <v>5223.6906680000002</v>
      </c>
      <c r="J23" s="8">
        <f t="shared" si="3"/>
        <v>3650.1270520000012</v>
      </c>
      <c r="K23" s="8">
        <f t="shared" si="4"/>
        <v>1333.3248960000001</v>
      </c>
      <c r="L23" s="8">
        <f t="shared" si="5"/>
        <v>990.98472000000004</v>
      </c>
      <c r="M23" s="8">
        <f t="shared" si="6"/>
        <v>1569.0591399999998</v>
      </c>
      <c r="N23" s="8">
        <f t="shared" si="7"/>
        <v>19.519396</v>
      </c>
      <c r="O23" s="8">
        <f t="shared" si="8"/>
        <v>234.23275199999998</v>
      </c>
      <c r="P23" s="8">
        <f t="shared" si="9"/>
        <v>330.32823999999999</v>
      </c>
      <c r="Q23" s="8">
        <f t="shared" si="10"/>
        <v>46.546251999999996</v>
      </c>
      <c r="R23" s="8">
        <f t="shared" si="11"/>
        <v>217.71634</v>
      </c>
      <c r="S23" s="8">
        <f t="shared" si="12"/>
        <v>427.92522000000002</v>
      </c>
      <c r="T23" s="9">
        <f t="shared" si="13"/>
        <v>0</v>
      </c>
    </row>
    <row r="24" spans="1:20" ht="15" customHeight="1" x14ac:dyDescent="0.3">
      <c r="A24" s="5" t="s">
        <v>0</v>
      </c>
      <c r="B24" s="5" t="s">
        <v>98</v>
      </c>
      <c r="C24" s="5" t="s">
        <v>99</v>
      </c>
      <c r="D24" s="5">
        <v>4214</v>
      </c>
      <c r="E24" s="1" t="s">
        <v>38</v>
      </c>
      <c r="F24" s="29">
        <v>0</v>
      </c>
      <c r="G24" s="8">
        <f t="shared" ref="G24" si="28">F24*$G$3</f>
        <v>0</v>
      </c>
      <c r="H24" s="8">
        <f t="shared" ref="H24" si="29">F24*$H$3</f>
        <v>0</v>
      </c>
      <c r="I24" s="8">
        <f t="shared" ref="I24" si="30">F24*$I$3</f>
        <v>0</v>
      </c>
      <c r="J24" s="8">
        <f t="shared" ref="J24" si="31">F24*$J$3</f>
        <v>0</v>
      </c>
      <c r="K24" s="8">
        <f t="shared" ref="K24" si="32">F24*$K$3</f>
        <v>0</v>
      </c>
      <c r="L24" s="8">
        <f t="shared" ref="L24" si="33">F24*$L$3</f>
        <v>0</v>
      </c>
      <c r="M24" s="8">
        <f t="shared" ref="M24" si="34">F24*$M$3</f>
        <v>0</v>
      </c>
      <c r="N24" s="8">
        <f t="shared" ref="N24" si="35">F24*$N$3</f>
        <v>0</v>
      </c>
      <c r="O24" s="8">
        <f t="shared" ref="O24" si="36">F24*$O$3</f>
        <v>0</v>
      </c>
      <c r="P24" s="8">
        <f t="shared" ref="P24" si="37">F24*$P$3</f>
        <v>0</v>
      </c>
      <c r="Q24" s="8">
        <f t="shared" ref="Q24" si="38">F24*$Q$3</f>
        <v>0</v>
      </c>
      <c r="R24" s="8">
        <f t="shared" ref="R24" si="39">F24*$R$3</f>
        <v>0</v>
      </c>
      <c r="S24" s="8">
        <f t="shared" ref="S24" si="40">F24*$S$3</f>
        <v>0</v>
      </c>
      <c r="T24" s="9">
        <f t="shared" ref="T24" si="41">F24-SUM(G24:S24)</f>
        <v>0</v>
      </c>
    </row>
    <row r="25" spans="1:20" ht="15" customHeight="1" x14ac:dyDescent="0.3">
      <c r="A25" s="5" t="s">
        <v>0</v>
      </c>
      <c r="B25" s="5" t="s">
        <v>98</v>
      </c>
      <c r="C25" s="5" t="s">
        <v>99</v>
      </c>
      <c r="D25" s="5">
        <v>4217</v>
      </c>
      <c r="E25" s="1" t="s">
        <v>129</v>
      </c>
      <c r="F25" s="29">
        <v>32577.06</v>
      </c>
      <c r="G25" s="8">
        <f t="shared" si="0"/>
        <v>1521.348702</v>
      </c>
      <c r="H25" s="8">
        <f t="shared" si="1"/>
        <v>586.38707999999997</v>
      </c>
      <c r="I25" s="8">
        <f t="shared" si="2"/>
        <v>11333.559174</v>
      </c>
      <c r="J25" s="8">
        <f t="shared" si="3"/>
        <v>7919.4832860000024</v>
      </c>
      <c r="K25" s="8">
        <f t="shared" si="4"/>
        <v>2892.842928</v>
      </c>
      <c r="L25" s="8">
        <f t="shared" si="5"/>
        <v>2150.0859600000003</v>
      </c>
      <c r="M25" s="8">
        <f t="shared" si="6"/>
        <v>3404.3027699999998</v>
      </c>
      <c r="N25" s="8">
        <f t="shared" si="7"/>
        <v>42.350178</v>
      </c>
      <c r="O25" s="8">
        <f t="shared" si="8"/>
        <v>508.202136</v>
      </c>
      <c r="P25" s="8">
        <f t="shared" si="9"/>
        <v>716.69532000000004</v>
      </c>
      <c r="Q25" s="8">
        <f t="shared" si="10"/>
        <v>100.98888599999999</v>
      </c>
      <c r="R25" s="8">
        <f t="shared" si="11"/>
        <v>472.36737000000005</v>
      </c>
      <c r="S25" s="8">
        <f t="shared" si="12"/>
        <v>928.44621000000006</v>
      </c>
      <c r="T25" s="9">
        <f t="shared" si="13"/>
        <v>0</v>
      </c>
    </row>
    <row r="26" spans="1:20" ht="15" customHeight="1" x14ac:dyDescent="0.3">
      <c r="A26" s="5" t="s">
        <v>0</v>
      </c>
      <c r="B26" s="5" t="s">
        <v>98</v>
      </c>
      <c r="C26" s="5" t="s">
        <v>99</v>
      </c>
      <c r="D26" s="5" t="s">
        <v>39</v>
      </c>
      <c r="E26" s="1" t="s">
        <v>40</v>
      </c>
      <c r="F26" s="29">
        <v>429271.86</v>
      </c>
      <c r="G26" s="8">
        <f t="shared" si="0"/>
        <v>20046.995862</v>
      </c>
      <c r="H26" s="8">
        <f t="shared" si="1"/>
        <v>7726.8934799999988</v>
      </c>
      <c r="I26" s="8">
        <f t="shared" si="2"/>
        <v>149343.68009399998</v>
      </c>
      <c r="J26" s="8">
        <f t="shared" si="3"/>
        <v>104355.98916600003</v>
      </c>
      <c r="K26" s="8">
        <f t="shared" si="4"/>
        <v>38119.341167999999</v>
      </c>
      <c r="L26" s="8">
        <f t="shared" si="5"/>
        <v>28331.942760000002</v>
      </c>
      <c r="M26" s="8">
        <f t="shared" si="6"/>
        <v>44858.909369999994</v>
      </c>
      <c r="N26" s="8">
        <f t="shared" si="7"/>
        <v>558.05341799999997</v>
      </c>
      <c r="O26" s="8">
        <f t="shared" si="8"/>
        <v>6696.6410159999996</v>
      </c>
      <c r="P26" s="8">
        <f t="shared" si="9"/>
        <v>9443.98092</v>
      </c>
      <c r="Q26" s="8">
        <f t="shared" si="10"/>
        <v>1330.7427659999998</v>
      </c>
      <c r="R26" s="8">
        <f t="shared" si="11"/>
        <v>6224.4419699999999</v>
      </c>
      <c r="S26" s="8">
        <f t="shared" si="12"/>
        <v>12234.248009999999</v>
      </c>
      <c r="T26" s="9">
        <f t="shared" si="13"/>
        <v>0</v>
      </c>
    </row>
    <row r="27" spans="1:20" ht="15" customHeight="1" x14ac:dyDescent="0.3">
      <c r="A27" s="5" t="s">
        <v>0</v>
      </c>
      <c r="B27" s="5" t="s">
        <v>98</v>
      </c>
      <c r="C27" s="5" t="s">
        <v>99</v>
      </c>
      <c r="D27" s="5" t="s">
        <v>41</v>
      </c>
      <c r="E27" s="1" t="s">
        <v>42</v>
      </c>
      <c r="F27" s="29">
        <v>33914.6</v>
      </c>
      <c r="G27" s="8">
        <f t="shared" si="0"/>
        <v>1583.8118199999999</v>
      </c>
      <c r="H27" s="8">
        <f t="shared" si="1"/>
        <v>610.4627999999999</v>
      </c>
      <c r="I27" s="8">
        <f t="shared" si="2"/>
        <v>11798.88934</v>
      </c>
      <c r="J27" s="8">
        <f t="shared" si="3"/>
        <v>8244.6392600000017</v>
      </c>
      <c r="K27" s="8">
        <f t="shared" si="4"/>
        <v>3011.6164800000001</v>
      </c>
      <c r="L27" s="8">
        <f t="shared" si="5"/>
        <v>2238.3636000000001</v>
      </c>
      <c r="M27" s="8">
        <f t="shared" si="6"/>
        <v>3544.0756999999999</v>
      </c>
      <c r="N27" s="8">
        <f t="shared" si="7"/>
        <v>44.088979999999999</v>
      </c>
      <c r="O27" s="8">
        <f t="shared" si="8"/>
        <v>529.06775999999991</v>
      </c>
      <c r="P27" s="8">
        <f t="shared" si="9"/>
        <v>746.12119999999993</v>
      </c>
      <c r="Q27" s="8">
        <f t="shared" si="10"/>
        <v>105.13525999999999</v>
      </c>
      <c r="R27" s="8">
        <f t="shared" si="11"/>
        <v>491.76170000000002</v>
      </c>
      <c r="S27" s="8">
        <f t="shared" si="12"/>
        <v>966.56610000000001</v>
      </c>
      <c r="T27" s="9">
        <f t="shared" si="13"/>
        <v>0</v>
      </c>
    </row>
    <row r="28" spans="1:20" ht="15" customHeight="1" x14ac:dyDescent="0.3">
      <c r="A28" s="5" t="s">
        <v>0</v>
      </c>
      <c r="B28" s="5" t="s">
        <v>98</v>
      </c>
      <c r="C28" s="5" t="s">
        <v>99</v>
      </c>
      <c r="D28" s="5">
        <v>4232</v>
      </c>
      <c r="E28" s="1" t="s">
        <v>132</v>
      </c>
      <c r="F28" s="29">
        <v>0</v>
      </c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  <c r="K28" s="8">
        <f t="shared" si="4"/>
        <v>0</v>
      </c>
      <c r="L28" s="8">
        <f t="shared" si="5"/>
        <v>0</v>
      </c>
      <c r="M28" s="8">
        <f t="shared" si="6"/>
        <v>0</v>
      </c>
      <c r="N28" s="8">
        <f t="shared" si="7"/>
        <v>0</v>
      </c>
      <c r="O28" s="8">
        <f t="shared" si="8"/>
        <v>0</v>
      </c>
      <c r="P28" s="8">
        <f t="shared" si="9"/>
        <v>0</v>
      </c>
      <c r="Q28" s="8">
        <f t="shared" si="10"/>
        <v>0</v>
      </c>
      <c r="R28" s="8">
        <f t="shared" si="11"/>
        <v>0</v>
      </c>
      <c r="S28" s="8">
        <f t="shared" si="12"/>
        <v>0</v>
      </c>
      <c r="T28" s="9">
        <f t="shared" ref="T28:T29" si="42">F28-SUM(G28:S28)</f>
        <v>0</v>
      </c>
    </row>
    <row r="29" spans="1:20" ht="15" customHeight="1" x14ac:dyDescent="0.3">
      <c r="A29" s="5" t="s">
        <v>0</v>
      </c>
      <c r="B29" s="5" t="s">
        <v>98</v>
      </c>
      <c r="C29" s="5" t="s">
        <v>99</v>
      </c>
      <c r="D29" s="5">
        <v>4233</v>
      </c>
      <c r="E29" s="1" t="s">
        <v>133</v>
      </c>
      <c r="F29" s="29">
        <v>0</v>
      </c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  <c r="K29" s="8">
        <f t="shared" si="4"/>
        <v>0</v>
      </c>
      <c r="L29" s="8">
        <f t="shared" si="5"/>
        <v>0</v>
      </c>
      <c r="M29" s="8">
        <f t="shared" si="6"/>
        <v>0</v>
      </c>
      <c r="N29" s="8">
        <f t="shared" si="7"/>
        <v>0</v>
      </c>
      <c r="O29" s="8">
        <f t="shared" si="8"/>
        <v>0</v>
      </c>
      <c r="P29" s="8">
        <f t="shared" si="9"/>
        <v>0</v>
      </c>
      <c r="Q29" s="8">
        <f t="shared" si="10"/>
        <v>0</v>
      </c>
      <c r="R29" s="8">
        <f t="shared" si="11"/>
        <v>0</v>
      </c>
      <c r="S29" s="8">
        <f t="shared" si="12"/>
        <v>0</v>
      </c>
      <c r="T29" s="9">
        <f t="shared" si="42"/>
        <v>0</v>
      </c>
    </row>
    <row r="30" spans="1:20" ht="15" customHeight="1" x14ac:dyDescent="0.3">
      <c r="A30" s="5" t="s">
        <v>0</v>
      </c>
      <c r="B30" s="5" t="s">
        <v>98</v>
      </c>
      <c r="C30" s="5" t="s">
        <v>99</v>
      </c>
      <c r="D30" s="5" t="s">
        <v>43</v>
      </c>
      <c r="E30" s="1" t="s">
        <v>44</v>
      </c>
      <c r="F30" s="29">
        <v>83613.42</v>
      </c>
      <c r="G30" s="8">
        <f t="shared" si="0"/>
        <v>3904.7467139999999</v>
      </c>
      <c r="H30" s="8">
        <f t="shared" si="1"/>
        <v>1505.0415599999999</v>
      </c>
      <c r="I30" s="8">
        <f t="shared" si="2"/>
        <v>29089.108817999997</v>
      </c>
      <c r="J30" s="8">
        <f t="shared" si="3"/>
        <v>20326.422402000004</v>
      </c>
      <c r="K30" s="8">
        <f t="shared" si="4"/>
        <v>7424.8716960000002</v>
      </c>
      <c r="L30" s="8">
        <f t="shared" si="5"/>
        <v>5518.4857200000006</v>
      </c>
      <c r="M30" s="8">
        <f t="shared" si="6"/>
        <v>8737.60239</v>
      </c>
      <c r="N30" s="8">
        <f t="shared" si="7"/>
        <v>108.697446</v>
      </c>
      <c r="O30" s="8">
        <f t="shared" si="8"/>
        <v>1304.3693519999999</v>
      </c>
      <c r="P30" s="8">
        <f t="shared" si="9"/>
        <v>1839.49524</v>
      </c>
      <c r="Q30" s="8">
        <f t="shared" si="10"/>
        <v>259.20160199999998</v>
      </c>
      <c r="R30" s="8">
        <f t="shared" si="11"/>
        <v>1212.3945900000001</v>
      </c>
      <c r="S30" s="8">
        <f t="shared" si="12"/>
        <v>2382.9824699999999</v>
      </c>
      <c r="T30" s="9">
        <f t="shared" si="13"/>
        <v>0</v>
      </c>
    </row>
    <row r="31" spans="1:20" ht="15" customHeight="1" x14ac:dyDescent="0.3">
      <c r="A31" s="5" t="s">
        <v>0</v>
      </c>
      <c r="B31" s="5" t="s">
        <v>98</v>
      </c>
      <c r="C31" s="5" t="s">
        <v>99</v>
      </c>
      <c r="D31" s="5" t="s">
        <v>45</v>
      </c>
      <c r="E31" s="1" t="s">
        <v>46</v>
      </c>
      <c r="F31" s="29">
        <v>60070.71</v>
      </c>
      <c r="G31" s="8">
        <f t="shared" si="0"/>
        <v>2805.3021570000001</v>
      </c>
      <c r="H31" s="8">
        <f t="shared" si="1"/>
        <v>1081.27278</v>
      </c>
      <c r="I31" s="8">
        <f t="shared" si="2"/>
        <v>20898.600008999998</v>
      </c>
      <c r="J31" s="8">
        <f t="shared" si="3"/>
        <v>14603.189601000004</v>
      </c>
      <c r="K31" s="8">
        <f t="shared" si="4"/>
        <v>5334.2790480000003</v>
      </c>
      <c r="L31" s="8">
        <f t="shared" si="5"/>
        <v>3964.6668600000003</v>
      </c>
      <c r="M31" s="8">
        <f t="shared" si="6"/>
        <v>6277.3891949999997</v>
      </c>
      <c r="N31" s="8">
        <f t="shared" si="7"/>
        <v>78.091922999999994</v>
      </c>
      <c r="O31" s="8">
        <f t="shared" si="8"/>
        <v>937.10307599999999</v>
      </c>
      <c r="P31" s="8">
        <f t="shared" si="9"/>
        <v>1321.5556199999999</v>
      </c>
      <c r="Q31" s="8">
        <f t="shared" si="10"/>
        <v>186.219201</v>
      </c>
      <c r="R31" s="8">
        <f t="shared" si="11"/>
        <v>871.02529500000003</v>
      </c>
      <c r="S31" s="8">
        <f t="shared" si="12"/>
        <v>1712.0152350000001</v>
      </c>
      <c r="T31" s="9">
        <f t="shared" si="13"/>
        <v>0</v>
      </c>
    </row>
    <row r="32" spans="1:20" ht="15" customHeight="1" x14ac:dyDescent="0.3">
      <c r="A32" s="5" t="s">
        <v>0</v>
      </c>
      <c r="B32" s="5" t="s">
        <v>98</v>
      </c>
      <c r="C32" s="5" t="s">
        <v>99</v>
      </c>
      <c r="D32" s="5">
        <v>4306</v>
      </c>
      <c r="E32" s="1" t="s">
        <v>130</v>
      </c>
      <c r="F32" s="29">
        <v>13888.68</v>
      </c>
      <c r="G32" s="8">
        <f t="shared" ref="G32" si="43">F32*$G$3</f>
        <v>648.60135600000001</v>
      </c>
      <c r="H32" s="8">
        <f t="shared" ref="H32" si="44">F32*$H$3</f>
        <v>249.99624</v>
      </c>
      <c r="I32" s="8">
        <f t="shared" ref="I32" si="45">F32*$I$3</f>
        <v>4831.8717719999995</v>
      </c>
      <c r="J32" s="8">
        <f t="shared" ref="J32" si="46">F32*$J$3</f>
        <v>3376.3381080000008</v>
      </c>
      <c r="K32" s="8">
        <f t="shared" ref="K32" si="47">F32*$K$3</f>
        <v>1233.3147840000001</v>
      </c>
      <c r="L32" s="8">
        <f t="shared" ref="L32" si="48">F32*$L$3</f>
        <v>916.6528800000001</v>
      </c>
      <c r="M32" s="8">
        <f t="shared" ref="M32" si="49">F32*$M$3</f>
        <v>1451.36706</v>
      </c>
      <c r="N32" s="8">
        <f t="shared" ref="N32" si="50">F32*$N$3</f>
        <v>18.055284</v>
      </c>
      <c r="O32" s="8">
        <f t="shared" ref="O32" si="51">F32*$O$3</f>
        <v>216.663408</v>
      </c>
      <c r="P32" s="8">
        <f t="shared" ref="P32" si="52">F32*$P$3</f>
        <v>305.55095999999998</v>
      </c>
      <c r="Q32" s="8">
        <f t="shared" ref="Q32" si="53">F32*$Q$3</f>
        <v>43.054907999999998</v>
      </c>
      <c r="R32" s="8">
        <f t="shared" ref="R32" si="54">F32*$R$3</f>
        <v>201.38586000000001</v>
      </c>
      <c r="S32" s="8">
        <f t="shared" ref="S32" si="55">F32*$S$3</f>
        <v>395.82738000000001</v>
      </c>
      <c r="T32" s="9">
        <f t="shared" ref="T32" si="56">F32-SUM(G32:S32)</f>
        <v>0</v>
      </c>
    </row>
    <row r="33" spans="1:20" ht="15" customHeight="1" x14ac:dyDescent="0.3">
      <c r="A33" s="5" t="s">
        <v>0</v>
      </c>
      <c r="B33" s="5" t="s">
        <v>98</v>
      </c>
      <c r="C33" s="5" t="s">
        <v>99</v>
      </c>
      <c r="D33" s="5" t="s">
        <v>47</v>
      </c>
      <c r="E33" s="1" t="s">
        <v>48</v>
      </c>
      <c r="F33" s="29">
        <v>7459.61</v>
      </c>
      <c r="G33" s="8">
        <f t="shared" si="0"/>
        <v>348.36378699999995</v>
      </c>
      <c r="H33" s="8">
        <f t="shared" si="1"/>
        <v>134.27297999999999</v>
      </c>
      <c r="I33" s="8">
        <f t="shared" si="2"/>
        <v>2595.1983189999996</v>
      </c>
      <c r="J33" s="8">
        <f t="shared" si="3"/>
        <v>1813.4311910000004</v>
      </c>
      <c r="K33" s="8">
        <f t="shared" si="4"/>
        <v>662.41336799999999</v>
      </c>
      <c r="L33" s="8">
        <f t="shared" si="5"/>
        <v>492.33426000000003</v>
      </c>
      <c r="M33" s="8">
        <f t="shared" si="6"/>
        <v>779.52924499999995</v>
      </c>
      <c r="N33" s="8">
        <f t="shared" si="7"/>
        <v>9.6974929999999997</v>
      </c>
      <c r="O33" s="8">
        <f t="shared" si="8"/>
        <v>116.36991599999999</v>
      </c>
      <c r="P33" s="8">
        <f t="shared" si="9"/>
        <v>164.11141999999998</v>
      </c>
      <c r="Q33" s="8">
        <f t="shared" si="10"/>
        <v>23.124790999999998</v>
      </c>
      <c r="R33" s="8">
        <f t="shared" si="11"/>
        <v>108.164345</v>
      </c>
      <c r="S33" s="8">
        <f t="shared" si="12"/>
        <v>212.598885</v>
      </c>
      <c r="T33" s="9">
        <f t="shared" si="13"/>
        <v>0</v>
      </c>
    </row>
    <row r="34" spans="1:20" ht="15" customHeight="1" x14ac:dyDescent="0.3">
      <c r="A34" s="5" t="s">
        <v>0</v>
      </c>
      <c r="B34" s="5" t="s">
        <v>98</v>
      </c>
      <c r="C34" s="5" t="s">
        <v>99</v>
      </c>
      <c r="D34" s="5">
        <v>4314</v>
      </c>
      <c r="E34" s="1" t="s">
        <v>131</v>
      </c>
      <c r="F34" s="29">
        <v>981.78</v>
      </c>
      <c r="G34" s="8">
        <f t="shared" ref="G34" si="57">F34*$G$3</f>
        <v>45.849125999999998</v>
      </c>
      <c r="H34" s="8">
        <f t="shared" ref="H34" si="58">F34*$H$3</f>
        <v>17.672039999999999</v>
      </c>
      <c r="I34" s="8">
        <f t="shared" ref="I34" si="59">F34*$I$3</f>
        <v>341.561262</v>
      </c>
      <c r="J34" s="8">
        <f t="shared" ref="J34" si="60">F34*$J$3</f>
        <v>238.67071800000005</v>
      </c>
      <c r="K34" s="8">
        <f t="shared" ref="K34" si="61">F34*$K$3</f>
        <v>87.182063999999997</v>
      </c>
      <c r="L34" s="8">
        <f t="shared" ref="L34" si="62">F34*$L$3</f>
        <v>64.797480000000007</v>
      </c>
      <c r="M34" s="8">
        <f t="shared" ref="M34" si="63">F34*$M$3</f>
        <v>102.59600999999999</v>
      </c>
      <c r="N34" s="8">
        <f t="shared" ref="N34" si="64">F34*$N$3</f>
        <v>1.2763139999999999</v>
      </c>
      <c r="O34" s="8">
        <f t="shared" ref="O34" si="65">F34*$O$3</f>
        <v>15.315767999999998</v>
      </c>
      <c r="P34" s="8">
        <f t="shared" ref="P34" si="66">F34*$P$3</f>
        <v>21.599159999999998</v>
      </c>
      <c r="Q34" s="8">
        <f t="shared" ref="Q34" si="67">F34*$Q$3</f>
        <v>3.0435179999999997</v>
      </c>
      <c r="R34" s="8">
        <f t="shared" ref="R34" si="68">F34*$R$3</f>
        <v>14.235810000000001</v>
      </c>
      <c r="S34" s="8">
        <f t="shared" ref="S34" si="69">F34*$S$3</f>
        <v>27.980730000000001</v>
      </c>
      <c r="T34" s="9">
        <f t="shared" ref="T34" si="70">F34-SUM(G34:S34)</f>
        <v>0</v>
      </c>
    </row>
    <row r="35" spans="1:20" ht="15" customHeight="1" x14ac:dyDescent="0.3">
      <c r="A35" s="5" t="s">
        <v>0</v>
      </c>
      <c r="B35" s="5" t="s">
        <v>98</v>
      </c>
      <c r="C35" s="5" t="s">
        <v>99</v>
      </c>
      <c r="D35" s="5" t="s">
        <v>49</v>
      </c>
      <c r="E35" s="1" t="s">
        <v>50</v>
      </c>
      <c r="F35" s="29">
        <v>1410.06</v>
      </c>
      <c r="G35" s="8">
        <f t="shared" si="0"/>
        <v>65.849801999999997</v>
      </c>
      <c r="H35" s="8">
        <f t="shared" si="1"/>
        <v>25.381079999999997</v>
      </c>
      <c r="I35" s="8">
        <f t="shared" si="2"/>
        <v>490.55987399999998</v>
      </c>
      <c r="J35" s="8">
        <f t="shared" si="3"/>
        <v>342.78558600000008</v>
      </c>
      <c r="K35" s="8">
        <f t="shared" si="4"/>
        <v>125.213328</v>
      </c>
      <c r="L35" s="8">
        <f t="shared" si="5"/>
        <v>93.063959999999994</v>
      </c>
      <c r="M35" s="8">
        <f t="shared" si="6"/>
        <v>147.35127</v>
      </c>
      <c r="N35" s="8">
        <f t="shared" si="7"/>
        <v>1.8330779999999998</v>
      </c>
      <c r="O35" s="8">
        <f t="shared" si="8"/>
        <v>21.996935999999998</v>
      </c>
      <c r="P35" s="8">
        <f t="shared" si="9"/>
        <v>31.021319999999996</v>
      </c>
      <c r="Q35" s="8">
        <f t="shared" si="10"/>
        <v>4.3711859999999998</v>
      </c>
      <c r="R35" s="8">
        <f t="shared" si="11"/>
        <v>20.445869999999999</v>
      </c>
      <c r="S35" s="8">
        <f t="shared" si="12"/>
        <v>40.186709999999998</v>
      </c>
      <c r="T35" s="9">
        <f t="shared" si="13"/>
        <v>0</v>
      </c>
    </row>
    <row r="36" spans="1:20" ht="15" customHeight="1" x14ac:dyDescent="0.3">
      <c r="A36" s="5" t="s">
        <v>0</v>
      </c>
      <c r="B36" s="5" t="s">
        <v>98</v>
      </c>
      <c r="C36" s="5" t="s">
        <v>99</v>
      </c>
      <c r="D36" s="5" t="s">
        <v>51</v>
      </c>
      <c r="E36" s="1" t="s">
        <v>52</v>
      </c>
      <c r="F36" s="29">
        <v>18037.61</v>
      </c>
      <c r="G36" s="8">
        <f t="shared" si="0"/>
        <v>842.35638700000004</v>
      </c>
      <c r="H36" s="8">
        <f t="shared" si="1"/>
        <v>324.67697999999996</v>
      </c>
      <c r="I36" s="8">
        <f t="shared" si="2"/>
        <v>6275.2845189999998</v>
      </c>
      <c r="J36" s="8">
        <f t="shared" si="3"/>
        <v>4384.9429910000017</v>
      </c>
      <c r="K36" s="8">
        <f t="shared" si="4"/>
        <v>1601.7397680000001</v>
      </c>
      <c r="L36" s="8">
        <f t="shared" si="5"/>
        <v>1190.48226</v>
      </c>
      <c r="M36" s="8">
        <f t="shared" si="6"/>
        <v>1884.930245</v>
      </c>
      <c r="N36" s="8">
        <f t="shared" si="7"/>
        <v>23.448892999999998</v>
      </c>
      <c r="O36" s="8">
        <f t="shared" si="8"/>
        <v>281.38671599999998</v>
      </c>
      <c r="P36" s="8">
        <f t="shared" si="9"/>
        <v>396.82742000000002</v>
      </c>
      <c r="Q36" s="8">
        <f t="shared" si="10"/>
        <v>55.916590999999997</v>
      </c>
      <c r="R36" s="8">
        <f t="shared" si="11"/>
        <v>261.545345</v>
      </c>
      <c r="S36" s="8">
        <f t="shared" si="12"/>
        <v>514.07188500000007</v>
      </c>
      <c r="T36" s="9">
        <f t="shared" si="13"/>
        <v>0</v>
      </c>
    </row>
    <row r="37" spans="1:20" ht="15" customHeight="1" x14ac:dyDescent="0.3">
      <c r="A37" s="5" t="s">
        <v>0</v>
      </c>
      <c r="B37" s="5" t="s">
        <v>98</v>
      </c>
      <c r="C37" s="5" t="s">
        <v>99</v>
      </c>
      <c r="D37" s="5" t="s">
        <v>53</v>
      </c>
      <c r="E37" s="1" t="s">
        <v>54</v>
      </c>
      <c r="F37" s="29">
        <v>4623.8999999999996</v>
      </c>
      <c r="G37" s="8">
        <f t="shared" si="0"/>
        <v>215.93612999999996</v>
      </c>
      <c r="H37" s="8">
        <f t="shared" si="1"/>
        <v>83.230199999999982</v>
      </c>
      <c r="I37" s="8">
        <f t="shared" si="2"/>
        <v>1608.6548099999998</v>
      </c>
      <c r="J37" s="8">
        <f t="shared" si="3"/>
        <v>1124.0700900000002</v>
      </c>
      <c r="K37" s="8">
        <f t="shared" si="4"/>
        <v>410.60231999999996</v>
      </c>
      <c r="L37" s="8">
        <f t="shared" si="5"/>
        <v>305.17739999999998</v>
      </c>
      <c r="M37" s="8">
        <f t="shared" si="6"/>
        <v>483.19754999999992</v>
      </c>
      <c r="N37" s="8">
        <f t="shared" si="7"/>
        <v>6.0110699999999992</v>
      </c>
      <c r="O37" s="8">
        <f t="shared" si="8"/>
        <v>72.132839999999987</v>
      </c>
      <c r="P37" s="8">
        <f t="shared" si="9"/>
        <v>101.72579999999999</v>
      </c>
      <c r="Q37" s="8">
        <f t="shared" si="10"/>
        <v>14.334089999999998</v>
      </c>
      <c r="R37" s="8">
        <f t="shared" si="11"/>
        <v>67.046549999999996</v>
      </c>
      <c r="S37" s="8">
        <f t="shared" si="12"/>
        <v>131.78115</v>
      </c>
      <c r="T37" s="9">
        <f t="shared" si="13"/>
        <v>0</v>
      </c>
    </row>
    <row r="38" spans="1:20" ht="15" customHeight="1" x14ac:dyDescent="0.3">
      <c r="A38" s="5" t="s">
        <v>0</v>
      </c>
      <c r="B38" s="5" t="s">
        <v>98</v>
      </c>
      <c r="C38" s="5" t="s">
        <v>99</v>
      </c>
      <c r="D38" s="5" t="s">
        <v>55</v>
      </c>
      <c r="E38" s="1" t="s">
        <v>56</v>
      </c>
      <c r="F38" s="29">
        <v>6940.1</v>
      </c>
      <c r="G38" s="8">
        <f t="shared" si="0"/>
        <v>324.10266999999999</v>
      </c>
      <c r="H38" s="8">
        <f t="shared" si="1"/>
        <v>124.92179999999999</v>
      </c>
      <c r="I38" s="8">
        <f t="shared" si="2"/>
        <v>2414.4607900000001</v>
      </c>
      <c r="J38" s="8">
        <f t="shared" si="3"/>
        <v>1687.1383100000005</v>
      </c>
      <c r="K38" s="8">
        <f t="shared" si="4"/>
        <v>616.28088000000002</v>
      </c>
      <c r="L38" s="8">
        <f t="shared" si="5"/>
        <v>458.04660000000007</v>
      </c>
      <c r="M38" s="8">
        <f t="shared" si="6"/>
        <v>725.24045000000001</v>
      </c>
      <c r="N38" s="8">
        <f t="shared" si="7"/>
        <v>9.0221300000000006</v>
      </c>
      <c r="O38" s="8">
        <f t="shared" si="8"/>
        <v>108.26556000000001</v>
      </c>
      <c r="P38" s="8">
        <f t="shared" si="9"/>
        <v>152.68219999999999</v>
      </c>
      <c r="Q38" s="8">
        <f t="shared" si="10"/>
        <v>21.514310000000002</v>
      </c>
      <c r="R38" s="8">
        <f t="shared" si="11"/>
        <v>100.63145000000002</v>
      </c>
      <c r="S38" s="8">
        <f t="shared" si="12"/>
        <v>197.79285000000002</v>
      </c>
      <c r="T38" s="9">
        <f t="shared" si="13"/>
        <v>0</v>
      </c>
    </row>
    <row r="39" spans="1:20" ht="15" customHeight="1" x14ac:dyDescent="0.3">
      <c r="A39" s="5" t="s">
        <v>0</v>
      </c>
      <c r="B39" s="5" t="s">
        <v>98</v>
      </c>
      <c r="C39" s="5" t="s">
        <v>99</v>
      </c>
      <c r="D39" s="5" t="s">
        <v>57</v>
      </c>
      <c r="E39" s="1" t="s">
        <v>58</v>
      </c>
      <c r="F39" s="29">
        <v>29755.360000000001</v>
      </c>
      <c r="G39" s="8">
        <f t="shared" si="0"/>
        <v>1389.5753119999999</v>
      </c>
      <c r="H39" s="8">
        <f t="shared" si="1"/>
        <v>535.59647999999993</v>
      </c>
      <c r="I39" s="8">
        <f t="shared" si="2"/>
        <v>10351.889744</v>
      </c>
      <c r="J39" s="8">
        <f t="shared" si="3"/>
        <v>7233.528016000002</v>
      </c>
      <c r="K39" s="8">
        <f t="shared" si="4"/>
        <v>2642.2759680000004</v>
      </c>
      <c r="L39" s="8">
        <f t="shared" si="5"/>
        <v>1963.8537600000002</v>
      </c>
      <c r="M39" s="8">
        <f t="shared" si="6"/>
        <v>3109.4351200000001</v>
      </c>
      <c r="N39" s="8">
        <f t="shared" si="7"/>
        <v>38.681967999999998</v>
      </c>
      <c r="O39" s="8">
        <f t="shared" si="8"/>
        <v>464.18361599999997</v>
      </c>
      <c r="P39" s="8">
        <f t="shared" si="9"/>
        <v>654.61792000000003</v>
      </c>
      <c r="Q39" s="8">
        <f t="shared" si="10"/>
        <v>92.241615999999993</v>
      </c>
      <c r="R39" s="8">
        <f t="shared" si="11"/>
        <v>431.45272000000006</v>
      </c>
      <c r="S39" s="8">
        <f t="shared" si="12"/>
        <v>848.02776000000006</v>
      </c>
      <c r="T39" s="9">
        <f t="shared" si="13"/>
        <v>0</v>
      </c>
    </row>
    <row r="40" spans="1:20" ht="15" customHeight="1" x14ac:dyDescent="0.3">
      <c r="A40" s="5" t="s">
        <v>0</v>
      </c>
      <c r="B40" s="5" t="s">
        <v>98</v>
      </c>
      <c r="C40" s="5" t="s">
        <v>99</v>
      </c>
      <c r="D40" s="5" t="s">
        <v>59</v>
      </c>
      <c r="E40" s="1" t="s">
        <v>60</v>
      </c>
      <c r="F40" s="29">
        <v>2348.39</v>
      </c>
      <c r="G40" s="8">
        <f t="shared" si="0"/>
        <v>109.66981299999999</v>
      </c>
      <c r="H40" s="8">
        <f t="shared" si="1"/>
        <v>42.271019999999993</v>
      </c>
      <c r="I40" s="8">
        <f t="shared" si="2"/>
        <v>817.00488099999995</v>
      </c>
      <c r="J40" s="8">
        <f t="shared" si="3"/>
        <v>570.89360900000008</v>
      </c>
      <c r="K40" s="8">
        <f t="shared" si="4"/>
        <v>208.53703200000001</v>
      </c>
      <c r="L40" s="8">
        <f t="shared" si="5"/>
        <v>154.99374</v>
      </c>
      <c r="M40" s="8">
        <f t="shared" si="6"/>
        <v>245.40675499999998</v>
      </c>
      <c r="N40" s="8">
        <f t="shared" si="7"/>
        <v>3.0529069999999998</v>
      </c>
      <c r="O40" s="8">
        <f t="shared" si="8"/>
        <v>36.634884</v>
      </c>
      <c r="P40" s="8">
        <f t="shared" si="9"/>
        <v>51.664579999999994</v>
      </c>
      <c r="Q40" s="8">
        <f t="shared" si="10"/>
        <v>7.2800089999999997</v>
      </c>
      <c r="R40" s="8">
        <f t="shared" si="11"/>
        <v>34.051654999999997</v>
      </c>
      <c r="S40" s="8">
        <f t="shared" si="12"/>
        <v>66.929114999999996</v>
      </c>
      <c r="T40" s="9">
        <f t="shared" si="13"/>
        <v>0</v>
      </c>
    </row>
    <row r="41" spans="1:20" ht="15" customHeight="1" x14ac:dyDescent="0.3">
      <c r="A41" s="5" t="s">
        <v>0</v>
      </c>
      <c r="B41" s="5" t="s">
        <v>98</v>
      </c>
      <c r="C41" s="5" t="s">
        <v>99</v>
      </c>
      <c r="D41" s="5" t="s">
        <v>61</v>
      </c>
      <c r="E41" s="1" t="s">
        <v>62</v>
      </c>
      <c r="F41" s="29">
        <v>14768.52</v>
      </c>
      <c r="G41" s="8">
        <f t="shared" si="0"/>
        <v>689.68988400000001</v>
      </c>
      <c r="H41" s="8">
        <f t="shared" si="1"/>
        <v>265.83335999999997</v>
      </c>
      <c r="I41" s="8">
        <f t="shared" si="2"/>
        <v>5137.968108</v>
      </c>
      <c r="J41" s="8">
        <f t="shared" si="3"/>
        <v>3590.2272120000011</v>
      </c>
      <c r="K41" s="8">
        <f t="shared" si="4"/>
        <v>1311.4445760000001</v>
      </c>
      <c r="L41" s="8">
        <f t="shared" si="5"/>
        <v>974.72232000000008</v>
      </c>
      <c r="M41" s="8">
        <f t="shared" si="6"/>
        <v>1543.31034</v>
      </c>
      <c r="N41" s="8">
        <f t="shared" si="7"/>
        <v>19.199075999999998</v>
      </c>
      <c r="O41" s="8">
        <f t="shared" si="8"/>
        <v>230.388912</v>
      </c>
      <c r="P41" s="8">
        <f t="shared" si="9"/>
        <v>324.90744000000001</v>
      </c>
      <c r="Q41" s="8">
        <f t="shared" si="10"/>
        <v>45.782412000000001</v>
      </c>
      <c r="R41" s="8">
        <f t="shared" si="11"/>
        <v>214.14354000000003</v>
      </c>
      <c r="S41" s="8">
        <f t="shared" si="12"/>
        <v>420.90282000000002</v>
      </c>
      <c r="T41" s="9">
        <f t="shared" si="13"/>
        <v>0</v>
      </c>
    </row>
    <row r="42" spans="1:20" ht="15" customHeight="1" x14ac:dyDescent="0.3">
      <c r="A42" s="5" t="s">
        <v>0</v>
      </c>
      <c r="B42" s="5" t="s">
        <v>98</v>
      </c>
      <c r="C42" s="5" t="s">
        <v>99</v>
      </c>
      <c r="D42" s="5" t="s">
        <v>63</v>
      </c>
      <c r="E42" s="1" t="s">
        <v>64</v>
      </c>
      <c r="F42" s="29">
        <v>5298.05</v>
      </c>
      <c r="G42" s="8">
        <f t="shared" si="0"/>
        <v>247.418935</v>
      </c>
      <c r="H42" s="8">
        <f t="shared" si="1"/>
        <v>95.364899999999992</v>
      </c>
      <c r="I42" s="8">
        <f t="shared" si="2"/>
        <v>1843.191595</v>
      </c>
      <c r="J42" s="8">
        <f t="shared" si="3"/>
        <v>1287.9559550000004</v>
      </c>
      <c r="K42" s="8">
        <f t="shared" si="4"/>
        <v>470.46684000000005</v>
      </c>
      <c r="L42" s="8">
        <f t="shared" si="5"/>
        <v>349.67130000000003</v>
      </c>
      <c r="M42" s="8">
        <f t="shared" si="6"/>
        <v>553.64622499999996</v>
      </c>
      <c r="N42" s="8">
        <f t="shared" si="7"/>
        <v>6.8874649999999997</v>
      </c>
      <c r="O42" s="8">
        <f t="shared" si="8"/>
        <v>82.64958</v>
      </c>
      <c r="P42" s="8">
        <f t="shared" si="9"/>
        <v>116.55709999999999</v>
      </c>
      <c r="Q42" s="8">
        <f t="shared" si="10"/>
        <v>16.423954999999999</v>
      </c>
      <c r="R42" s="8">
        <f t="shared" si="11"/>
        <v>76.821725000000001</v>
      </c>
      <c r="S42" s="8">
        <f t="shared" si="12"/>
        <v>150.99442500000001</v>
      </c>
      <c r="T42" s="9">
        <f t="shared" si="13"/>
        <v>0</v>
      </c>
    </row>
    <row r="43" spans="1:20" ht="15" customHeight="1" x14ac:dyDescent="0.3">
      <c r="A43" s="5" t="s">
        <v>0</v>
      </c>
      <c r="B43" s="5" t="s">
        <v>98</v>
      </c>
      <c r="C43" s="5">
        <v>802</v>
      </c>
      <c r="D43" s="5">
        <v>4412</v>
      </c>
      <c r="E43" s="1" t="s">
        <v>134</v>
      </c>
      <c r="F43" s="29">
        <v>0</v>
      </c>
      <c r="G43" s="8">
        <f t="shared" si="0"/>
        <v>0</v>
      </c>
      <c r="H43" s="8">
        <f t="shared" si="1"/>
        <v>0</v>
      </c>
      <c r="I43" s="8">
        <f t="shared" si="2"/>
        <v>0</v>
      </c>
      <c r="J43" s="8">
        <f t="shared" si="3"/>
        <v>0</v>
      </c>
      <c r="K43" s="8">
        <f t="shared" si="4"/>
        <v>0</v>
      </c>
      <c r="L43" s="8">
        <f t="shared" si="5"/>
        <v>0</v>
      </c>
      <c r="M43" s="8">
        <f t="shared" si="6"/>
        <v>0</v>
      </c>
      <c r="N43" s="8">
        <f t="shared" si="7"/>
        <v>0</v>
      </c>
      <c r="O43" s="8">
        <f t="shared" si="8"/>
        <v>0</v>
      </c>
      <c r="P43" s="8">
        <f t="shared" si="9"/>
        <v>0</v>
      </c>
      <c r="Q43" s="8">
        <f t="shared" si="10"/>
        <v>0</v>
      </c>
      <c r="R43" s="8">
        <f t="shared" si="11"/>
        <v>0</v>
      </c>
      <c r="S43" s="8">
        <f t="shared" si="12"/>
        <v>0</v>
      </c>
      <c r="T43" s="9">
        <f t="shared" ref="T43" si="71">F43-SUM(G43:S43)</f>
        <v>0</v>
      </c>
    </row>
    <row r="44" spans="1:20" ht="15" customHeight="1" x14ac:dyDescent="0.3">
      <c r="A44" s="5" t="s">
        <v>0</v>
      </c>
      <c r="B44" s="5" t="s">
        <v>98</v>
      </c>
      <c r="C44" s="5" t="s">
        <v>99</v>
      </c>
      <c r="D44" s="5" t="s">
        <v>65</v>
      </c>
      <c r="E44" s="1" t="s">
        <v>66</v>
      </c>
      <c r="F44" s="29">
        <v>17750</v>
      </c>
      <c r="G44" s="8">
        <f t="shared" si="0"/>
        <v>828.92499999999995</v>
      </c>
      <c r="H44" s="8">
        <f t="shared" si="1"/>
        <v>319.5</v>
      </c>
      <c r="I44" s="8">
        <f t="shared" si="2"/>
        <v>6175.2249999999995</v>
      </c>
      <c r="J44" s="8">
        <f t="shared" si="3"/>
        <v>4315.0250000000015</v>
      </c>
      <c r="K44" s="8">
        <f t="shared" si="4"/>
        <v>1576.2</v>
      </c>
      <c r="L44" s="8">
        <f t="shared" si="5"/>
        <v>1171.5</v>
      </c>
      <c r="M44" s="8">
        <f t="shared" si="6"/>
        <v>1854.875</v>
      </c>
      <c r="N44" s="8">
        <f t="shared" si="7"/>
        <v>23.074999999999999</v>
      </c>
      <c r="O44" s="8">
        <f t="shared" si="8"/>
        <v>276.89999999999998</v>
      </c>
      <c r="P44" s="8">
        <f t="shared" si="9"/>
        <v>390.5</v>
      </c>
      <c r="Q44" s="8">
        <f t="shared" si="10"/>
        <v>55.024999999999999</v>
      </c>
      <c r="R44" s="8">
        <f t="shared" si="11"/>
        <v>257.375</v>
      </c>
      <c r="S44" s="8">
        <f t="shared" si="12"/>
        <v>505.875</v>
      </c>
      <c r="T44" s="9">
        <f t="shared" si="13"/>
        <v>0</v>
      </c>
    </row>
    <row r="45" spans="1:20" ht="15" customHeight="1" x14ac:dyDescent="0.3">
      <c r="A45" s="5" t="s">
        <v>0</v>
      </c>
      <c r="B45" s="5" t="s">
        <v>98</v>
      </c>
      <c r="C45" s="5" t="s">
        <v>99</v>
      </c>
      <c r="D45" s="5" t="s">
        <v>67</v>
      </c>
      <c r="E45" s="1" t="s">
        <v>68</v>
      </c>
      <c r="F45" s="29">
        <v>2430.12</v>
      </c>
      <c r="G45" s="8">
        <f t="shared" si="0"/>
        <v>113.48660399999999</v>
      </c>
      <c r="H45" s="8">
        <f t="shared" si="1"/>
        <v>43.742159999999991</v>
      </c>
      <c r="I45" s="8">
        <f t="shared" si="2"/>
        <v>845.43874799999992</v>
      </c>
      <c r="J45" s="8">
        <f t="shared" si="3"/>
        <v>590.76217200000008</v>
      </c>
      <c r="K45" s="8">
        <f t="shared" si="4"/>
        <v>215.794656</v>
      </c>
      <c r="L45" s="8">
        <f t="shared" si="5"/>
        <v>160.38792000000001</v>
      </c>
      <c r="M45" s="8">
        <f t="shared" si="6"/>
        <v>253.94753999999998</v>
      </c>
      <c r="N45" s="8">
        <f t="shared" si="7"/>
        <v>3.1591559999999999</v>
      </c>
      <c r="O45" s="8">
        <f t="shared" si="8"/>
        <v>37.909872</v>
      </c>
      <c r="P45" s="8">
        <f t="shared" si="9"/>
        <v>53.462639999999993</v>
      </c>
      <c r="Q45" s="8">
        <f t="shared" si="10"/>
        <v>7.5333719999999991</v>
      </c>
      <c r="R45" s="8">
        <f t="shared" si="11"/>
        <v>35.236739999999998</v>
      </c>
      <c r="S45" s="8">
        <f t="shared" si="12"/>
        <v>69.258420000000001</v>
      </c>
      <c r="T45" s="9">
        <f t="shared" si="13"/>
        <v>0</v>
      </c>
    </row>
    <row r="46" spans="1:20" ht="15" customHeight="1" x14ac:dyDescent="0.3">
      <c r="A46" s="10" t="s">
        <v>0</v>
      </c>
      <c r="B46" s="10" t="s">
        <v>98</v>
      </c>
      <c r="C46" s="10" t="s">
        <v>99</v>
      </c>
      <c r="D46" s="10" t="s">
        <v>123</v>
      </c>
      <c r="E46" s="11" t="s">
        <v>120</v>
      </c>
      <c r="F46" s="29">
        <v>5490</v>
      </c>
      <c r="G46" s="8">
        <f t="shared" si="0"/>
        <v>256.38299999999998</v>
      </c>
      <c r="H46" s="8">
        <f t="shared" si="1"/>
        <v>98.82</v>
      </c>
      <c r="I46" s="8">
        <f t="shared" si="2"/>
        <v>1909.971</v>
      </c>
      <c r="J46" s="8">
        <f t="shared" si="3"/>
        <v>1334.6190000000004</v>
      </c>
      <c r="K46" s="8">
        <f t="shared" si="4"/>
        <v>487.512</v>
      </c>
      <c r="L46" s="8">
        <f t="shared" si="5"/>
        <v>362.34000000000003</v>
      </c>
      <c r="M46" s="8">
        <f t="shared" si="6"/>
        <v>573.70499999999993</v>
      </c>
      <c r="N46" s="8">
        <f t="shared" si="7"/>
        <v>7.1369999999999996</v>
      </c>
      <c r="O46" s="8">
        <f t="shared" si="8"/>
        <v>85.643999999999991</v>
      </c>
      <c r="P46" s="8">
        <f t="shared" si="9"/>
        <v>120.77999999999999</v>
      </c>
      <c r="Q46" s="8">
        <f t="shared" si="10"/>
        <v>17.018999999999998</v>
      </c>
      <c r="R46" s="8">
        <f t="shared" si="11"/>
        <v>79.605000000000004</v>
      </c>
      <c r="S46" s="8">
        <f t="shared" si="12"/>
        <v>156.465</v>
      </c>
      <c r="T46" s="9">
        <f t="shared" si="13"/>
        <v>0</v>
      </c>
    </row>
    <row r="47" spans="1:20" ht="15" customHeight="1" x14ac:dyDescent="0.3">
      <c r="A47" s="5" t="s">
        <v>0</v>
      </c>
      <c r="B47" s="5" t="s">
        <v>98</v>
      </c>
      <c r="C47" s="5" t="s">
        <v>99</v>
      </c>
      <c r="D47" s="5" t="s">
        <v>69</v>
      </c>
      <c r="E47" s="1" t="s">
        <v>70</v>
      </c>
      <c r="F47" s="29">
        <v>2032.45</v>
      </c>
      <c r="G47" s="8">
        <f t="shared" si="0"/>
        <v>94.915414999999996</v>
      </c>
      <c r="H47" s="8">
        <f t="shared" si="1"/>
        <v>36.584099999999999</v>
      </c>
      <c r="I47" s="8">
        <f t="shared" si="2"/>
        <v>707.08935499999995</v>
      </c>
      <c r="J47" s="8">
        <f t="shared" si="3"/>
        <v>494.08859500000017</v>
      </c>
      <c r="K47" s="8">
        <f t="shared" si="4"/>
        <v>180.48156</v>
      </c>
      <c r="L47" s="8">
        <f t="shared" si="5"/>
        <v>134.14170000000001</v>
      </c>
      <c r="M47" s="8">
        <f t="shared" si="6"/>
        <v>212.39102499999998</v>
      </c>
      <c r="N47" s="8">
        <f t="shared" si="7"/>
        <v>2.642185</v>
      </c>
      <c r="O47" s="8">
        <f t="shared" si="8"/>
        <v>31.706219999999998</v>
      </c>
      <c r="P47" s="8">
        <f t="shared" si="9"/>
        <v>44.713899999999995</v>
      </c>
      <c r="Q47" s="8">
        <f t="shared" si="10"/>
        <v>6.3005949999999995</v>
      </c>
      <c r="R47" s="8">
        <f t="shared" si="11"/>
        <v>29.470525000000002</v>
      </c>
      <c r="S47" s="8">
        <f t="shared" si="12"/>
        <v>57.924825000000006</v>
      </c>
      <c r="T47" s="9">
        <f t="shared" si="13"/>
        <v>0</v>
      </c>
    </row>
    <row r="48" spans="1:20" ht="15" customHeight="1" x14ac:dyDescent="0.3">
      <c r="A48" s="5" t="s">
        <v>0</v>
      </c>
      <c r="B48" s="5" t="s">
        <v>98</v>
      </c>
      <c r="C48" s="5" t="s">
        <v>99</v>
      </c>
      <c r="D48" s="5" t="s">
        <v>71</v>
      </c>
      <c r="E48" s="1" t="s">
        <v>72</v>
      </c>
      <c r="F48" s="29">
        <v>30088.89</v>
      </c>
      <c r="G48" s="8">
        <f t="shared" si="0"/>
        <v>1405.151163</v>
      </c>
      <c r="H48" s="8">
        <f t="shared" si="1"/>
        <v>541.60001999999997</v>
      </c>
      <c r="I48" s="8">
        <f t="shared" si="2"/>
        <v>10467.924831</v>
      </c>
      <c r="J48" s="8">
        <f t="shared" si="3"/>
        <v>7314.6091590000015</v>
      </c>
      <c r="K48" s="8">
        <f t="shared" si="4"/>
        <v>2671.8934319999998</v>
      </c>
      <c r="L48" s="8">
        <f t="shared" si="5"/>
        <v>1985.8667400000002</v>
      </c>
      <c r="M48" s="8">
        <f t="shared" si="6"/>
        <v>3144.2890049999996</v>
      </c>
      <c r="N48" s="8">
        <f t="shared" si="7"/>
        <v>39.115556999999995</v>
      </c>
      <c r="O48" s="8">
        <f t="shared" si="8"/>
        <v>469.38668399999995</v>
      </c>
      <c r="P48" s="8">
        <f t="shared" si="9"/>
        <v>661.95557999999994</v>
      </c>
      <c r="Q48" s="8">
        <f t="shared" si="10"/>
        <v>93.275559000000001</v>
      </c>
      <c r="R48" s="8">
        <f t="shared" si="11"/>
        <v>436.288905</v>
      </c>
      <c r="S48" s="8">
        <f t="shared" si="12"/>
        <v>857.533365</v>
      </c>
      <c r="T48" s="9">
        <f t="shared" si="13"/>
        <v>0</v>
      </c>
    </row>
    <row r="49" spans="1:20" ht="15" customHeight="1" x14ac:dyDescent="0.3">
      <c r="A49" s="5" t="s">
        <v>0</v>
      </c>
      <c r="B49" s="5" t="s">
        <v>98</v>
      </c>
      <c r="C49" s="5" t="s">
        <v>99</v>
      </c>
      <c r="D49" s="5" t="s">
        <v>73</v>
      </c>
      <c r="E49" s="1" t="s">
        <v>74</v>
      </c>
      <c r="F49" s="29">
        <v>15</v>
      </c>
      <c r="G49" s="8">
        <f t="shared" si="0"/>
        <v>0.70050000000000001</v>
      </c>
      <c r="H49" s="8">
        <f t="shared" si="1"/>
        <v>0.26999999999999996</v>
      </c>
      <c r="I49" s="8">
        <f t="shared" si="2"/>
        <v>5.2184999999999997</v>
      </c>
      <c r="J49" s="8">
        <f t="shared" si="3"/>
        <v>3.646500000000001</v>
      </c>
      <c r="K49" s="8">
        <f t="shared" si="4"/>
        <v>1.3320000000000001</v>
      </c>
      <c r="L49" s="8">
        <f t="shared" si="5"/>
        <v>0.99</v>
      </c>
      <c r="M49" s="8">
        <f t="shared" si="6"/>
        <v>1.5674999999999999</v>
      </c>
      <c r="N49" s="8">
        <f t="shared" si="7"/>
        <v>1.95E-2</v>
      </c>
      <c r="O49" s="8">
        <f t="shared" si="8"/>
        <v>0.23399999999999999</v>
      </c>
      <c r="P49" s="8">
        <f t="shared" si="9"/>
        <v>0.32999999999999996</v>
      </c>
      <c r="Q49" s="8">
        <f t="shared" si="10"/>
        <v>4.65E-2</v>
      </c>
      <c r="R49" s="8">
        <f t="shared" si="11"/>
        <v>0.2175</v>
      </c>
      <c r="S49" s="8">
        <f t="shared" si="12"/>
        <v>0.42749999999999999</v>
      </c>
      <c r="T49" s="9">
        <f t="shared" si="13"/>
        <v>0</v>
      </c>
    </row>
    <row r="50" spans="1:20" ht="15" customHeight="1" x14ac:dyDescent="0.3">
      <c r="A50" s="5" t="s">
        <v>0</v>
      </c>
      <c r="B50" s="5" t="s">
        <v>98</v>
      </c>
      <c r="C50" s="5" t="s">
        <v>99</v>
      </c>
      <c r="D50" s="5" t="s">
        <v>75</v>
      </c>
      <c r="E50" s="1" t="s">
        <v>76</v>
      </c>
      <c r="F50" s="29">
        <v>54241.29</v>
      </c>
      <c r="G50" s="8">
        <f t="shared" si="0"/>
        <v>2533.0682430000002</v>
      </c>
      <c r="H50" s="8">
        <f t="shared" si="1"/>
        <v>976.34321999999997</v>
      </c>
      <c r="I50" s="8">
        <f t="shared" si="2"/>
        <v>18870.544791</v>
      </c>
      <c r="J50" s="8">
        <f t="shared" si="3"/>
        <v>13186.057599000003</v>
      </c>
      <c r="K50" s="8">
        <f t="shared" si="4"/>
        <v>4816.6265520000006</v>
      </c>
      <c r="L50" s="8">
        <f t="shared" si="5"/>
        <v>3579.9251400000003</v>
      </c>
      <c r="M50" s="8">
        <f t="shared" si="6"/>
        <v>5668.2148049999996</v>
      </c>
      <c r="N50" s="8">
        <f t="shared" si="7"/>
        <v>70.513677000000001</v>
      </c>
      <c r="O50" s="8">
        <f t="shared" si="8"/>
        <v>846.16412400000002</v>
      </c>
      <c r="P50" s="8">
        <f t="shared" si="9"/>
        <v>1193.3083799999999</v>
      </c>
      <c r="Q50" s="8">
        <f t="shared" si="10"/>
        <v>168.147999</v>
      </c>
      <c r="R50" s="8">
        <f t="shared" si="11"/>
        <v>786.49870500000009</v>
      </c>
      <c r="S50" s="8">
        <f t="shared" si="12"/>
        <v>1545.876765</v>
      </c>
      <c r="T50" s="9">
        <f t="shared" si="13"/>
        <v>0</v>
      </c>
    </row>
    <row r="51" spans="1:20" ht="15" customHeight="1" x14ac:dyDescent="0.3">
      <c r="A51" s="5" t="s">
        <v>0</v>
      </c>
      <c r="B51" s="5" t="s">
        <v>98</v>
      </c>
      <c r="C51" s="5" t="s">
        <v>99</v>
      </c>
      <c r="D51" s="5" t="s">
        <v>77</v>
      </c>
      <c r="E51" s="1" t="s">
        <v>78</v>
      </c>
      <c r="F51" s="29">
        <v>32462.720000000001</v>
      </c>
      <c r="G51" s="8">
        <f t="shared" si="0"/>
        <v>1516.009024</v>
      </c>
      <c r="H51" s="8">
        <f t="shared" si="1"/>
        <v>584.32895999999994</v>
      </c>
      <c r="I51" s="8">
        <f t="shared" si="2"/>
        <v>11293.780288</v>
      </c>
      <c r="J51" s="8">
        <f t="shared" si="3"/>
        <v>7891.687232000002</v>
      </c>
      <c r="K51" s="8">
        <f t="shared" si="4"/>
        <v>2882.6895360000003</v>
      </c>
      <c r="L51" s="8">
        <f t="shared" si="5"/>
        <v>2142.5395200000003</v>
      </c>
      <c r="M51" s="8">
        <f t="shared" si="6"/>
        <v>3392.3542400000001</v>
      </c>
      <c r="N51" s="8">
        <f t="shared" si="7"/>
        <v>42.201535999999997</v>
      </c>
      <c r="O51" s="8">
        <f t="shared" si="8"/>
        <v>506.418432</v>
      </c>
      <c r="P51" s="8">
        <f t="shared" si="9"/>
        <v>714.17984000000001</v>
      </c>
      <c r="Q51" s="8">
        <f t="shared" si="10"/>
        <v>100.634432</v>
      </c>
      <c r="R51" s="8">
        <f t="shared" si="11"/>
        <v>470.70944000000003</v>
      </c>
      <c r="S51" s="8">
        <f t="shared" si="12"/>
        <v>925.18752000000006</v>
      </c>
      <c r="T51" s="9">
        <f t="shared" si="13"/>
        <v>0</v>
      </c>
    </row>
    <row r="52" spans="1:20" ht="15" customHeight="1" x14ac:dyDescent="0.3">
      <c r="A52" s="5" t="s">
        <v>0</v>
      </c>
      <c r="B52" s="5" t="s">
        <v>98</v>
      </c>
      <c r="C52" s="5" t="s">
        <v>99</v>
      </c>
      <c r="D52" s="5" t="s">
        <v>79</v>
      </c>
      <c r="E52" s="1" t="s">
        <v>80</v>
      </c>
      <c r="F52" s="29">
        <v>0</v>
      </c>
      <c r="G52" s="8">
        <f t="shared" si="0"/>
        <v>0</v>
      </c>
      <c r="H52" s="8">
        <f t="shared" si="1"/>
        <v>0</v>
      </c>
      <c r="I52" s="8">
        <f t="shared" si="2"/>
        <v>0</v>
      </c>
      <c r="J52" s="8">
        <f t="shared" si="3"/>
        <v>0</v>
      </c>
      <c r="K52" s="8">
        <f t="shared" si="4"/>
        <v>0</v>
      </c>
      <c r="L52" s="8">
        <f t="shared" si="5"/>
        <v>0</v>
      </c>
      <c r="M52" s="8">
        <f t="shared" si="6"/>
        <v>0</v>
      </c>
      <c r="N52" s="8">
        <f t="shared" si="7"/>
        <v>0</v>
      </c>
      <c r="O52" s="8">
        <f t="shared" si="8"/>
        <v>0</v>
      </c>
      <c r="P52" s="8">
        <f t="shared" si="9"/>
        <v>0</v>
      </c>
      <c r="Q52" s="8">
        <f t="shared" si="10"/>
        <v>0</v>
      </c>
      <c r="R52" s="8">
        <f t="shared" si="11"/>
        <v>0</v>
      </c>
      <c r="S52" s="8">
        <f t="shared" si="12"/>
        <v>0</v>
      </c>
      <c r="T52" s="9">
        <f t="shared" si="13"/>
        <v>0</v>
      </c>
    </row>
    <row r="53" spans="1:20" ht="15" customHeight="1" x14ac:dyDescent="0.3">
      <c r="A53" s="5" t="s">
        <v>0</v>
      </c>
      <c r="B53" s="5" t="s">
        <v>98</v>
      </c>
      <c r="C53" s="5" t="s">
        <v>99</v>
      </c>
      <c r="D53" s="5" t="s">
        <v>81</v>
      </c>
      <c r="E53" s="1" t="s">
        <v>82</v>
      </c>
      <c r="F53" s="29">
        <v>0</v>
      </c>
      <c r="G53" s="8">
        <f t="shared" si="0"/>
        <v>0</v>
      </c>
      <c r="H53" s="8">
        <f t="shared" si="1"/>
        <v>0</v>
      </c>
      <c r="I53" s="8">
        <f t="shared" si="2"/>
        <v>0</v>
      </c>
      <c r="J53" s="8">
        <f t="shared" si="3"/>
        <v>0</v>
      </c>
      <c r="K53" s="8">
        <f t="shared" si="4"/>
        <v>0</v>
      </c>
      <c r="L53" s="8">
        <f t="shared" si="5"/>
        <v>0</v>
      </c>
      <c r="M53" s="8">
        <f t="shared" si="6"/>
        <v>0</v>
      </c>
      <c r="N53" s="8">
        <f t="shared" si="7"/>
        <v>0</v>
      </c>
      <c r="O53" s="8">
        <f t="shared" si="8"/>
        <v>0</v>
      </c>
      <c r="P53" s="8">
        <f t="shared" si="9"/>
        <v>0</v>
      </c>
      <c r="Q53" s="8">
        <f t="shared" si="10"/>
        <v>0</v>
      </c>
      <c r="R53" s="8">
        <f t="shared" si="11"/>
        <v>0</v>
      </c>
      <c r="S53" s="8">
        <f t="shared" si="12"/>
        <v>0</v>
      </c>
      <c r="T53" s="9">
        <f t="shared" si="13"/>
        <v>0</v>
      </c>
    </row>
    <row r="54" spans="1:20" ht="15" customHeight="1" x14ac:dyDescent="0.3">
      <c r="A54" s="5" t="s">
        <v>0</v>
      </c>
      <c r="B54" s="5" t="s">
        <v>98</v>
      </c>
      <c r="C54" s="5" t="s">
        <v>99</v>
      </c>
      <c r="D54" s="5" t="s">
        <v>83</v>
      </c>
      <c r="E54" s="1" t="s">
        <v>124</v>
      </c>
      <c r="F54" s="29">
        <v>0</v>
      </c>
      <c r="G54" s="8">
        <f t="shared" si="0"/>
        <v>0</v>
      </c>
      <c r="H54" s="8">
        <f t="shared" si="1"/>
        <v>0</v>
      </c>
      <c r="I54" s="8">
        <f t="shared" si="2"/>
        <v>0</v>
      </c>
      <c r="J54" s="8">
        <f t="shared" si="3"/>
        <v>0</v>
      </c>
      <c r="K54" s="8">
        <f t="shared" si="4"/>
        <v>0</v>
      </c>
      <c r="L54" s="8">
        <f t="shared" si="5"/>
        <v>0</v>
      </c>
      <c r="M54" s="8">
        <f t="shared" si="6"/>
        <v>0</v>
      </c>
      <c r="N54" s="8">
        <f t="shared" si="7"/>
        <v>0</v>
      </c>
      <c r="O54" s="8">
        <f t="shared" si="8"/>
        <v>0</v>
      </c>
      <c r="P54" s="8">
        <f t="shared" si="9"/>
        <v>0</v>
      </c>
      <c r="Q54" s="8">
        <f t="shared" si="10"/>
        <v>0</v>
      </c>
      <c r="R54" s="8">
        <f t="shared" si="11"/>
        <v>0</v>
      </c>
      <c r="S54" s="8">
        <f t="shared" si="12"/>
        <v>0</v>
      </c>
      <c r="T54" s="9">
        <f t="shared" si="13"/>
        <v>0</v>
      </c>
    </row>
    <row r="55" spans="1:20" ht="15" customHeight="1" x14ac:dyDescent="0.3">
      <c r="A55" s="5" t="s">
        <v>0</v>
      </c>
      <c r="B55" s="5" t="s">
        <v>98</v>
      </c>
      <c r="C55" s="5" t="s">
        <v>99</v>
      </c>
      <c r="D55" s="5" t="s">
        <v>84</v>
      </c>
      <c r="E55" s="1" t="s">
        <v>85</v>
      </c>
      <c r="F55" s="29">
        <v>0</v>
      </c>
      <c r="G55" s="8">
        <f t="shared" si="0"/>
        <v>0</v>
      </c>
      <c r="H55" s="8">
        <f t="shared" si="1"/>
        <v>0</v>
      </c>
      <c r="I55" s="8">
        <f t="shared" si="2"/>
        <v>0</v>
      </c>
      <c r="J55" s="8">
        <f t="shared" si="3"/>
        <v>0</v>
      </c>
      <c r="K55" s="8">
        <f t="shared" si="4"/>
        <v>0</v>
      </c>
      <c r="L55" s="8">
        <f t="shared" si="5"/>
        <v>0</v>
      </c>
      <c r="M55" s="8">
        <f t="shared" si="6"/>
        <v>0</v>
      </c>
      <c r="N55" s="8">
        <f t="shared" si="7"/>
        <v>0</v>
      </c>
      <c r="O55" s="8">
        <f t="shared" si="8"/>
        <v>0</v>
      </c>
      <c r="P55" s="8">
        <f t="shared" si="9"/>
        <v>0</v>
      </c>
      <c r="Q55" s="8">
        <f t="shared" si="10"/>
        <v>0</v>
      </c>
      <c r="R55" s="8">
        <f t="shared" si="11"/>
        <v>0</v>
      </c>
      <c r="S55" s="8">
        <f t="shared" si="12"/>
        <v>0</v>
      </c>
      <c r="T55" s="9">
        <f t="shared" si="13"/>
        <v>0</v>
      </c>
    </row>
    <row r="56" spans="1:20" ht="15" customHeight="1" x14ac:dyDescent="0.3">
      <c r="A56" s="5" t="s">
        <v>0</v>
      </c>
      <c r="B56" s="5" t="s">
        <v>98</v>
      </c>
      <c r="C56" s="5" t="s">
        <v>99</v>
      </c>
      <c r="D56" s="5" t="s">
        <v>86</v>
      </c>
      <c r="E56" s="1" t="s">
        <v>87</v>
      </c>
      <c r="F56" s="29">
        <v>9458.93</v>
      </c>
      <c r="G56" s="8">
        <f t="shared" si="0"/>
        <v>441.73203100000001</v>
      </c>
      <c r="H56" s="8">
        <f t="shared" si="1"/>
        <v>170.26074</v>
      </c>
      <c r="I56" s="8">
        <f t="shared" si="2"/>
        <v>3290.761747</v>
      </c>
      <c r="J56" s="8">
        <f t="shared" si="3"/>
        <v>2299.4658830000008</v>
      </c>
      <c r="K56" s="8">
        <f t="shared" si="4"/>
        <v>839.95298400000001</v>
      </c>
      <c r="L56" s="8">
        <f t="shared" si="5"/>
        <v>624.28938000000005</v>
      </c>
      <c r="M56" s="8">
        <f t="shared" si="6"/>
        <v>988.45818499999996</v>
      </c>
      <c r="N56" s="8">
        <f t="shared" si="7"/>
        <v>12.296609</v>
      </c>
      <c r="O56" s="8">
        <f t="shared" si="8"/>
        <v>147.55930799999999</v>
      </c>
      <c r="P56" s="8">
        <f t="shared" si="9"/>
        <v>208.09646000000001</v>
      </c>
      <c r="Q56" s="8">
        <f t="shared" si="10"/>
        <v>29.322683000000001</v>
      </c>
      <c r="R56" s="8">
        <f t="shared" si="11"/>
        <v>137.15448500000002</v>
      </c>
      <c r="S56" s="8">
        <f t="shared" si="12"/>
        <v>269.57950500000004</v>
      </c>
      <c r="T56" s="9">
        <f t="shared" si="13"/>
        <v>0</v>
      </c>
    </row>
    <row r="57" spans="1:20" ht="15" customHeight="1" x14ac:dyDescent="0.3">
      <c r="A57" s="5" t="s">
        <v>0</v>
      </c>
      <c r="B57" s="5" t="s">
        <v>98</v>
      </c>
      <c r="C57" s="5" t="s">
        <v>99</v>
      </c>
      <c r="D57" s="5" t="s">
        <v>88</v>
      </c>
      <c r="E57" s="1" t="s">
        <v>89</v>
      </c>
      <c r="F57" s="29">
        <v>0</v>
      </c>
      <c r="G57" s="8">
        <f t="shared" si="0"/>
        <v>0</v>
      </c>
      <c r="H57" s="8">
        <f t="shared" si="1"/>
        <v>0</v>
      </c>
      <c r="I57" s="8">
        <f t="shared" si="2"/>
        <v>0</v>
      </c>
      <c r="J57" s="8">
        <f t="shared" si="3"/>
        <v>0</v>
      </c>
      <c r="K57" s="8">
        <f t="shared" si="4"/>
        <v>0</v>
      </c>
      <c r="L57" s="8">
        <f t="shared" si="5"/>
        <v>0</v>
      </c>
      <c r="M57" s="8">
        <f t="shared" si="6"/>
        <v>0</v>
      </c>
      <c r="N57" s="8">
        <f t="shared" si="7"/>
        <v>0</v>
      </c>
      <c r="O57" s="8">
        <f t="shared" si="8"/>
        <v>0</v>
      </c>
      <c r="P57" s="8">
        <f t="shared" si="9"/>
        <v>0</v>
      </c>
      <c r="Q57" s="8">
        <f t="shared" si="10"/>
        <v>0</v>
      </c>
      <c r="R57" s="8">
        <f t="shared" si="11"/>
        <v>0</v>
      </c>
      <c r="S57" s="8">
        <f t="shared" si="12"/>
        <v>0</v>
      </c>
      <c r="T57" s="9">
        <f t="shared" si="13"/>
        <v>0</v>
      </c>
    </row>
    <row r="58" spans="1:20" ht="15" customHeight="1" x14ac:dyDescent="0.3">
      <c r="A58" s="5" t="s">
        <v>0</v>
      </c>
      <c r="B58" s="5" t="s">
        <v>98</v>
      </c>
      <c r="C58" s="5" t="s">
        <v>99</v>
      </c>
      <c r="D58" s="5" t="s">
        <v>90</v>
      </c>
      <c r="E58" s="1" t="s">
        <v>91</v>
      </c>
      <c r="F58" s="29">
        <v>0</v>
      </c>
      <c r="G58" s="8">
        <f t="shared" si="0"/>
        <v>0</v>
      </c>
      <c r="H58" s="8">
        <f t="shared" si="1"/>
        <v>0</v>
      </c>
      <c r="I58" s="8">
        <f t="shared" si="2"/>
        <v>0</v>
      </c>
      <c r="J58" s="8">
        <f t="shared" si="3"/>
        <v>0</v>
      </c>
      <c r="K58" s="8">
        <f t="shared" si="4"/>
        <v>0</v>
      </c>
      <c r="L58" s="8">
        <f t="shared" si="5"/>
        <v>0</v>
      </c>
      <c r="M58" s="8">
        <f t="shared" si="6"/>
        <v>0</v>
      </c>
      <c r="N58" s="8">
        <f t="shared" si="7"/>
        <v>0</v>
      </c>
      <c r="O58" s="8">
        <f t="shared" si="8"/>
        <v>0</v>
      </c>
      <c r="P58" s="8">
        <f t="shared" si="9"/>
        <v>0</v>
      </c>
      <c r="Q58" s="8">
        <f t="shared" si="10"/>
        <v>0</v>
      </c>
      <c r="R58" s="8">
        <f t="shared" si="11"/>
        <v>0</v>
      </c>
      <c r="S58" s="8">
        <f t="shared" si="12"/>
        <v>0</v>
      </c>
      <c r="T58" s="9">
        <f t="shared" si="13"/>
        <v>0</v>
      </c>
    </row>
    <row r="59" spans="1:20" ht="14.25" customHeight="1" x14ac:dyDescent="0.3">
      <c r="A59" s="5" t="s">
        <v>0</v>
      </c>
      <c r="B59" s="5" t="s">
        <v>98</v>
      </c>
      <c r="C59" s="5" t="s">
        <v>99</v>
      </c>
      <c r="D59" s="5">
        <v>4527</v>
      </c>
      <c r="E59" s="1" t="s">
        <v>127</v>
      </c>
      <c r="F59" s="29">
        <v>72219.83</v>
      </c>
      <c r="G59" s="8">
        <f t="shared" ref="G59" si="72">F59*$G$3</f>
        <v>3372.6660609999999</v>
      </c>
      <c r="H59" s="8">
        <f t="shared" ref="H59" si="73">F59*$H$3</f>
        <v>1299.95694</v>
      </c>
      <c r="I59" s="8">
        <f t="shared" ref="I59" si="74">F59*$I$3</f>
        <v>25125.278857000001</v>
      </c>
      <c r="J59" s="8">
        <f t="shared" ref="J59" si="75">F59*$J$3</f>
        <v>17556.640673000005</v>
      </c>
      <c r="K59" s="8">
        <f t="shared" ref="K59" si="76">F59*$K$3</f>
        <v>6413.1209040000003</v>
      </c>
      <c r="L59" s="8">
        <f t="shared" ref="L59" si="77">F59*$L$3</f>
        <v>4766.5087800000001</v>
      </c>
      <c r="M59" s="8">
        <f t="shared" ref="M59" si="78">F59*$M$3</f>
        <v>7546.9722350000002</v>
      </c>
      <c r="N59" s="8">
        <f t="shared" ref="N59" si="79">F59*$N$3</f>
        <v>93.885778999999999</v>
      </c>
      <c r="O59" s="8">
        <f t="shared" ref="O59" si="80">F59*$O$3</f>
        <v>1126.6293479999999</v>
      </c>
      <c r="P59" s="8">
        <f t="shared" ref="P59" si="81">F59*$P$3</f>
        <v>1588.83626</v>
      </c>
      <c r="Q59" s="8">
        <f t="shared" ref="Q59" si="82">F59*$Q$3</f>
        <v>223.881473</v>
      </c>
      <c r="R59" s="8">
        <f t="shared" ref="R59" si="83">F59*$R$3</f>
        <v>1047.187535</v>
      </c>
      <c r="S59" s="8">
        <f t="shared" ref="S59" si="84">F59*$S$3</f>
        <v>2058.265155</v>
      </c>
      <c r="T59" s="9">
        <f t="shared" ref="T59" si="85">F59-SUM(G59:S59)</f>
        <v>0</v>
      </c>
    </row>
    <row r="60" spans="1:20" ht="14.25" customHeight="1" x14ac:dyDescent="0.3">
      <c r="A60" s="5" t="s">
        <v>0</v>
      </c>
      <c r="B60" s="5" t="s">
        <v>98</v>
      </c>
      <c r="C60" s="5" t="s">
        <v>99</v>
      </c>
      <c r="D60" s="5" t="s">
        <v>92</v>
      </c>
      <c r="E60" s="1" t="s">
        <v>93</v>
      </c>
      <c r="F60" s="29">
        <v>0</v>
      </c>
      <c r="G60" s="8">
        <f t="shared" si="0"/>
        <v>0</v>
      </c>
      <c r="H60" s="8">
        <f t="shared" si="1"/>
        <v>0</v>
      </c>
      <c r="I60" s="8">
        <f t="shared" si="2"/>
        <v>0</v>
      </c>
      <c r="J60" s="8">
        <f t="shared" si="3"/>
        <v>0</v>
      </c>
      <c r="K60" s="8">
        <f t="shared" si="4"/>
        <v>0</v>
      </c>
      <c r="L60" s="8">
        <f t="shared" si="5"/>
        <v>0</v>
      </c>
      <c r="M60" s="8">
        <f t="shared" si="6"/>
        <v>0</v>
      </c>
      <c r="N60" s="8">
        <f t="shared" si="7"/>
        <v>0</v>
      </c>
      <c r="O60" s="8">
        <f t="shared" si="8"/>
        <v>0</v>
      </c>
      <c r="P60" s="8">
        <f t="shared" si="9"/>
        <v>0</v>
      </c>
      <c r="Q60" s="8">
        <f t="shared" si="10"/>
        <v>0</v>
      </c>
      <c r="R60" s="8">
        <f t="shared" si="11"/>
        <v>0</v>
      </c>
      <c r="S60" s="8">
        <f t="shared" si="12"/>
        <v>0</v>
      </c>
      <c r="T60" s="9">
        <f t="shared" si="13"/>
        <v>0</v>
      </c>
    </row>
    <row r="61" spans="1:20" ht="15" customHeight="1" x14ac:dyDescent="0.3">
      <c r="A61" s="5" t="s">
        <v>0</v>
      </c>
      <c r="B61" s="5" t="s">
        <v>98</v>
      </c>
      <c r="C61" s="5" t="s">
        <v>99</v>
      </c>
      <c r="D61" s="5" t="s">
        <v>94</v>
      </c>
      <c r="E61" s="1" t="s">
        <v>95</v>
      </c>
      <c r="F61" s="29">
        <v>0</v>
      </c>
      <c r="G61" s="8">
        <f t="shared" si="0"/>
        <v>0</v>
      </c>
      <c r="H61" s="8">
        <f t="shared" si="1"/>
        <v>0</v>
      </c>
      <c r="I61" s="8">
        <f t="shared" si="2"/>
        <v>0</v>
      </c>
      <c r="J61" s="8">
        <f t="shared" si="3"/>
        <v>0</v>
      </c>
      <c r="K61" s="8">
        <f t="shared" si="4"/>
        <v>0</v>
      </c>
      <c r="L61" s="8">
        <f t="shared" si="5"/>
        <v>0</v>
      </c>
      <c r="M61" s="8">
        <f t="shared" si="6"/>
        <v>0</v>
      </c>
      <c r="N61" s="8">
        <f t="shared" si="7"/>
        <v>0</v>
      </c>
      <c r="O61" s="8">
        <f t="shared" si="8"/>
        <v>0</v>
      </c>
      <c r="P61" s="8">
        <f t="shared" si="9"/>
        <v>0</v>
      </c>
      <c r="Q61" s="8">
        <f t="shared" si="10"/>
        <v>0</v>
      </c>
      <c r="R61" s="8">
        <f t="shared" si="11"/>
        <v>0</v>
      </c>
      <c r="S61" s="8">
        <f t="shared" si="12"/>
        <v>0</v>
      </c>
      <c r="T61" s="9">
        <f t="shared" si="13"/>
        <v>0</v>
      </c>
    </row>
    <row r="62" spans="1:20" ht="15" customHeight="1" x14ac:dyDescent="0.3">
      <c r="A62" s="5" t="s">
        <v>0</v>
      </c>
      <c r="B62" s="5" t="s">
        <v>98</v>
      </c>
      <c r="C62" s="5" t="s">
        <v>99</v>
      </c>
      <c r="D62" s="5" t="s">
        <v>96</v>
      </c>
      <c r="E62" s="1" t="s">
        <v>97</v>
      </c>
      <c r="F62" s="29">
        <v>319422.84999999998</v>
      </c>
      <c r="G62" s="8">
        <f t="shared" si="0"/>
        <v>14917.047094999998</v>
      </c>
      <c r="H62" s="8">
        <f t="shared" si="1"/>
        <v>5749.6112999999996</v>
      </c>
      <c r="I62" s="8">
        <f t="shared" si="2"/>
        <v>111127.209515</v>
      </c>
      <c r="J62" s="8">
        <f t="shared" si="3"/>
        <v>77651.694835000017</v>
      </c>
      <c r="K62" s="8">
        <f t="shared" si="4"/>
        <v>28364.749079999998</v>
      </c>
      <c r="L62" s="8">
        <f t="shared" si="5"/>
        <v>21081.908100000001</v>
      </c>
      <c r="M62" s="8">
        <f t="shared" si="6"/>
        <v>33379.687824999994</v>
      </c>
      <c r="N62" s="8">
        <f t="shared" si="7"/>
        <v>415.24970499999995</v>
      </c>
      <c r="O62" s="8">
        <f t="shared" si="8"/>
        <v>4982.9964599999994</v>
      </c>
      <c r="P62" s="8">
        <f t="shared" si="9"/>
        <v>7027.3026999999993</v>
      </c>
      <c r="Q62" s="8">
        <f t="shared" si="10"/>
        <v>990.21083499999986</v>
      </c>
      <c r="R62" s="8">
        <f t="shared" si="11"/>
        <v>4631.6313250000003</v>
      </c>
      <c r="S62" s="8">
        <f t="shared" si="12"/>
        <v>9103.5512249999992</v>
      </c>
      <c r="T62" s="9">
        <f t="shared" si="13"/>
        <v>0</v>
      </c>
    </row>
    <row r="63" spans="1:20" x14ac:dyDescent="0.3">
      <c r="F63" s="29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</row>
    <row r="64" spans="1:20" ht="15" customHeight="1" thickBot="1" x14ac:dyDescent="0.35">
      <c r="F64" s="30">
        <f t="shared" ref="F64:T64" si="86">SUM(F4:F63)</f>
        <v>6262733.0699999975</v>
      </c>
      <c r="G64" s="12">
        <f t="shared" si="86"/>
        <v>292469.63436899998</v>
      </c>
      <c r="H64" s="12">
        <f t="shared" si="86"/>
        <v>112729.19525999998</v>
      </c>
      <c r="I64" s="12">
        <f t="shared" si="86"/>
        <v>2178804.8350529987</v>
      </c>
      <c r="J64" s="12">
        <f t="shared" si="86"/>
        <v>1522470.4093170003</v>
      </c>
      <c r="K64" s="12">
        <f t="shared" si="86"/>
        <v>556130.69661599991</v>
      </c>
      <c r="L64" s="12">
        <f t="shared" si="86"/>
        <v>413340.38261999999</v>
      </c>
      <c r="M64" s="12">
        <f t="shared" si="86"/>
        <v>654455.60581500025</v>
      </c>
      <c r="N64" s="12">
        <f t="shared" si="86"/>
        <v>8141.5529909999968</v>
      </c>
      <c r="O64" s="12">
        <f t="shared" si="86"/>
        <v>97698.635891999962</v>
      </c>
      <c r="P64" s="12">
        <f t="shared" si="86"/>
        <v>137780.12753999996</v>
      </c>
      <c r="Q64" s="12">
        <f t="shared" si="86"/>
        <v>19414.472516999995</v>
      </c>
      <c r="R64" s="12">
        <f t="shared" si="86"/>
        <v>90809.629514999993</v>
      </c>
      <c r="S64" s="12">
        <f t="shared" si="86"/>
        <v>178487.89249500004</v>
      </c>
      <c r="T64" s="13">
        <f t="shared" si="86"/>
        <v>0</v>
      </c>
    </row>
    <row r="65" spans="6:20" ht="14.5" thickTop="1" x14ac:dyDescent="0.3">
      <c r="F65" s="31"/>
    </row>
    <row r="66" spans="6:20" ht="14.5" thickBot="1" x14ac:dyDescent="0.35">
      <c r="T66" s="13">
        <f>F64-SUM(G64:S64)</f>
        <v>0</v>
      </c>
    </row>
    <row r="67" spans="6:20" ht="14.5" thickTop="1" x14ac:dyDescent="0.3">
      <c r="T67" s="9"/>
    </row>
    <row r="68" spans="6:20" x14ac:dyDescent="0.3">
      <c r="T68" s="9"/>
    </row>
    <row r="69" spans="6:20" x14ac:dyDescent="0.3">
      <c r="T69" s="9"/>
    </row>
    <row r="70" spans="6:20" x14ac:dyDescent="0.3">
      <c r="T70" s="9"/>
    </row>
    <row r="71" spans="6:20" x14ac:dyDescent="0.3">
      <c r="T71" s="9"/>
    </row>
    <row r="72" spans="6:20" x14ac:dyDescent="0.3">
      <c r="T72" s="9"/>
    </row>
    <row r="73" spans="6:20" x14ac:dyDescent="0.3">
      <c r="T73" s="9"/>
    </row>
    <row r="74" spans="6:20" x14ac:dyDescent="0.3">
      <c r="T74" s="9"/>
    </row>
    <row r="75" spans="6:20" x14ac:dyDescent="0.3">
      <c r="T75" s="9"/>
    </row>
    <row r="76" spans="6:20" x14ac:dyDescent="0.3">
      <c r="T76" s="9"/>
    </row>
    <row r="77" spans="6:20" x14ac:dyDescent="0.3">
      <c r="T77" s="9"/>
    </row>
    <row r="78" spans="6:20" x14ac:dyDescent="0.3">
      <c r="T78" s="9"/>
    </row>
    <row r="79" spans="6:20" x14ac:dyDescent="0.3">
      <c r="T79" s="9"/>
    </row>
    <row r="80" spans="6:20" x14ac:dyDescent="0.3">
      <c r="T80" s="9"/>
    </row>
    <row r="81" spans="20:20" x14ac:dyDescent="0.3">
      <c r="T81" s="9"/>
    </row>
    <row r="82" spans="20:20" x14ac:dyDescent="0.3">
      <c r="T82" s="9"/>
    </row>
    <row r="83" spans="20:20" x14ac:dyDescent="0.3">
      <c r="T83" s="9"/>
    </row>
    <row r="84" spans="20:20" x14ac:dyDescent="0.3">
      <c r="T84" s="9"/>
    </row>
    <row r="85" spans="20:20" x14ac:dyDescent="0.3">
      <c r="T85" s="9"/>
    </row>
    <row r="86" spans="20:20" x14ac:dyDescent="0.3">
      <c r="T86" s="9"/>
    </row>
    <row r="87" spans="20:20" x14ac:dyDescent="0.3">
      <c r="T87" s="9"/>
    </row>
  </sheetData>
  <phoneticPr fontId="0" type="noConversion"/>
  <pageMargins left="0.75" right="0.5" top="0.75" bottom="0.75" header="0.5" footer="0.5"/>
  <pageSetup scale="46" orientation="landscape" r:id="rId1"/>
  <headerFooter alignWithMargins="0">
    <oddHeader>&amp;L&amp;"Arial,Bold"&amp;12Henderson Water Utility
SOC Expense Allocation Entry
6/30/20</oddHeader>
  </headerFooter>
  <colBreaks count="2" manualBreakCount="2">
    <brk id="9" max="1048575" man="1"/>
    <brk id="15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7D8C4-FF8F-41B4-A6AD-8F627923E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F73BE-769A-4230-9CDA-0FD9BE9AF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03E258-D792-4068-AA21-57EFDCF66F1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ADMIN</vt:lpstr>
      <vt:lpstr>SOC</vt:lpstr>
      <vt:lpstr>ADMIN!Print_Area</vt:lpstr>
      <vt:lpstr>SOC!Print_Area</vt:lpstr>
    </vt:vector>
  </TitlesOfParts>
  <Company>City of Henderson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Bowley, Todd</cp:lastModifiedBy>
  <cp:lastPrinted>2021-03-08T18:47:49Z</cp:lastPrinted>
  <dcterms:created xsi:type="dcterms:W3CDTF">2010-06-17T18:23:15Z</dcterms:created>
  <dcterms:modified xsi:type="dcterms:W3CDTF">2021-03-08T18:49:05Z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  <property fmtid="{D5CDD505-2E9C-101B-9397-08002B2CF9AE}" pid="3" name="Order">
    <vt:r8>2388000</vt:r8>
  </property>
</Properties>
</file>