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PSC Order 2-23-21/Requested Info/"/>
    </mc:Choice>
  </mc:AlternateContent>
  <xr:revisionPtr revIDLastSave="160" documentId="8_{F3F904E1-22B3-4C6F-87CD-F70969A7494F}" xr6:coauthVersionLast="45" xr6:coauthVersionMax="45" xr10:uidLastSave="{CB8D7D1F-B2BE-49EF-AA85-1B26902A62B4}"/>
  <bookViews>
    <workbookView xWindow="5610" yWindow="1490" windowWidth="30710" windowHeight="18640" xr2:uid="{389DE241-E11C-46F3-BF0C-7B56BAC968B3}"/>
  </bookViews>
  <sheets>
    <sheet name="Sheet1" sheetId="1" r:id="rId1"/>
  </sheets>
  <definedNames>
    <definedName name="_xlnm.Print_Titles" localSheetId="0">Sheet1!$A:$B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F17" i="1" s="1"/>
  <c r="G15" i="1"/>
  <c r="G17" i="1" s="1"/>
  <c r="H15" i="1"/>
  <c r="H17" i="1" s="1"/>
  <c r="I15" i="1"/>
  <c r="J15" i="1"/>
  <c r="K15" i="1"/>
  <c r="L15" i="1"/>
  <c r="M15" i="1"/>
  <c r="N15" i="1"/>
  <c r="P15" i="1"/>
  <c r="Q15" i="1"/>
  <c r="R15" i="1"/>
  <c r="S15" i="1"/>
  <c r="T15" i="1"/>
  <c r="U15" i="1"/>
  <c r="V15" i="1"/>
  <c r="W15" i="1"/>
  <c r="W17" i="1" s="1"/>
  <c r="X15" i="1"/>
  <c r="Y15" i="1"/>
  <c r="Z15" i="1"/>
  <c r="AA15" i="1"/>
  <c r="AC15" i="1"/>
  <c r="AD15" i="1"/>
  <c r="AE15" i="1"/>
  <c r="AF15" i="1"/>
  <c r="AF17" i="1" s="1"/>
  <c r="AG15" i="1"/>
  <c r="AH15" i="1"/>
  <c r="AI15" i="1"/>
  <c r="AJ15" i="1"/>
  <c r="AK15" i="1"/>
  <c r="AL15" i="1"/>
  <c r="AM15" i="1"/>
  <c r="AN15" i="1"/>
  <c r="AN17" i="1" s="1"/>
  <c r="D16" i="1"/>
  <c r="D17" i="1" s="1"/>
  <c r="E16" i="1"/>
  <c r="E17" i="1" s="1"/>
  <c r="F16" i="1"/>
  <c r="G16" i="1"/>
  <c r="H16" i="1"/>
  <c r="I16" i="1"/>
  <c r="J16" i="1"/>
  <c r="J17" i="1" s="1"/>
  <c r="K16" i="1"/>
  <c r="K17" i="1" s="1"/>
  <c r="L16" i="1"/>
  <c r="L17" i="1" s="1"/>
  <c r="M16" i="1"/>
  <c r="M17" i="1" s="1"/>
  <c r="N16" i="1"/>
  <c r="P16" i="1"/>
  <c r="Q16" i="1"/>
  <c r="R16" i="1"/>
  <c r="R17" i="1" s="1"/>
  <c r="S16" i="1"/>
  <c r="S17" i="1" s="1"/>
  <c r="T16" i="1"/>
  <c r="T17" i="1" s="1"/>
  <c r="U16" i="1"/>
  <c r="U17" i="1" s="1"/>
  <c r="V16" i="1"/>
  <c r="V17" i="1" s="1"/>
  <c r="W16" i="1"/>
  <c r="X16" i="1"/>
  <c r="Y16" i="1"/>
  <c r="Z16" i="1"/>
  <c r="Z17" i="1" s="1"/>
  <c r="AA16" i="1"/>
  <c r="AA17" i="1" s="1"/>
  <c r="AC16" i="1"/>
  <c r="AC17" i="1" s="1"/>
  <c r="AD16" i="1"/>
  <c r="AD17" i="1" s="1"/>
  <c r="AE16" i="1"/>
  <c r="AE17" i="1" s="1"/>
  <c r="AF16" i="1"/>
  <c r="AG16" i="1"/>
  <c r="AH16" i="1"/>
  <c r="AI16" i="1"/>
  <c r="AI17" i="1" s="1"/>
  <c r="AJ16" i="1"/>
  <c r="AJ17" i="1" s="1"/>
  <c r="AK16" i="1"/>
  <c r="AK17" i="1" s="1"/>
  <c r="AL16" i="1"/>
  <c r="AL17" i="1" s="1"/>
  <c r="AM16" i="1"/>
  <c r="AM17" i="1" s="1"/>
  <c r="AN16" i="1"/>
  <c r="I17" i="1"/>
  <c r="N17" i="1"/>
  <c r="X17" i="1"/>
  <c r="C16" i="1"/>
  <c r="C15" i="1"/>
  <c r="C17" i="1" s="1"/>
  <c r="D22" i="1"/>
  <c r="E22" i="1"/>
  <c r="F22" i="1"/>
  <c r="G22" i="1"/>
  <c r="H22" i="1"/>
  <c r="I22" i="1"/>
  <c r="J22" i="1"/>
  <c r="K22" i="1"/>
  <c r="L22" i="1"/>
  <c r="M22" i="1"/>
  <c r="N22" i="1"/>
  <c r="P22" i="1"/>
  <c r="Q22" i="1"/>
  <c r="R22" i="1"/>
  <c r="S22" i="1"/>
  <c r="T22" i="1"/>
  <c r="U22" i="1"/>
  <c r="V22" i="1"/>
  <c r="W22" i="1"/>
  <c r="X22" i="1"/>
  <c r="Y22" i="1"/>
  <c r="Z22" i="1"/>
  <c r="AA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C22" i="1"/>
  <c r="AP21" i="1"/>
  <c r="AP20" i="1"/>
  <c r="AP22" i="1" s="1"/>
  <c r="AH17" i="1" l="1"/>
  <c r="Y17" i="1"/>
  <c r="Q17" i="1"/>
  <c r="AG17" i="1"/>
  <c r="P17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/>
  <c r="Q12" i="1"/>
  <c r="R12" i="1"/>
  <c r="S12" i="1"/>
  <c r="T12" i="1"/>
  <c r="U12" i="1"/>
  <c r="V12" i="1"/>
  <c r="W12" i="1"/>
  <c r="X12" i="1"/>
  <c r="Y12" i="1"/>
  <c r="Z12" i="1"/>
  <c r="AA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P11" i="1"/>
  <c r="AP10" i="1"/>
  <c r="AP15" i="1" s="1"/>
  <c r="AP9" i="1"/>
  <c r="AP8" i="1"/>
  <c r="AP16" i="1" s="1"/>
  <c r="AP17" i="1" l="1"/>
  <c r="AP12" i="1"/>
</calcChain>
</file>

<file path=xl/sharedStrings.xml><?xml version="1.0" encoding="utf-8"?>
<sst xmlns="http://schemas.openxmlformats.org/spreadsheetml/2006/main" count="23" uniqueCount="19">
  <si>
    <t>Beech Grove</t>
  </si>
  <si>
    <t>Sebree</t>
  </si>
  <si>
    <t>HCWD North</t>
  </si>
  <si>
    <t>HCWD South</t>
  </si>
  <si>
    <t>Total</t>
  </si>
  <si>
    <t>Wholesale Total</t>
  </si>
  <si>
    <t>Sales in Gallons</t>
  </si>
  <si>
    <t>Wholesale</t>
  </si>
  <si>
    <t>Retail</t>
  </si>
  <si>
    <t>North</t>
  </si>
  <si>
    <t>South</t>
  </si>
  <si>
    <t>Retail Total</t>
  </si>
  <si>
    <t>FY2018</t>
  </si>
  <si>
    <t>FY2019</t>
  </si>
  <si>
    <t>FY2020</t>
  </si>
  <si>
    <t>36 mo</t>
  </si>
  <si>
    <t>HWU</t>
  </si>
  <si>
    <t>Item #22a</t>
  </si>
  <si>
    <t>Wholesale vs Retail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</si>
</sst>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[$-409]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1" xfId="0" applyNumberFormat="1" applyBorder="1" applyAlignment="1">
      <alignment horizontal="center"/>
    </xf>
    <xf numFmtId="41" fontId="0" fillId="0" borderId="0" xfId="0" applyNumberFormat="1"/>
    <xf numFmtId="41" fontId="0" fillId="0" borderId="1" xfId="0" applyNumberFormat="1" applyBorder="1" applyAlignment="1">
      <alignment horizontal="center"/>
    </xf>
    <xf numFmtId="41" fontId="0" fillId="0" borderId="0" xfId="0" applyNumberFormat="1" applyBorder="1"/>
    <xf numFmtId="41" fontId="0" fillId="0" borderId="1" xfId="0" applyNumberFormat="1" applyBorder="1"/>
    <xf numFmtId="0" fontId="0" fillId="0" borderId="0" xfId="0" applyAlignment="1">
      <alignment horizontal="left" indent="1"/>
    </xf>
    <xf numFmtId="0" fontId="0" fillId="0" borderId="1" xfId="0" applyBorder="1"/>
    <xf numFmtId="0" fontId="1" fillId="0" borderId="1" xfId="0" applyFont="1" applyBorder="1"/>
    <xf numFmtId="41" fontId="0" fillId="0" borderId="2" xfId="0" applyNumberFormat="1" applyBorder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22B32-6EA7-4597-89B3-666D6C6C1D18}">
  <dimension ref="A1:AP23"/>
  <sheetViews>
    <sheetView tabSelected="1" view="pageBreakPreview" topLeftCell="E1" zoomScale="60" zoomScaleNormal="100" workbookViewId="0">
      <selection activeCell="F34" sqref="F34"/>
    </sheetView>
  </sheetViews>
  <sheetFormatPr defaultRowHeight="14.5" x14ac:dyDescent="0.35"/>
  <cols>
    <col min="1" max="1" width="15.6328125" customWidth="1"/>
    <col min="2" max="2" width="6.6328125" customWidth="1"/>
    <col min="3" max="14" width="12.6328125" customWidth="1"/>
    <col min="15" max="15" width="2.6328125" style="14" customWidth="1"/>
    <col min="16" max="27" width="12.6328125" customWidth="1"/>
    <col min="28" max="28" width="2.6328125" style="14" customWidth="1"/>
    <col min="29" max="40" width="12.6328125" customWidth="1"/>
    <col min="41" max="41" width="2.6328125" style="14" customWidth="1"/>
    <col min="42" max="42" width="14.6328125" customWidth="1"/>
  </cols>
  <sheetData>
    <row r="1" spans="1:42" x14ac:dyDescent="0.35">
      <c r="A1" t="s">
        <v>16</v>
      </c>
    </row>
    <row r="2" spans="1:42" x14ac:dyDescent="0.35">
      <c r="A2" t="s">
        <v>18</v>
      </c>
    </row>
    <row r="3" spans="1:42" x14ac:dyDescent="0.35">
      <c r="A3" t="s">
        <v>17</v>
      </c>
    </row>
    <row r="5" spans="1:42" x14ac:dyDescent="0.35">
      <c r="A5" s="8" t="s">
        <v>6</v>
      </c>
      <c r="C5" s="15" t="s">
        <v>12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2"/>
      <c r="P5" s="15" t="s">
        <v>13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2"/>
      <c r="AC5" s="15" t="s">
        <v>14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2"/>
      <c r="AP5" s="11" t="s">
        <v>15</v>
      </c>
    </row>
    <row r="6" spans="1:42" x14ac:dyDescent="0.35">
      <c r="C6" s="1">
        <v>42947</v>
      </c>
      <c r="D6" s="1">
        <v>42978</v>
      </c>
      <c r="E6" s="1">
        <v>43008</v>
      </c>
      <c r="F6" s="1">
        <v>43039</v>
      </c>
      <c r="G6" s="1">
        <v>43069</v>
      </c>
      <c r="H6" s="1">
        <v>43100</v>
      </c>
      <c r="I6" s="1">
        <v>43131</v>
      </c>
      <c r="J6" s="1">
        <v>43159</v>
      </c>
      <c r="K6" s="1">
        <v>43190</v>
      </c>
      <c r="L6" s="1">
        <v>43220</v>
      </c>
      <c r="M6" s="1">
        <v>43251</v>
      </c>
      <c r="N6" s="1">
        <v>43281</v>
      </c>
      <c r="O6" s="13"/>
      <c r="P6" s="1">
        <v>43312</v>
      </c>
      <c r="Q6" s="1">
        <v>43343</v>
      </c>
      <c r="R6" s="1">
        <v>43373</v>
      </c>
      <c r="S6" s="1">
        <v>43404</v>
      </c>
      <c r="T6" s="1">
        <v>43434</v>
      </c>
      <c r="U6" s="1">
        <v>43465</v>
      </c>
      <c r="V6" s="1">
        <v>43496</v>
      </c>
      <c r="W6" s="1">
        <v>43524</v>
      </c>
      <c r="X6" s="1">
        <v>43555</v>
      </c>
      <c r="Y6" s="1">
        <v>43585</v>
      </c>
      <c r="Z6" s="1">
        <v>43616</v>
      </c>
      <c r="AA6" s="1">
        <v>43646</v>
      </c>
      <c r="AB6" s="13"/>
      <c r="AC6" s="1">
        <v>43677</v>
      </c>
      <c r="AD6" s="1">
        <v>43708</v>
      </c>
      <c r="AE6" s="1">
        <v>43738</v>
      </c>
      <c r="AF6" s="1">
        <v>43769</v>
      </c>
      <c r="AG6" s="1">
        <v>43799</v>
      </c>
      <c r="AH6" s="1">
        <v>43830</v>
      </c>
      <c r="AI6" s="1">
        <v>43861</v>
      </c>
      <c r="AJ6" s="1">
        <v>43890</v>
      </c>
      <c r="AK6" s="1">
        <v>43921</v>
      </c>
      <c r="AL6" s="1">
        <v>43951</v>
      </c>
      <c r="AM6" s="1">
        <v>43982</v>
      </c>
      <c r="AN6" s="1">
        <v>44012</v>
      </c>
      <c r="AO6" s="13"/>
      <c r="AP6" s="3" t="s">
        <v>4</v>
      </c>
    </row>
    <row r="7" spans="1:42" x14ac:dyDescent="0.35">
      <c r="A7" s="7" t="s">
        <v>7</v>
      </c>
      <c r="AP7" s="2"/>
    </row>
    <row r="8" spans="1:42" x14ac:dyDescent="0.35">
      <c r="A8" s="6" t="s">
        <v>0</v>
      </c>
      <c r="C8" s="2">
        <v>6604124.7183600003</v>
      </c>
      <c r="D8" s="2">
        <v>7392384.5133600002</v>
      </c>
      <c r="E8" s="2">
        <v>6983020.5368800005</v>
      </c>
      <c r="F8" s="2">
        <v>7029108.0206000004</v>
      </c>
      <c r="G8" s="2">
        <v>6915987.5971600004</v>
      </c>
      <c r="H8" s="2">
        <v>6265070.1493600002</v>
      </c>
      <c r="I8" s="2">
        <v>7376136.8239200003</v>
      </c>
      <c r="J8" s="2">
        <v>7846452.0773600005</v>
      </c>
      <c r="K8" s="2">
        <v>6330113.2707600007</v>
      </c>
      <c r="L8" s="2">
        <v>7486078.0263600005</v>
      </c>
      <c r="M8" s="2">
        <v>6056917.1998399999</v>
      </c>
      <c r="N8" s="2">
        <v>8190795.3740000008</v>
      </c>
      <c r="O8" s="4"/>
      <c r="P8" s="2">
        <v>7871481.8972800002</v>
      </c>
      <c r="Q8" s="2">
        <v>9549362.5332800001</v>
      </c>
      <c r="R8" s="2">
        <v>8087451.9901999999</v>
      </c>
      <c r="S8" s="2">
        <v>7185136.7067600004</v>
      </c>
      <c r="T8" s="2">
        <v>6496442.6329600001</v>
      </c>
      <c r="U8" s="2">
        <v>6294109.5279999999</v>
      </c>
      <c r="V8" s="2">
        <v>6371906.9360000007</v>
      </c>
      <c r="W8" s="2">
        <v>6567896.5600000005</v>
      </c>
      <c r="X8" s="2">
        <v>5698510.5256000003</v>
      </c>
      <c r="Y8" s="2">
        <v>6743112.77996</v>
      </c>
      <c r="Z8" s="2">
        <v>6670170.2294399999</v>
      </c>
      <c r="AA8" s="2">
        <v>7265634.5824800003</v>
      </c>
      <c r="AB8" s="4"/>
      <c r="AC8" s="2">
        <v>7583302.3448000001</v>
      </c>
      <c r="AD8" s="2">
        <v>7687969.7806400005</v>
      </c>
      <c r="AE8" s="2">
        <v>8252375.0146400006</v>
      </c>
      <c r="AF8" s="2">
        <v>6224937.1595600005</v>
      </c>
      <c r="AG8" s="2">
        <v>6481459.1513999999</v>
      </c>
      <c r="AH8" s="2">
        <v>6454349.7469199998</v>
      </c>
      <c r="AI8" s="2">
        <v>6153887.1806000005</v>
      </c>
      <c r="AJ8" s="2">
        <v>6768785.9246000005</v>
      </c>
      <c r="AK8" s="2">
        <v>5909700.5662400005</v>
      </c>
      <c r="AL8" s="2">
        <v>6351178</v>
      </c>
      <c r="AM8" s="2">
        <v>7041601</v>
      </c>
      <c r="AN8" s="2">
        <v>6507671</v>
      </c>
      <c r="AO8" s="4"/>
      <c r="AP8" s="2">
        <f>SUM(C8:AN8)</f>
        <v>250694622.07932001</v>
      </c>
    </row>
    <row r="9" spans="1:42" x14ac:dyDescent="0.35">
      <c r="A9" s="6" t="s">
        <v>1</v>
      </c>
      <c r="C9" s="2">
        <v>3674900</v>
      </c>
      <c r="D9" s="2">
        <v>3846100</v>
      </c>
      <c r="E9" s="2">
        <v>3595200</v>
      </c>
      <c r="F9" s="2">
        <v>3522200</v>
      </c>
      <c r="G9" s="2">
        <v>3453000</v>
      </c>
      <c r="H9" s="2">
        <v>3333500</v>
      </c>
      <c r="I9" s="2">
        <v>3155100</v>
      </c>
      <c r="J9" s="2">
        <v>4235100</v>
      </c>
      <c r="K9" s="2">
        <v>2814600</v>
      </c>
      <c r="L9" s="2">
        <v>3129000</v>
      </c>
      <c r="M9" s="2">
        <v>3363700</v>
      </c>
      <c r="N9" s="2">
        <v>3579000</v>
      </c>
      <c r="O9" s="4"/>
      <c r="P9" s="2">
        <v>3904300</v>
      </c>
      <c r="Q9" s="2">
        <v>3662000</v>
      </c>
      <c r="R9" s="2">
        <v>3605200</v>
      </c>
      <c r="S9" s="2">
        <v>3497400</v>
      </c>
      <c r="T9" s="2">
        <v>3339800</v>
      </c>
      <c r="U9" s="2">
        <v>2997700</v>
      </c>
      <c r="V9" s="2">
        <v>2876400</v>
      </c>
      <c r="W9" s="2">
        <v>2731000</v>
      </c>
      <c r="X9" s="2">
        <v>2528400</v>
      </c>
      <c r="Y9" s="2">
        <v>2698300</v>
      </c>
      <c r="Z9" s="2">
        <v>2980100</v>
      </c>
      <c r="AA9" s="2">
        <v>3005300</v>
      </c>
      <c r="AB9" s="4"/>
      <c r="AC9" s="2">
        <v>3354400</v>
      </c>
      <c r="AD9" s="2">
        <v>3546800</v>
      </c>
      <c r="AE9" s="2">
        <v>3985100</v>
      </c>
      <c r="AF9" s="2">
        <v>3708800</v>
      </c>
      <c r="AG9" s="2">
        <v>3455800</v>
      </c>
      <c r="AH9">
        <v>2966600</v>
      </c>
      <c r="AI9">
        <v>2962700</v>
      </c>
      <c r="AJ9">
        <v>3963100</v>
      </c>
      <c r="AK9">
        <v>3418500</v>
      </c>
      <c r="AL9">
        <v>3353300</v>
      </c>
      <c r="AM9">
        <v>3353300</v>
      </c>
      <c r="AN9">
        <v>3525500</v>
      </c>
      <c r="AO9" s="4"/>
      <c r="AP9" s="4">
        <f>SUM(C9:AN9)</f>
        <v>121121200</v>
      </c>
    </row>
    <row r="10" spans="1:42" x14ac:dyDescent="0.35">
      <c r="A10" s="6" t="s">
        <v>2</v>
      </c>
      <c r="C10" s="2">
        <v>30792850</v>
      </c>
      <c r="D10" s="2">
        <v>31883480</v>
      </c>
      <c r="E10" s="2">
        <v>32014800</v>
      </c>
      <c r="F10" s="2">
        <v>32379990</v>
      </c>
      <c r="G10" s="2">
        <v>30965210</v>
      </c>
      <c r="H10" s="2">
        <v>29458530</v>
      </c>
      <c r="I10" s="2">
        <v>33302160</v>
      </c>
      <c r="J10" s="2">
        <v>39147830</v>
      </c>
      <c r="K10" s="2">
        <v>28880290</v>
      </c>
      <c r="L10" s="2">
        <v>30152000</v>
      </c>
      <c r="M10" s="2">
        <v>30019240</v>
      </c>
      <c r="N10" s="2">
        <v>34656100</v>
      </c>
      <c r="O10" s="4"/>
      <c r="P10" s="2">
        <v>30797580</v>
      </c>
      <c r="Q10" s="2">
        <v>35915130</v>
      </c>
      <c r="R10" s="2">
        <v>41108040</v>
      </c>
      <c r="S10" s="2">
        <v>37542770</v>
      </c>
      <c r="T10" s="2">
        <v>36989330</v>
      </c>
      <c r="U10" s="2">
        <v>37958340</v>
      </c>
      <c r="V10" s="2">
        <v>40052220</v>
      </c>
      <c r="W10" s="2">
        <v>37156460.969920002</v>
      </c>
      <c r="X10" s="2">
        <v>30509211.05376</v>
      </c>
      <c r="Y10" s="2">
        <v>34994149.33924</v>
      </c>
      <c r="Z10" s="2">
        <v>34008994.777319998</v>
      </c>
      <c r="AA10" s="2">
        <v>39196413.734960005</v>
      </c>
      <c r="AB10" s="4"/>
      <c r="AC10" s="2">
        <v>36221134.151720002</v>
      </c>
      <c r="AD10" s="2">
        <v>39275864.33788</v>
      </c>
      <c r="AE10" s="2">
        <v>38142812.415040001</v>
      </c>
      <c r="AF10" s="2">
        <v>38255379.280000001</v>
      </c>
      <c r="AG10" s="2">
        <v>34087308.341200002</v>
      </c>
      <c r="AH10" s="2">
        <v>33987002.048519999</v>
      </c>
      <c r="AI10" s="2">
        <v>36502932.820639998</v>
      </c>
      <c r="AJ10" s="2">
        <v>33566432.253080003</v>
      </c>
      <c r="AK10" s="2">
        <v>32097796.722520001</v>
      </c>
      <c r="AL10" s="2">
        <v>32947260</v>
      </c>
      <c r="AM10" s="2">
        <v>34916470</v>
      </c>
      <c r="AN10" s="2">
        <v>39273670</v>
      </c>
      <c r="AO10" s="4"/>
      <c r="AP10" s="4">
        <f t="shared" ref="AP10:AP11" si="0">SUM(C10:AN10)</f>
        <v>1249155182.2458</v>
      </c>
    </row>
    <row r="11" spans="1:42" x14ac:dyDescent="0.35">
      <c r="A11" s="6" t="s">
        <v>3</v>
      </c>
      <c r="C11" s="5">
        <v>4161305</v>
      </c>
      <c r="D11" s="5">
        <v>4611833</v>
      </c>
      <c r="E11" s="5">
        <v>4800633</v>
      </c>
      <c r="F11" s="5">
        <v>1960284</v>
      </c>
      <c r="G11" s="5">
        <v>2033410</v>
      </c>
      <c r="H11" s="5">
        <v>2492021</v>
      </c>
      <c r="I11" s="5">
        <v>2244012</v>
      </c>
      <c r="J11" s="5">
        <v>3877290</v>
      </c>
      <c r="K11" s="5">
        <v>1741067</v>
      </c>
      <c r="L11" s="5">
        <v>1798731</v>
      </c>
      <c r="M11" s="5">
        <v>1484715</v>
      </c>
      <c r="N11" s="5">
        <v>2163760</v>
      </c>
      <c r="O11" s="4"/>
      <c r="P11" s="5">
        <v>7119017</v>
      </c>
      <c r="Q11" s="5">
        <v>9686467</v>
      </c>
      <c r="R11" s="5">
        <v>2378634</v>
      </c>
      <c r="S11" s="5">
        <v>2240339</v>
      </c>
      <c r="T11" s="5">
        <v>2091241</v>
      </c>
      <c r="U11" s="5">
        <v>2629882</v>
      </c>
      <c r="V11" s="5">
        <v>1910629</v>
      </c>
      <c r="W11" s="5">
        <v>3006656.6940912488</v>
      </c>
      <c r="X11" s="5">
        <v>3894719.5213163798</v>
      </c>
      <c r="Y11" s="5">
        <v>3148848.1675392669</v>
      </c>
      <c r="Z11" s="5">
        <v>2085886.312640239</v>
      </c>
      <c r="AA11" s="5">
        <v>2230755.4225878832</v>
      </c>
      <c r="AB11" s="4"/>
      <c r="AC11" s="5">
        <v>2555983.5452505606</v>
      </c>
      <c r="AD11" s="5">
        <v>2683231.1144353026</v>
      </c>
      <c r="AE11" s="5">
        <v>2538264.7718773372</v>
      </c>
      <c r="AF11" s="5">
        <v>2838683.6200448764</v>
      </c>
      <c r="AG11" s="5">
        <v>3243732.2363500372</v>
      </c>
      <c r="AH11" s="5">
        <v>2343724.7569184741</v>
      </c>
      <c r="AI11" s="5">
        <v>1519723.2610321613</v>
      </c>
      <c r="AJ11" s="5">
        <v>2462527.33984</v>
      </c>
      <c r="AK11" s="5">
        <v>2171213.44948</v>
      </c>
      <c r="AL11" s="5">
        <v>2159955</v>
      </c>
      <c r="AM11" s="5">
        <v>2049123</v>
      </c>
      <c r="AN11" s="5">
        <v>2376846</v>
      </c>
      <c r="AO11" s="4"/>
      <c r="AP11" s="5">
        <f t="shared" si="0"/>
        <v>104735144.21340375</v>
      </c>
    </row>
    <row r="12" spans="1:42" x14ac:dyDescent="0.35">
      <c r="A12" s="10" t="s">
        <v>5</v>
      </c>
      <c r="C12" s="2">
        <f t="shared" ref="C12" si="1">SUM(C8:C11)</f>
        <v>45233179.718359999</v>
      </c>
      <c r="D12" s="2">
        <f t="shared" ref="D12" si="2">SUM(D8:D11)</f>
        <v>47733797.513360001</v>
      </c>
      <c r="E12" s="2">
        <f t="shared" ref="E12" si="3">SUM(E8:E11)</f>
        <v>47393653.536880001</v>
      </c>
      <c r="F12" s="2">
        <f t="shared" ref="F12" si="4">SUM(F8:F11)</f>
        <v>44891582.020599999</v>
      </c>
      <c r="G12" s="2">
        <f t="shared" ref="G12" si="5">SUM(G8:G11)</f>
        <v>43367607.597159997</v>
      </c>
      <c r="H12" s="2">
        <f t="shared" ref="H12" si="6">SUM(H8:H11)</f>
        <v>41549121.149360001</v>
      </c>
      <c r="I12" s="2">
        <f t="shared" ref="I12" si="7">SUM(I8:I11)</f>
        <v>46077408.823919997</v>
      </c>
      <c r="J12" s="2">
        <f t="shared" ref="J12" si="8">SUM(J8:J11)</f>
        <v>55106672.077360004</v>
      </c>
      <c r="K12" s="2">
        <f t="shared" ref="K12" si="9">SUM(K8:K11)</f>
        <v>39766070.27076</v>
      </c>
      <c r="L12" s="2">
        <f t="shared" ref="L12" si="10">SUM(L8:L11)</f>
        <v>42565809.026360005</v>
      </c>
      <c r="M12" s="2">
        <f t="shared" ref="M12" si="11">SUM(M8:M11)</f>
        <v>40924572.199840002</v>
      </c>
      <c r="N12" s="2">
        <f t="shared" ref="N12" si="12">SUM(N8:N11)</f>
        <v>48589655.373999998</v>
      </c>
      <c r="O12" s="4"/>
      <c r="P12" s="2">
        <f t="shared" ref="P12" si="13">SUM(P8:P11)</f>
        <v>49692378.89728</v>
      </c>
      <c r="Q12" s="2">
        <f t="shared" ref="Q12" si="14">SUM(Q8:Q11)</f>
        <v>58812959.53328</v>
      </c>
      <c r="R12" s="2">
        <f t="shared" ref="R12" si="15">SUM(R8:R11)</f>
        <v>55179325.990199998</v>
      </c>
      <c r="S12" s="2">
        <f t="shared" ref="S12" si="16">SUM(S8:S11)</f>
        <v>50465645.706760004</v>
      </c>
      <c r="T12" s="2">
        <f t="shared" ref="T12" si="17">SUM(T8:T11)</f>
        <v>48916813.632959999</v>
      </c>
      <c r="U12" s="2">
        <f t="shared" ref="U12" si="18">SUM(U8:U11)</f>
        <v>49880031.527999997</v>
      </c>
      <c r="V12" s="2">
        <f t="shared" ref="V12" si="19">SUM(V8:V11)</f>
        <v>51211155.936000004</v>
      </c>
      <c r="W12" s="2">
        <f t="shared" ref="W12" si="20">SUM(W8:W11)</f>
        <v>49462014.22401125</v>
      </c>
      <c r="X12" s="2">
        <f t="shared" ref="X12" si="21">SUM(X8:X11)</f>
        <v>42630841.10067638</v>
      </c>
      <c r="Y12" s="2">
        <f t="shared" ref="Y12" si="22">SUM(Y8:Y11)</f>
        <v>47584410.286739267</v>
      </c>
      <c r="Z12" s="2">
        <f t="shared" ref="Z12" si="23">SUM(Z8:Z11)</f>
        <v>45745151.319400243</v>
      </c>
      <c r="AA12" s="2">
        <f t="shared" ref="AA12" si="24">SUM(AA8:AA11)</f>
        <v>51698103.74002789</v>
      </c>
      <c r="AB12" s="4"/>
      <c r="AC12" s="2">
        <f t="shared" ref="AC12" si="25">SUM(AC8:AC11)</f>
        <v>49714820.041770555</v>
      </c>
      <c r="AD12" s="2">
        <f t="shared" ref="AD12" si="26">SUM(AD8:AD11)</f>
        <v>53193865.232955299</v>
      </c>
      <c r="AE12" s="2">
        <f t="shared" ref="AE12" si="27">SUM(AE8:AE11)</f>
        <v>52918552.201557338</v>
      </c>
      <c r="AF12" s="2">
        <f t="shared" ref="AF12" si="28">SUM(AF8:AF11)</f>
        <v>51027800.059604883</v>
      </c>
      <c r="AG12" s="2">
        <f t="shared" ref="AG12" si="29">SUM(AG8:AG11)</f>
        <v>47268299.728950039</v>
      </c>
      <c r="AH12" s="2">
        <f t="shared" ref="AH12" si="30">SUM(AH8:AH11)</f>
        <v>45751676.552358478</v>
      </c>
      <c r="AI12" s="2">
        <f t="shared" ref="AI12" si="31">SUM(AI8:AI11)</f>
        <v>47139243.262272164</v>
      </c>
      <c r="AJ12" s="2">
        <f t="shared" ref="AJ12" si="32">SUM(AJ8:AJ11)</f>
        <v>46760845.517520003</v>
      </c>
      <c r="AK12" s="2">
        <f t="shared" ref="AK12" si="33">SUM(AK8:AK11)</f>
        <v>43597210.738240004</v>
      </c>
      <c r="AL12" s="2">
        <f t="shared" ref="AL12" si="34">SUM(AL8:AL11)</f>
        <v>44811693</v>
      </c>
      <c r="AM12" s="2">
        <f t="shared" ref="AM12" si="35">SUM(AM8:AM11)</f>
        <v>47360494</v>
      </c>
      <c r="AN12" s="2">
        <f t="shared" ref="AN12" si="36">SUM(AN8:AN11)</f>
        <v>51683687</v>
      </c>
      <c r="AO12" s="4"/>
      <c r="AP12" s="2">
        <f t="shared" ref="AP12" si="37">SUM(AP8:AP11)</f>
        <v>1725706148.5385237</v>
      </c>
    </row>
    <row r="13" spans="1:42" x14ac:dyDescent="0.3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4"/>
      <c r="AP13" s="2"/>
    </row>
    <row r="14" spans="1:42" x14ac:dyDescent="0.35">
      <c r="A14" s="7" t="s">
        <v>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</row>
    <row r="15" spans="1:42" x14ac:dyDescent="0.35">
      <c r="A15" s="6" t="s">
        <v>9</v>
      </c>
      <c r="C15" s="2">
        <f>C20-C10</f>
        <v>128698500.08952001</v>
      </c>
      <c r="D15" s="2">
        <f t="shared" ref="D15:AP15" si="38">D20-D10</f>
        <v>129235465.0706</v>
      </c>
      <c r="E15" s="2">
        <f t="shared" si="38"/>
        <v>114431379.5474</v>
      </c>
      <c r="F15" s="2">
        <f t="shared" si="38"/>
        <v>109718173.23576</v>
      </c>
      <c r="G15" s="2">
        <f t="shared" si="38"/>
        <v>102129370.66752</v>
      </c>
      <c r="H15" s="2">
        <f t="shared" si="38"/>
        <v>104695541.67936</v>
      </c>
      <c r="I15" s="2">
        <f t="shared" si="38"/>
        <v>102205086.14908001</v>
      </c>
      <c r="J15" s="2">
        <f t="shared" si="38"/>
        <v>105543000.62967998</v>
      </c>
      <c r="K15" s="2">
        <f t="shared" si="38"/>
        <v>101534923.48172</v>
      </c>
      <c r="L15" s="2">
        <f t="shared" si="38"/>
        <v>97277434.320280001</v>
      </c>
      <c r="M15" s="2">
        <f t="shared" si="38"/>
        <v>111278249.47431999</v>
      </c>
      <c r="N15" s="2">
        <f t="shared" si="38"/>
        <v>122216446.33004001</v>
      </c>
      <c r="O15" s="4"/>
      <c r="P15" s="2">
        <f t="shared" si="38"/>
        <v>122742087.7288</v>
      </c>
      <c r="Q15" s="2">
        <f t="shared" si="38"/>
        <v>121817502.32547998</v>
      </c>
      <c r="R15" s="2">
        <f t="shared" si="38"/>
        <v>127355486.59979999</v>
      </c>
      <c r="S15" s="2">
        <f t="shared" si="38"/>
        <v>113240138.99312001</v>
      </c>
      <c r="T15" s="2">
        <f t="shared" si="38"/>
        <v>108981495.20392001</v>
      </c>
      <c r="U15" s="2">
        <f t="shared" si="38"/>
        <v>106342217.95912001</v>
      </c>
      <c r="V15" s="2">
        <f t="shared" si="38"/>
        <v>107203129.20684004</v>
      </c>
      <c r="W15" s="2">
        <f t="shared" si="38"/>
        <v>119617680.53496</v>
      </c>
      <c r="X15" s="2">
        <f t="shared" si="38"/>
        <v>105504649.72196001</v>
      </c>
      <c r="Y15" s="2">
        <f t="shared" si="38"/>
        <v>93649601.481920004</v>
      </c>
      <c r="Z15" s="2">
        <f t="shared" si="38"/>
        <v>109943870.78888002</v>
      </c>
      <c r="AA15" s="2">
        <f t="shared" si="38"/>
        <v>121709144.75052001</v>
      </c>
      <c r="AB15" s="4"/>
      <c r="AC15" s="2">
        <f t="shared" si="38"/>
        <v>110697184.37368001</v>
      </c>
      <c r="AD15" s="2">
        <f t="shared" si="38"/>
        <v>129379146.20388003</v>
      </c>
      <c r="AE15" s="2">
        <f t="shared" si="38"/>
        <v>121053281.88572</v>
      </c>
      <c r="AF15" s="2">
        <f t="shared" si="38"/>
        <v>123496432.84379998</v>
      </c>
      <c r="AG15" s="2">
        <f t="shared" si="38"/>
        <v>128567459.66012001</v>
      </c>
      <c r="AH15" s="2">
        <f t="shared" si="38"/>
        <v>109487025.02944002</v>
      </c>
      <c r="AI15" s="2">
        <f t="shared" si="38"/>
        <v>109522665.72100002</v>
      </c>
      <c r="AJ15" s="2">
        <f t="shared" si="38"/>
        <v>101828670.60692</v>
      </c>
      <c r="AK15" s="2">
        <f t="shared" si="38"/>
        <v>98301455.362680018</v>
      </c>
      <c r="AL15" s="2">
        <f t="shared" si="38"/>
        <v>97947968.987120003</v>
      </c>
      <c r="AM15" s="2">
        <f t="shared" si="38"/>
        <v>100985144.66912001</v>
      </c>
      <c r="AN15" s="2">
        <f t="shared" si="38"/>
        <v>110459316.54552001</v>
      </c>
      <c r="AO15" s="4"/>
      <c r="AP15" s="2">
        <f t="shared" si="38"/>
        <v>4028796327.8595991</v>
      </c>
    </row>
    <row r="16" spans="1:42" x14ac:dyDescent="0.35">
      <c r="A16" s="6" t="s">
        <v>10</v>
      </c>
      <c r="C16" s="5">
        <f>C21-C8-C9-C11</f>
        <v>59005795.900800012</v>
      </c>
      <c r="D16" s="5">
        <f t="shared" ref="D16:AP16" si="39">D21-D8-D9-D11</f>
        <v>61583270.9692</v>
      </c>
      <c r="E16" s="5">
        <f t="shared" si="39"/>
        <v>59798612.436120003</v>
      </c>
      <c r="F16" s="5">
        <f t="shared" si="39"/>
        <v>63262551.613919988</v>
      </c>
      <c r="G16" s="5">
        <f t="shared" si="39"/>
        <v>59120340.879920006</v>
      </c>
      <c r="H16" s="5">
        <f t="shared" si="39"/>
        <v>60235896.75695999</v>
      </c>
      <c r="I16" s="5">
        <f t="shared" si="39"/>
        <v>58676256.85368</v>
      </c>
      <c r="J16" s="5">
        <f t="shared" si="39"/>
        <v>56926929.36435999</v>
      </c>
      <c r="K16" s="5">
        <f t="shared" si="39"/>
        <v>54133593.211880006</v>
      </c>
      <c r="L16" s="5">
        <f t="shared" si="39"/>
        <v>55294816.231640004</v>
      </c>
      <c r="M16" s="5">
        <f t="shared" si="39"/>
        <v>55877292.57692001</v>
      </c>
      <c r="N16" s="5">
        <f t="shared" si="39"/>
        <v>62160198.974519998</v>
      </c>
      <c r="O16" s="4"/>
      <c r="P16" s="5">
        <f t="shared" si="39"/>
        <v>57020093.931639969</v>
      </c>
      <c r="Q16" s="5">
        <f t="shared" si="39"/>
        <v>60828156.467639998</v>
      </c>
      <c r="R16" s="5">
        <f t="shared" si="39"/>
        <v>62649179.501599997</v>
      </c>
      <c r="S16" s="5">
        <f t="shared" si="39"/>
        <v>61388470.516079992</v>
      </c>
      <c r="T16" s="5">
        <f t="shared" si="39"/>
        <v>62423434.463239998</v>
      </c>
      <c r="U16" s="5">
        <f t="shared" si="39"/>
        <v>56752373.926159993</v>
      </c>
      <c r="V16" s="5">
        <f t="shared" si="39"/>
        <v>55447580.306079999</v>
      </c>
      <c r="W16" s="5">
        <f t="shared" si="39"/>
        <v>59010029.963708743</v>
      </c>
      <c r="X16" s="5">
        <f t="shared" si="39"/>
        <v>51251762.919803619</v>
      </c>
      <c r="Y16" s="5">
        <f t="shared" si="39"/>
        <v>52856136.151380733</v>
      </c>
      <c r="Z16" s="5">
        <f t="shared" si="39"/>
        <v>60494706.982399754</v>
      </c>
      <c r="AA16" s="5">
        <f t="shared" si="39"/>
        <v>64242663.07785213</v>
      </c>
      <c r="AB16" s="4"/>
      <c r="AC16" s="5">
        <f t="shared" si="39"/>
        <v>61048393.716989443</v>
      </c>
      <c r="AD16" s="5">
        <f t="shared" si="39"/>
        <v>63139367.184964687</v>
      </c>
      <c r="AE16" s="5">
        <f t="shared" si="39"/>
        <v>59658367.695482656</v>
      </c>
      <c r="AF16" s="5">
        <f t="shared" si="39"/>
        <v>64412141.091995113</v>
      </c>
      <c r="AG16" s="5">
        <f t="shared" si="39"/>
        <v>62027504.090249963</v>
      </c>
      <c r="AH16" s="5">
        <f t="shared" si="39"/>
        <v>53718082.175841525</v>
      </c>
      <c r="AI16" s="5">
        <f t="shared" si="39"/>
        <v>57234120.000487849</v>
      </c>
      <c r="AJ16" s="5">
        <f t="shared" si="39"/>
        <v>64984394.187599994</v>
      </c>
      <c r="AK16" s="5">
        <f t="shared" si="39"/>
        <v>52233365.250600003</v>
      </c>
      <c r="AL16" s="5">
        <f t="shared" si="39"/>
        <v>58766926.522880003</v>
      </c>
      <c r="AM16" s="5">
        <f t="shared" si="39"/>
        <v>62563664.634240001</v>
      </c>
      <c r="AN16" s="5">
        <f t="shared" si="39"/>
        <v>60172516.323040009</v>
      </c>
      <c r="AO16" s="4"/>
      <c r="AP16" s="5">
        <f t="shared" si="39"/>
        <v>2130398986.8518772</v>
      </c>
    </row>
    <row r="17" spans="1:42" x14ac:dyDescent="0.35">
      <c r="A17" s="10" t="s">
        <v>11</v>
      </c>
      <c r="C17" s="2">
        <f>SUM(C15:C16)</f>
        <v>187704295.99032003</v>
      </c>
      <c r="D17" s="2">
        <f t="shared" ref="D17:AP17" si="40">SUM(D15:D16)</f>
        <v>190818736.03979999</v>
      </c>
      <c r="E17" s="2">
        <f t="shared" si="40"/>
        <v>174229991.98352</v>
      </c>
      <c r="F17" s="2">
        <f t="shared" si="40"/>
        <v>172980724.84968001</v>
      </c>
      <c r="G17" s="2">
        <f t="shared" si="40"/>
        <v>161249711.54743999</v>
      </c>
      <c r="H17" s="2">
        <f t="shared" si="40"/>
        <v>164931438.43632001</v>
      </c>
      <c r="I17" s="2">
        <f t="shared" si="40"/>
        <v>160881343.00275999</v>
      </c>
      <c r="J17" s="2">
        <f t="shared" si="40"/>
        <v>162469929.99403995</v>
      </c>
      <c r="K17" s="2">
        <f t="shared" si="40"/>
        <v>155668516.6936</v>
      </c>
      <c r="L17" s="2">
        <f t="shared" si="40"/>
        <v>152572250.55192</v>
      </c>
      <c r="M17" s="2">
        <f t="shared" si="40"/>
        <v>167155542.05124</v>
      </c>
      <c r="N17" s="2">
        <f t="shared" si="40"/>
        <v>184376645.30456001</v>
      </c>
      <c r="O17" s="4"/>
      <c r="P17" s="2">
        <f t="shared" si="40"/>
        <v>179762181.66043997</v>
      </c>
      <c r="Q17" s="2">
        <f t="shared" si="40"/>
        <v>182645658.79311997</v>
      </c>
      <c r="R17" s="2">
        <f t="shared" si="40"/>
        <v>190004666.10139999</v>
      </c>
      <c r="S17" s="2">
        <f t="shared" si="40"/>
        <v>174628609.50920001</v>
      </c>
      <c r="T17" s="2">
        <f t="shared" si="40"/>
        <v>171404929.66716</v>
      </c>
      <c r="U17" s="2">
        <f t="shared" si="40"/>
        <v>163094591.88528001</v>
      </c>
      <c r="V17" s="2">
        <f t="shared" si="40"/>
        <v>162650709.51292002</v>
      </c>
      <c r="W17" s="2">
        <f t="shared" si="40"/>
        <v>178627710.49866873</v>
      </c>
      <c r="X17" s="2">
        <f t="shared" si="40"/>
        <v>156756412.64176363</v>
      </c>
      <c r="Y17" s="2">
        <f t="shared" si="40"/>
        <v>146505737.63330072</v>
      </c>
      <c r="Z17" s="2">
        <f t="shared" si="40"/>
        <v>170438577.77127978</v>
      </c>
      <c r="AA17" s="2">
        <f t="shared" si="40"/>
        <v>185951807.82837212</v>
      </c>
      <c r="AB17" s="4"/>
      <c r="AC17" s="2">
        <f t="shared" si="40"/>
        <v>171745578.09066945</v>
      </c>
      <c r="AD17" s="2">
        <f t="shared" si="40"/>
        <v>192518513.38884473</v>
      </c>
      <c r="AE17" s="2">
        <f t="shared" si="40"/>
        <v>180711649.58120266</v>
      </c>
      <c r="AF17" s="2">
        <f t="shared" si="40"/>
        <v>187908573.9357951</v>
      </c>
      <c r="AG17" s="2">
        <f t="shared" si="40"/>
        <v>190594963.75036997</v>
      </c>
      <c r="AH17" s="2">
        <f t="shared" si="40"/>
        <v>163205107.20528156</v>
      </c>
      <c r="AI17" s="2">
        <f t="shared" si="40"/>
        <v>166756785.72148788</v>
      </c>
      <c r="AJ17" s="2">
        <f t="shared" si="40"/>
        <v>166813064.79451999</v>
      </c>
      <c r="AK17" s="2">
        <f t="shared" si="40"/>
        <v>150534820.61328003</v>
      </c>
      <c r="AL17" s="2">
        <f t="shared" si="40"/>
        <v>156714895.50999999</v>
      </c>
      <c r="AM17" s="2">
        <f t="shared" si="40"/>
        <v>163548809.30336002</v>
      </c>
      <c r="AN17" s="2">
        <f t="shared" si="40"/>
        <v>170631832.86856002</v>
      </c>
      <c r="AO17" s="4"/>
      <c r="AP17" s="2">
        <f t="shared" si="40"/>
        <v>6159195314.7114763</v>
      </c>
    </row>
    <row r="18" spans="1:42" x14ac:dyDescent="0.3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4"/>
      <c r="AP18" s="2"/>
    </row>
    <row r="19" spans="1:42" x14ac:dyDescent="0.35">
      <c r="A19" s="7" t="s">
        <v>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"/>
      <c r="AC19" s="2"/>
      <c r="AD19" s="2"/>
      <c r="AE19" s="2"/>
      <c r="AF19" s="2"/>
      <c r="AG19" s="2"/>
      <c r="AO19" s="4"/>
    </row>
    <row r="20" spans="1:42" x14ac:dyDescent="0.35">
      <c r="A20" s="6" t="s">
        <v>9</v>
      </c>
      <c r="C20" s="2">
        <v>159491350.08952001</v>
      </c>
      <c r="D20" s="2">
        <v>161118945.0706</v>
      </c>
      <c r="E20" s="2">
        <v>146446179.5474</v>
      </c>
      <c r="F20" s="2">
        <v>142098163.23576</v>
      </c>
      <c r="G20" s="2">
        <v>133094580.66752</v>
      </c>
      <c r="H20" s="2">
        <v>134154071.67936</v>
      </c>
      <c r="I20" s="2">
        <v>135507246.14908001</v>
      </c>
      <c r="J20" s="2">
        <v>144690830.62967998</v>
      </c>
      <c r="K20" s="2">
        <v>130415213.48172</v>
      </c>
      <c r="L20" s="2">
        <v>127429434.32028</v>
      </c>
      <c r="M20" s="2">
        <v>141297489.47431999</v>
      </c>
      <c r="N20" s="2">
        <v>156872546.33004001</v>
      </c>
      <c r="O20" s="4"/>
      <c r="P20" s="2">
        <v>153539667.7288</v>
      </c>
      <c r="Q20" s="2">
        <v>157732632.32547998</v>
      </c>
      <c r="R20" s="2">
        <v>168463526.59979999</v>
      </c>
      <c r="S20" s="2">
        <v>150782908.99312001</v>
      </c>
      <c r="T20" s="2">
        <v>145970825.20392001</v>
      </c>
      <c r="U20" s="2">
        <v>144300557.95912001</v>
      </c>
      <c r="V20" s="2">
        <v>147255349.20684004</v>
      </c>
      <c r="W20" s="2">
        <v>156774141.50488001</v>
      </c>
      <c r="X20" s="2">
        <v>136013860.77572</v>
      </c>
      <c r="Y20" s="2">
        <v>128643750.82116</v>
      </c>
      <c r="Z20" s="2">
        <v>143952865.56620002</v>
      </c>
      <c r="AA20" s="2">
        <v>160905558.48548001</v>
      </c>
      <c r="AB20" s="4"/>
      <c r="AC20" s="2">
        <v>146918318.52540001</v>
      </c>
      <c r="AD20" s="2">
        <v>168655010.54176003</v>
      </c>
      <c r="AE20" s="2">
        <v>159196094.30076</v>
      </c>
      <c r="AF20" s="2">
        <v>161751812.12379998</v>
      </c>
      <c r="AG20" s="2">
        <v>162654768.00132</v>
      </c>
      <c r="AH20" s="2">
        <v>143474027.07796001</v>
      </c>
      <c r="AI20" s="2">
        <v>146025598.54164001</v>
      </c>
      <c r="AJ20" s="2">
        <v>135395102.86000001</v>
      </c>
      <c r="AK20" s="2">
        <v>130399252.08520001</v>
      </c>
      <c r="AL20" s="2">
        <v>130895228.98712</v>
      </c>
      <c r="AM20" s="2">
        <v>135901614.66912001</v>
      </c>
      <c r="AN20" s="2">
        <v>149732986.54552001</v>
      </c>
      <c r="AO20" s="4"/>
      <c r="AP20" s="2">
        <f t="shared" ref="AP20:AP21" si="41">SUM(C20:AN20)</f>
        <v>5277951510.1053991</v>
      </c>
    </row>
    <row r="21" spans="1:42" x14ac:dyDescent="0.35">
      <c r="A21" s="6" t="s">
        <v>10</v>
      </c>
      <c r="C21" s="5">
        <v>73446125.619160011</v>
      </c>
      <c r="D21" s="5">
        <v>77433588.482559994</v>
      </c>
      <c r="E21" s="5">
        <v>75177465.973000005</v>
      </c>
      <c r="F21" s="5">
        <v>75774143.634519994</v>
      </c>
      <c r="G21" s="5">
        <v>71522738.477080002</v>
      </c>
      <c r="H21" s="5">
        <v>72326487.906319991</v>
      </c>
      <c r="I21" s="5">
        <v>71451505.677599996</v>
      </c>
      <c r="J21" s="5">
        <v>72885771.441719994</v>
      </c>
      <c r="K21" s="5">
        <v>65019373.482640006</v>
      </c>
      <c r="L21" s="5">
        <v>67708625.258000001</v>
      </c>
      <c r="M21" s="5">
        <v>66782624.776760012</v>
      </c>
      <c r="N21" s="5">
        <v>76093754.348519996</v>
      </c>
      <c r="O21" s="4"/>
      <c r="P21" s="5">
        <v>75914892.828919977</v>
      </c>
      <c r="Q21" s="5">
        <v>83725986.000919998</v>
      </c>
      <c r="R21" s="5">
        <v>76720465.491799995</v>
      </c>
      <c r="S21" s="5">
        <v>74311346.222839996</v>
      </c>
      <c r="T21" s="5">
        <v>74350918.096200004</v>
      </c>
      <c r="U21" s="5">
        <v>68674065.45415999</v>
      </c>
      <c r="V21" s="5">
        <v>66606516.242079996</v>
      </c>
      <c r="W21" s="5">
        <v>71315583.217799991</v>
      </c>
      <c r="X21" s="5">
        <v>63373392.96672</v>
      </c>
      <c r="Y21" s="5">
        <v>65446397.09888</v>
      </c>
      <c r="Z21" s="5">
        <v>72230863.52448</v>
      </c>
      <c r="AA21" s="5">
        <v>76744353.082920015</v>
      </c>
      <c r="AB21" s="4"/>
      <c r="AC21" s="5">
        <v>74542079.607040003</v>
      </c>
      <c r="AD21" s="5">
        <v>77057368.080039993</v>
      </c>
      <c r="AE21" s="5">
        <v>74434107.481999993</v>
      </c>
      <c r="AF21" s="5">
        <v>77184561.871599987</v>
      </c>
      <c r="AG21" s="5">
        <v>75208495.478</v>
      </c>
      <c r="AH21" s="5">
        <v>65482756.679679997</v>
      </c>
      <c r="AI21" s="5">
        <v>67870430.442120016</v>
      </c>
      <c r="AJ21" s="5">
        <v>78178807.452040002</v>
      </c>
      <c r="AK21" s="5">
        <v>63732779.266319998</v>
      </c>
      <c r="AL21" s="5">
        <v>70631359.522880003</v>
      </c>
      <c r="AM21" s="5">
        <v>75007688.634240001</v>
      </c>
      <c r="AN21" s="5">
        <v>72582533.323040009</v>
      </c>
      <c r="AO21" s="4"/>
      <c r="AP21" s="5">
        <f t="shared" si="41"/>
        <v>2606949953.1446009</v>
      </c>
    </row>
    <row r="22" spans="1:42" ht="15" thickBot="1" x14ac:dyDescent="0.4">
      <c r="A22" s="10" t="s">
        <v>4</v>
      </c>
      <c r="C22" s="9">
        <f>SUM(C20:C21)</f>
        <v>232937475.70868003</v>
      </c>
      <c r="D22" s="9">
        <f t="shared" ref="D22:AP22" si="42">SUM(D20:D21)</f>
        <v>238552533.55316001</v>
      </c>
      <c r="E22" s="9">
        <f t="shared" si="42"/>
        <v>221623645.52039999</v>
      </c>
      <c r="F22" s="9">
        <f t="shared" si="42"/>
        <v>217872306.87028</v>
      </c>
      <c r="G22" s="9">
        <f t="shared" si="42"/>
        <v>204617319.1446</v>
      </c>
      <c r="H22" s="9">
        <f t="shared" si="42"/>
        <v>206480559.58568001</v>
      </c>
      <c r="I22" s="9">
        <f t="shared" si="42"/>
        <v>206958751.82668</v>
      </c>
      <c r="J22" s="9">
        <f t="shared" si="42"/>
        <v>217576602.07139999</v>
      </c>
      <c r="K22" s="9">
        <f t="shared" si="42"/>
        <v>195434586.96436</v>
      </c>
      <c r="L22" s="9">
        <f t="shared" si="42"/>
        <v>195138059.57828</v>
      </c>
      <c r="M22" s="9">
        <f t="shared" si="42"/>
        <v>208080114.25108001</v>
      </c>
      <c r="N22" s="9">
        <f t="shared" si="42"/>
        <v>232966300.67856002</v>
      </c>
      <c r="O22" s="4"/>
      <c r="P22" s="9">
        <f t="shared" si="42"/>
        <v>229454560.55771998</v>
      </c>
      <c r="Q22" s="9">
        <f t="shared" si="42"/>
        <v>241458618.32639998</v>
      </c>
      <c r="R22" s="9">
        <f t="shared" si="42"/>
        <v>245183992.0916</v>
      </c>
      <c r="S22" s="9">
        <f t="shared" si="42"/>
        <v>225094255.21596003</v>
      </c>
      <c r="T22" s="9">
        <f t="shared" si="42"/>
        <v>220321743.30012</v>
      </c>
      <c r="U22" s="9">
        <f t="shared" si="42"/>
        <v>212974623.41328001</v>
      </c>
      <c r="V22" s="9">
        <f t="shared" si="42"/>
        <v>213861865.44892004</v>
      </c>
      <c r="W22" s="9">
        <f t="shared" si="42"/>
        <v>228089724.72268</v>
      </c>
      <c r="X22" s="9">
        <f t="shared" si="42"/>
        <v>199387253.74243999</v>
      </c>
      <c r="Y22" s="9">
        <f t="shared" si="42"/>
        <v>194090147.92004001</v>
      </c>
      <c r="Z22" s="9">
        <f t="shared" si="42"/>
        <v>216183729.09068</v>
      </c>
      <c r="AA22" s="9">
        <f t="shared" si="42"/>
        <v>237649911.56840003</v>
      </c>
      <c r="AB22" s="4"/>
      <c r="AC22" s="9">
        <f t="shared" si="42"/>
        <v>221460398.13244003</v>
      </c>
      <c r="AD22" s="9">
        <f t="shared" si="42"/>
        <v>245712378.62180001</v>
      </c>
      <c r="AE22" s="9">
        <f t="shared" si="42"/>
        <v>233630201.78275999</v>
      </c>
      <c r="AF22" s="9">
        <f t="shared" si="42"/>
        <v>238936373.99539995</v>
      </c>
      <c r="AG22" s="9">
        <f t="shared" si="42"/>
        <v>237863263.47931999</v>
      </c>
      <c r="AH22" s="9">
        <f t="shared" si="42"/>
        <v>208956783.75764</v>
      </c>
      <c r="AI22" s="9">
        <f t="shared" si="42"/>
        <v>213896028.98376003</v>
      </c>
      <c r="AJ22" s="9">
        <f t="shared" si="42"/>
        <v>213573910.31204003</v>
      </c>
      <c r="AK22" s="9">
        <f t="shared" si="42"/>
        <v>194132031.35152</v>
      </c>
      <c r="AL22" s="9">
        <f t="shared" si="42"/>
        <v>201526588.50999999</v>
      </c>
      <c r="AM22" s="9">
        <f t="shared" si="42"/>
        <v>210909303.30336002</v>
      </c>
      <c r="AN22" s="9">
        <f t="shared" si="42"/>
        <v>222315519.86856002</v>
      </c>
      <c r="AO22" s="4"/>
      <c r="AP22" s="9">
        <f t="shared" si="42"/>
        <v>7884901463.25</v>
      </c>
    </row>
    <row r="23" spans="1:42" ht="15" thickTop="1" x14ac:dyDescent="0.35"/>
  </sheetData>
  <mergeCells count="3">
    <mergeCell ref="C5:N5"/>
    <mergeCell ref="P5:AA5"/>
    <mergeCell ref="AC5:AN5"/>
  </mergeCells>
  <pageMargins left="0.7" right="0.7" top="0.75" bottom="0.75" header="0.3" footer="0.3"/>
  <pageSetup scale="69" fitToWidth="3" orientation="landscape" horizontalDpi="0" verticalDpi="0" r:id="rId1"/>
  <colBreaks count="2" manualBreakCount="2">
    <brk id="14" max="1048575" man="1"/>
    <brk id="2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E550A9-18CF-491E-A6B8-8F509AB2F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c9d98-8f1d-4b0d-a491-52ddac351d6e"/>
    <ds:schemaRef ds:uri="357662bf-70f6-47fb-9a9e-a5e2b80726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D46201-0A9E-4588-80E7-77DE018F77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DD9644-3ABF-4A46-87A7-86807587EE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Bowley, Todd</dc:creator>
  <cp:lastModifiedBy>Bowley, Todd</cp:lastModifiedBy>
  <cp:lastPrinted>2021-03-10T23:20:18Z</cp:lastPrinted>
  <dcterms:created xsi:type="dcterms:W3CDTF">2021-03-10T22:27:13Z</dcterms:created>
  <dcterms:modified xsi:type="dcterms:W3CDTF">2021-03-10T23:20:38Z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</Properties>
</file>