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1 rate application\Application and Exhibits final documents to be filed\Electronic Files to Upload\"/>
    </mc:Choice>
  </mc:AlternateContent>
  <xr:revisionPtr revIDLastSave="0" documentId="8_{BDE387C1-5A92-4269-BB2C-1EDD21F5AF05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LEADSHEET" sheetId="13" r:id="rId1"/>
    <sheet name="426.100" sheetId="14" r:id="rId2"/>
    <sheet name="426.400" sheetId="2" r:id="rId3"/>
    <sheet name="426.500" sheetId="15" r:id="rId4"/>
  </sheets>
  <definedNames>
    <definedName name="_xlnm.Print_Area" localSheetId="1">'426.100'!$D$9:$I$212</definedName>
    <definedName name="_xlnm.Print_Area" localSheetId="2">'426.400'!$A$2:$K$37</definedName>
    <definedName name="_xlnm.Print_Area" localSheetId="0">LEADSHEET!$A$1:$H$21</definedName>
    <definedName name="_xlnm.Print_Titles" localSheetId="1">'426.100'!$A:$A,'426.100'!$1:$8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8" i="2"/>
  <c r="M31" i="2"/>
  <c r="N31" i="2"/>
  <c r="O31" i="2"/>
  <c r="L31" i="2"/>
  <c r="P31" i="2" s="1"/>
  <c r="K31" i="2"/>
  <c r="C19" i="13" s="1"/>
  <c r="J212" i="14" l="1"/>
  <c r="F18" i="13" s="1"/>
  <c r="I212" i="14"/>
  <c r="C18" i="13" s="1"/>
  <c r="K11" i="14"/>
  <c r="K14" i="14"/>
  <c r="K12" i="14"/>
  <c r="K13" i="14"/>
  <c r="K15" i="14"/>
  <c r="K16" i="14"/>
  <c r="K52" i="14"/>
  <c r="K56" i="14"/>
  <c r="K28" i="14"/>
  <c r="K36" i="14"/>
  <c r="K33" i="14"/>
  <c r="K42" i="14"/>
  <c r="K49" i="14"/>
  <c r="K50" i="14"/>
  <c r="K32" i="14"/>
  <c r="K29" i="14"/>
  <c r="K30" i="14"/>
  <c r="K51" i="14"/>
  <c r="K31" i="14"/>
  <c r="K27" i="14"/>
  <c r="K43" i="14"/>
  <c r="K21" i="14"/>
  <c r="K23" i="14"/>
  <c r="K24" i="14"/>
  <c r="K25" i="14"/>
  <c r="K26" i="14"/>
  <c r="K35" i="14"/>
  <c r="K37" i="14"/>
  <c r="K41" i="14"/>
  <c r="K39" i="14"/>
  <c r="K40" i="14"/>
  <c r="K55" i="14"/>
  <c r="K17" i="14"/>
  <c r="K53" i="14"/>
  <c r="K22" i="14"/>
  <c r="K47" i="14"/>
  <c r="K45" i="14"/>
  <c r="K54" i="14"/>
  <c r="K48" i="14"/>
  <c r="K19" i="14"/>
  <c r="K34" i="14"/>
  <c r="K160" i="14"/>
  <c r="K46" i="14"/>
  <c r="K38" i="14"/>
  <c r="K44" i="14"/>
  <c r="K20" i="14"/>
  <c r="K18" i="14"/>
  <c r="K57" i="14"/>
  <c r="K58" i="14"/>
  <c r="K59" i="14"/>
  <c r="K60" i="14"/>
  <c r="K62" i="14"/>
  <c r="K61" i="14"/>
  <c r="K201" i="14"/>
  <c r="K202" i="14"/>
  <c r="K203" i="14"/>
  <c r="K204" i="14"/>
  <c r="K205" i="14"/>
  <c r="K206" i="14"/>
  <c r="K207" i="14"/>
  <c r="K208" i="14"/>
  <c r="K209" i="14"/>
  <c r="K9" i="14"/>
  <c r="K63" i="14"/>
  <c r="K66" i="14"/>
  <c r="K65" i="14"/>
  <c r="K67" i="14"/>
  <c r="K64" i="14"/>
  <c r="K102" i="14"/>
  <c r="K106" i="14"/>
  <c r="K79" i="14"/>
  <c r="K87" i="14"/>
  <c r="K84" i="14"/>
  <c r="K92" i="14"/>
  <c r="K99" i="14"/>
  <c r="K100" i="14"/>
  <c r="K83" i="14"/>
  <c r="K80" i="14"/>
  <c r="K81" i="14"/>
  <c r="K101" i="14"/>
  <c r="K82" i="14"/>
  <c r="K78" i="14"/>
  <c r="K93" i="14"/>
  <c r="K72" i="14"/>
  <c r="K74" i="14"/>
  <c r="K76" i="14"/>
  <c r="K77" i="14"/>
  <c r="K86" i="14"/>
  <c r="K88" i="14"/>
  <c r="K90" i="14"/>
  <c r="K91" i="14"/>
  <c r="K105" i="14"/>
  <c r="K68" i="14"/>
  <c r="K103" i="14"/>
  <c r="K73" i="14"/>
  <c r="K97" i="14"/>
  <c r="K95" i="14"/>
  <c r="K104" i="14"/>
  <c r="K98" i="14"/>
  <c r="K70" i="14"/>
  <c r="K85" i="14"/>
  <c r="K96" i="14"/>
  <c r="K89" i="14"/>
  <c r="K94" i="14"/>
  <c r="K71" i="14"/>
  <c r="K69" i="14"/>
  <c r="K75" i="14"/>
  <c r="K107" i="14"/>
  <c r="K108" i="14"/>
  <c r="K109" i="14"/>
  <c r="K111" i="14"/>
  <c r="K110" i="14"/>
  <c r="K112" i="14"/>
  <c r="K113" i="14"/>
  <c r="K114" i="14"/>
  <c r="K152" i="14"/>
  <c r="K149" i="14"/>
  <c r="K154" i="14"/>
  <c r="K126" i="14"/>
  <c r="K134" i="14"/>
  <c r="K131" i="14"/>
  <c r="K139" i="14"/>
  <c r="K146" i="14"/>
  <c r="K147" i="14"/>
  <c r="K130" i="14"/>
  <c r="K127" i="14"/>
  <c r="K128" i="14"/>
  <c r="K148" i="14"/>
  <c r="K129" i="14"/>
  <c r="K125" i="14"/>
  <c r="K140" i="14"/>
  <c r="K121" i="14"/>
  <c r="K122" i="14"/>
  <c r="K123" i="14"/>
  <c r="K124" i="14"/>
  <c r="K133" i="14"/>
  <c r="K135" i="14"/>
  <c r="K137" i="14"/>
  <c r="K138" i="14"/>
  <c r="K153" i="14"/>
  <c r="K115" i="14"/>
  <c r="K150" i="14"/>
  <c r="K120" i="14"/>
  <c r="K144" i="14"/>
  <c r="K142" i="14"/>
  <c r="K151" i="14"/>
  <c r="K145" i="14"/>
  <c r="K117" i="14"/>
  <c r="K132" i="14"/>
  <c r="K143" i="14"/>
  <c r="K136" i="14"/>
  <c r="K141" i="14"/>
  <c r="K118" i="14"/>
  <c r="K119" i="14"/>
  <c r="K116" i="14"/>
  <c r="K155" i="14"/>
  <c r="K158" i="14"/>
  <c r="K157" i="14"/>
  <c r="K159" i="14"/>
  <c r="K156" i="14"/>
  <c r="K161" i="14"/>
  <c r="K162" i="14"/>
  <c r="K184" i="14"/>
  <c r="K196" i="14"/>
  <c r="K174" i="14"/>
  <c r="K178" i="14"/>
  <c r="K186" i="14"/>
  <c r="K193" i="14"/>
  <c r="K194" i="14"/>
  <c r="K177" i="14"/>
  <c r="K175" i="14"/>
  <c r="K176" i="14"/>
  <c r="K195" i="14"/>
  <c r="K173" i="14"/>
  <c r="K187" i="14"/>
  <c r="K167" i="14"/>
  <c r="K169" i="14"/>
  <c r="K170" i="14"/>
  <c r="K171" i="14"/>
  <c r="K172" i="14"/>
  <c r="K182" i="14"/>
  <c r="K185" i="14"/>
  <c r="K199" i="14"/>
  <c r="K163" i="14"/>
  <c r="K197" i="14"/>
  <c r="K168" i="14"/>
  <c r="K191" i="14"/>
  <c r="K189" i="14"/>
  <c r="K198" i="14"/>
  <c r="K192" i="14"/>
  <c r="K165" i="14"/>
  <c r="K179" i="14"/>
  <c r="K190" i="14"/>
  <c r="K183" i="14"/>
  <c r="K188" i="14"/>
  <c r="K166" i="14"/>
  <c r="K164" i="14"/>
  <c r="K200" i="14"/>
  <c r="K181" i="14"/>
  <c r="K180" i="14"/>
  <c r="K210" i="14"/>
  <c r="K10" i="14"/>
  <c r="D20" i="13"/>
  <c r="G20" i="13"/>
  <c r="C20" i="13"/>
  <c r="L13" i="15"/>
  <c r="K13" i="15"/>
  <c r="F20" i="13" s="1"/>
  <c r="J13" i="15"/>
  <c r="E20" i="13" s="1"/>
  <c r="I13" i="15"/>
  <c r="H13" i="15"/>
  <c r="M9" i="15"/>
  <c r="K212" i="14" l="1"/>
  <c r="H18" i="13" s="1"/>
  <c r="M13" i="15"/>
  <c r="H20" i="13" s="1"/>
  <c r="E19" i="13"/>
  <c r="F19" i="13"/>
  <c r="G19" i="13"/>
  <c r="G21" i="13" l="1"/>
  <c r="E21" i="13"/>
  <c r="F21" i="13"/>
  <c r="D19" i="13"/>
  <c r="C21" i="13" l="1"/>
  <c r="D21" i="13"/>
  <c r="H19" i="13"/>
  <c r="H21" i="13" s="1"/>
</calcChain>
</file>

<file path=xl/sharedStrings.xml><?xml version="1.0" encoding="utf-8"?>
<sst xmlns="http://schemas.openxmlformats.org/spreadsheetml/2006/main" count="571" uniqueCount="182">
  <si>
    <t xml:space="preserve">VENDOR </t>
  </si>
  <si>
    <t>DESCRIPTION</t>
  </si>
  <si>
    <t>CHECK #</t>
  </si>
  <si>
    <t>CK DATE</t>
  </si>
  <si>
    <t>INV #</t>
  </si>
  <si>
    <t>INV DATE</t>
  </si>
  <si>
    <t>AMOUNT</t>
  </si>
  <si>
    <t>TOTAL</t>
  </si>
  <si>
    <t>NONE FOR 2019</t>
  </si>
  <si>
    <t>2019 ACTIVITY:  426.100,  426.400,  426.500</t>
  </si>
  <si>
    <t>426.100 activity</t>
  </si>
  <si>
    <t>426.400 activity</t>
  </si>
  <si>
    <t>426.500 activity</t>
  </si>
  <si>
    <t>2019 TOTAL ACCT 426.100</t>
  </si>
  <si>
    <t>2019 TOTAL ACCT 426.400</t>
  </si>
  <si>
    <t>2019 TOTAL ACCT 426.500</t>
  </si>
  <si>
    <t>VENDOR #</t>
  </si>
  <si>
    <t>AMERICAN INSTITUTE OF CPA'S</t>
  </si>
  <si>
    <t>AICPA MEMBER DUES - T.SIEWERT</t>
  </si>
  <si>
    <t>MEMBERSHIP DUES - S.THOMPSON</t>
  </si>
  <si>
    <t>KENTUCKY SOCIETY OF CPA'S</t>
  </si>
  <si>
    <t>CHAMBER OF COMMERCE</t>
  </si>
  <si>
    <t>2019 MEMBERSHIP INVESTMENT</t>
  </si>
  <si>
    <t>Professional Dues</t>
  </si>
  <si>
    <t>Organizational Dues</t>
  </si>
  <si>
    <t>Contributions</t>
  </si>
  <si>
    <t>Chamber Expense</t>
  </si>
  <si>
    <t>9271A</t>
  </si>
  <si>
    <t>9443A</t>
  </si>
  <si>
    <t>9555A</t>
  </si>
  <si>
    <t>9645A</t>
  </si>
  <si>
    <t>prepaid writeoff other</t>
  </si>
  <si>
    <t>MEMBERSHIP DUES - T.SIEWERT</t>
  </si>
  <si>
    <t>HENDERSON ROTARY CLUB</t>
  </si>
  <si>
    <t>QUARTERLY DUES: L.KRAMPE</t>
  </si>
  <si>
    <t>QUARTERLY DUES - L.KRAMPE</t>
  </si>
  <si>
    <t>SOCIETY FOR HUMAN RESOURCE</t>
  </si>
  <si>
    <t>MEMBER DUES 4/1/19-3/31/20: KEITH ELLIS</t>
  </si>
  <si>
    <t>2019 ACTIVITY:  ACCT 426.500</t>
  </si>
  <si>
    <t>2ND QRT COMPANY MATC</t>
  </si>
  <si>
    <t>1ST QUARTER COMPANY</t>
  </si>
  <si>
    <t>COMPANY MATCH CONTRI</t>
  </si>
  <si>
    <t>GIRL SCOUT TROOP 1987</t>
  </si>
  <si>
    <t>CONTRIBUTION-EMPLOYEE FUNDING REQUEST</t>
  </si>
  <si>
    <t>MINER'S BASEBALL</t>
  </si>
  <si>
    <t>EMPLOYEE COMMUNITY FUNDING CONTRIBUTION</t>
  </si>
  <si>
    <t>SALVATION ARMY</t>
  </si>
  <si>
    <t>CONTIBUTION - HENDERSON</t>
  </si>
  <si>
    <t>AMERICAN RED CROSS</t>
  </si>
  <si>
    <t>CONTRIBUTION</t>
  </si>
  <si>
    <t>MENTOR KIDS KENTUCKY</t>
  </si>
  <si>
    <t>CONTRIBUTION - OWENSBORO</t>
  </si>
  <si>
    <t>HOPKINS CO. HOMEBUILDERS ASSOCIATION</t>
  </si>
  <si>
    <t>BUCKET SPONSOR FOR BUILD A BED PROGRAM</t>
  </si>
  <si>
    <t>UNITED WAY</t>
  </si>
  <si>
    <t>Company Match</t>
  </si>
  <si>
    <t>WESTERN KY BOTANICAL GARDEN</t>
  </si>
  <si>
    <t>HAPPY FEET EQUALS LEARNING FEET, INC.</t>
  </si>
  <si>
    <t>MOLLY'S MUTTS</t>
  </si>
  <si>
    <t>KENERGY OPERATION ROUNDUP INC</t>
  </si>
  <si>
    <t>PUZZLE PIECES, INC.</t>
  </si>
  <si>
    <t>ST. ANTHONY'S HOSPICE</t>
  </si>
  <si>
    <t>JUNIOR ACHIEVEMENT - HENDERSON</t>
  </si>
  <si>
    <t>HOSPICE OF WESTERN KENTUCKY</t>
  </si>
  <si>
    <t>THE ARC OF OWENSBORO</t>
  </si>
  <si>
    <t>INTERNATIONAL BLUEGRASS MUSEUM, INC</t>
  </si>
  <si>
    <t>HABITAT FOR HUMANITY</t>
  </si>
  <si>
    <t>RIVERVIEW SCHOOL</t>
  </si>
  <si>
    <t>BUILDING STRONGER FAMILIES</t>
  </si>
  <si>
    <t>CLIFF HAGAN BOYS &amp; GIRLS CLUB</t>
  </si>
  <si>
    <t>CLOTHE-A-KID</t>
  </si>
  <si>
    <t>DAVIESS COUNTY SENIOR SERVICES</t>
  </si>
  <si>
    <t>FAMILY YMCA</t>
  </si>
  <si>
    <t>MCLEAN COUNTY SENIOR SERVICES</t>
  </si>
  <si>
    <t>OASIS SPOUSE ABUSE SHELTER</t>
  </si>
  <si>
    <t>OHIO COUNTY HOSPICE</t>
  </si>
  <si>
    <t>OHIO COUNTY EQUESTRIAN, INC.</t>
  </si>
  <si>
    <t>OHIO COUNTY FOOD PANTRY</t>
  </si>
  <si>
    <t>WENDELL FOSTER CENTER</t>
  </si>
  <si>
    <t>BIG BROTHERS BIG SISTERS</t>
  </si>
  <si>
    <t>UNITED WAY OF HENDERSON COUNTY</t>
  </si>
  <si>
    <t>CHRISTIAN COMMUNITY OUTREACH</t>
  </si>
  <si>
    <t>SHELTER FOR WOMEN &amp; CHILDREN</t>
  </si>
  <si>
    <t>SENIOR COMPANION PROGRAM</t>
  </si>
  <si>
    <t>VOLUNTEER &amp; INFORMATION CENTER</t>
  </si>
  <si>
    <t>ST BENEDICT'S HOMELESS SHELTER</t>
  </si>
  <si>
    <t>BRAIN INJURY ADVENTURE CAMP</t>
  </si>
  <si>
    <t>MARSHA'S PLACE CRISIS</t>
  </si>
  <si>
    <t>HAPPY PACK INC</t>
  </si>
  <si>
    <t>SENIOR SERVICES - MEALS</t>
  </si>
  <si>
    <t>OHIO COUNTY 4-H COUNCIL</t>
  </si>
  <si>
    <t>BRIGHT LIFE FARMS</t>
  </si>
  <si>
    <t>BOULWARE CENTER MISSION</t>
  </si>
  <si>
    <t>APOLLO HIGH SCHOOL FOOTBALL PROGRAM</t>
  </si>
  <si>
    <t>EMPLOYEE MATCHING CONTRIBUTION</t>
  </si>
  <si>
    <t>DREAM RIDERS OF KY, INC</t>
  </si>
  <si>
    <t>CONTRIBUTION-BOURBON &amp; BLUEGRASS RIDE</t>
  </si>
  <si>
    <t>HOPE FOR LIFE WOMENS RESOURCE CENTER INC</t>
  </si>
  <si>
    <t>SPONSORSHIP CONTRIB-FUNDRAISING BANQUET</t>
  </si>
  <si>
    <t>KENTUCKY ASSOC OF CHIEFS OF POLICE</t>
  </si>
  <si>
    <t>DANCING WITH THE STARS: COUPLE SPONSOR</t>
  </si>
  <si>
    <t>HENDERSON FINE ARTS CENTER</t>
  </si>
  <si>
    <t>OHIO COUNTY HELP OFFICE</t>
  </si>
  <si>
    <t>CRITTENDEN COUNTY HIGH SCHOOL</t>
  </si>
  <si>
    <t>HENDERSON CITY-CO RESCUE SQUAD, INC.</t>
  </si>
  <si>
    <t>THE SALVATION ARMY</t>
  </si>
  <si>
    <t>KENTUCKY STATE TREASURER</t>
  </si>
  <si>
    <t>ANNUAL REPORT FEE: OPERATION ROUND-UP</t>
  </si>
  <si>
    <t>ANNUAL DINNER BRONZE SPONSORSHIP</t>
  </si>
  <si>
    <t>Company Match 3-30-12</t>
  </si>
  <si>
    <t>Company Match 6-21-13</t>
  </si>
  <si>
    <t>Company Match 6-22-12</t>
  </si>
  <si>
    <t>Company Match 6-27-14</t>
  </si>
  <si>
    <t>Company match</t>
  </si>
  <si>
    <t>FOUNDATION FOR DAVIESS CO PUBLIC SCHOOLS</t>
  </si>
  <si>
    <t>BACKPACK PROGRAM SPONSORSHIP</t>
  </si>
  <si>
    <t>FR BRADLEY SHELTER FOR WOMEN &amp; CHILDREN</t>
  </si>
  <si>
    <t>DYSTONIA MEDICAL RESEARCH FOUNDATION</t>
  </si>
  <si>
    <t>IN MEMORY OF CARL D RICHARDS</t>
  </si>
  <si>
    <t>DISABLED AMERICAN VETERANS</t>
  </si>
  <si>
    <t>MEMORY OF JIM JEFFRIES</t>
  </si>
  <si>
    <t>KEVIN HAMILTON</t>
  </si>
  <si>
    <t>SON'S COLLEGE EDUCATION FUND DONATION</t>
  </si>
  <si>
    <t>PACS-HCAC</t>
  </si>
  <si>
    <t>BACK TO SCHOOL FUNDRAISING CONTRIBUTION</t>
  </si>
  <si>
    <t>LIVINGSTON COUNTY HELPING HANDS INC</t>
  </si>
  <si>
    <t>CHRISTMAS FOOD PANTRY DONATION</t>
  </si>
  <si>
    <t>VOLUNTEER OWENSBORO</t>
  </si>
  <si>
    <t>CHRISTMAS SHOW FUNDRAISER</t>
  </si>
  <si>
    <t>3rd Qrt. Company Match</t>
  </si>
  <si>
    <t>3rd Quarter Company Match</t>
  </si>
  <si>
    <t>SEMRO, ELISA KAY</t>
  </si>
  <si>
    <t>KYA/KUNA - CMVS: EMPLOYEE MATCH FUNDING</t>
  </si>
  <si>
    <t>OWENSBORO FOP #16</t>
  </si>
  <si>
    <t>SHOP WITH A COP CONTRIBUTION</t>
  </si>
  <si>
    <t>HENDERSON SALVATION ARMY</t>
  </si>
  <si>
    <t>CHRISTMAS DONATION</t>
  </si>
  <si>
    <t>CHRISTMAS FOR TEENS DONATION</t>
  </si>
  <si>
    <t>HENDERSON FOP LODGE #9</t>
  </si>
  <si>
    <t>COPS AND KIDS NIGHT</t>
  </si>
  <si>
    <t>CRITTENDEN CO COMMUNITY SERVICES INC</t>
  </si>
  <si>
    <t>COMMUNITY CHRISTMAS PROJECT</t>
  </si>
  <si>
    <t>PASS THE TOOLBOX CAMPAIGN DONATION</t>
  </si>
  <si>
    <t>Company Contributions</t>
  </si>
  <si>
    <t>void checks-written previous years</t>
  </si>
  <si>
    <t>OCTC FOUNDATION</t>
  </si>
  <si>
    <t>JE - y/e accrual for payment in 2020</t>
  </si>
  <si>
    <t>ADDTL COMMENTS</t>
  </si>
  <si>
    <t>3% of dues is non-deductible lobbying expense</t>
  </si>
  <si>
    <t>5% of dues is non-deductible lobbying expense</t>
  </si>
  <si>
    <t>rotary club dues &amp; meals pd on behalf of L.Krampe</t>
  </si>
  <si>
    <t>4% of net  dues are non-deductible per IRC Sec.6033</t>
  </si>
  <si>
    <t>ACCT 426.400 AMOUNT</t>
  </si>
  <si>
    <t>TOTAL AMT PAID</t>
  </si>
  <si>
    <t>Check #148121 dated 1-04-2019</t>
  </si>
  <si>
    <t>Vendor #0143  Invoice #2243036</t>
  </si>
  <si>
    <t xml:space="preserve">NRECA - CRN annual dues allocation: (see note below) </t>
  </si>
  <si>
    <t xml:space="preserve"> NRECA has estimated that 10% of 2019 dues is allocated</t>
  </si>
  <si>
    <t xml:space="preserve"> to lobbying expenses to which IRC Sec 162(2)(3) and </t>
  </si>
  <si>
    <t>Sec 6033(e)(1) as amended apply.</t>
  </si>
  <si>
    <t>NRECA - CRN (Cooperative Research Network)annual dues allocation</t>
  </si>
  <si>
    <t>Kenergy Corp.</t>
  </si>
  <si>
    <t>Case No. 2021-00066</t>
  </si>
  <si>
    <t>Exhibit 31</t>
  </si>
  <si>
    <t>Analysis of Account 426 sub accounts</t>
  </si>
  <si>
    <t>For the test year ending December 31, 2019</t>
  </si>
  <si>
    <t>(a)</t>
  </si>
  <si>
    <t>(b)</t>
  </si>
  <si>
    <t>(d)</t>
  </si>
  <si>
    <t>(f)</t>
  </si>
  <si>
    <t>(g)</t>
  </si>
  <si>
    <t>row</t>
  </si>
  <si>
    <t>Analysis of Account 426.100</t>
  </si>
  <si>
    <t>(c)</t>
  </si>
  <si>
    <t>(e)</t>
  </si>
  <si>
    <t>(h)</t>
  </si>
  <si>
    <t>Analysis of Account 426.400</t>
  </si>
  <si>
    <t>NRECA</t>
  </si>
  <si>
    <t>months</t>
  </si>
  <si>
    <t>Prepaid writeoff above</t>
  </si>
  <si>
    <t>From 2018 allocation</t>
  </si>
  <si>
    <t>NRECA dues begin February 1st.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</si>
</sst>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43" fontId="0" fillId="0" borderId="0" xfId="0" applyNumberFormat="1"/>
    <xf numFmtId="0" fontId="1" fillId="0" borderId="0" xfId="0" applyFont="1"/>
    <xf numFmtId="43" fontId="1" fillId="0" borderId="0" xfId="0" applyNumberFormat="1" applyFont="1"/>
    <xf numFmtId="43" fontId="0" fillId="0" borderId="1" xfId="0" applyNumberFormat="1" applyBorder="1"/>
    <xf numFmtId="43" fontId="1" fillId="0" borderId="2" xfId="0" applyNumberFormat="1" applyFont="1" applyBorder="1"/>
    <xf numFmtId="43" fontId="1" fillId="0" borderId="3" xfId="0" applyNumberFormat="1" applyFont="1" applyBorder="1"/>
    <xf numFmtId="43" fontId="1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44" fontId="0" fillId="0" borderId="0" xfId="0" applyNumberFormat="1"/>
    <xf numFmtId="43" fontId="0" fillId="0" borderId="1" xfId="0" applyNumberFormat="1" applyFont="1" applyBorder="1"/>
    <xf numFmtId="0" fontId="0" fillId="0" borderId="0" xfId="0" applyAlignment="1">
      <alignment horizontal="right"/>
    </xf>
    <xf numFmtId="0" fontId="1" fillId="0" borderId="4" xfId="0" applyFont="1" applyBorder="1"/>
    <xf numFmtId="44" fontId="1" fillId="0" borderId="0" xfId="0" applyNumberFormat="1" applyFont="1"/>
    <xf numFmtId="0" fontId="0" fillId="0" borderId="2" xfId="0" applyBorder="1"/>
    <xf numFmtId="43" fontId="0" fillId="0" borderId="2" xfId="0" applyNumberFormat="1" applyBorder="1"/>
    <xf numFmtId="43" fontId="0" fillId="0" borderId="3" xfId="0" applyNumberFormat="1" applyBorder="1"/>
    <xf numFmtId="0" fontId="0" fillId="0" borderId="0" xfId="0" applyAlignment="1"/>
    <xf numFmtId="43" fontId="1" fillId="0" borderId="6" xfId="0" applyNumberFormat="1" applyFont="1" applyBorder="1"/>
    <xf numFmtId="43" fontId="0" fillId="0" borderId="0" xfId="0" applyNumberFormat="1" applyBorder="1"/>
    <xf numFmtId="43" fontId="1" fillId="0" borderId="0" xfId="0" applyNumberFormat="1" applyFont="1" applyBorder="1"/>
    <xf numFmtId="43" fontId="0" fillId="0" borderId="7" xfId="0" applyNumberFormat="1" applyFont="1" applyBorder="1"/>
    <xf numFmtId="49" fontId="1" fillId="0" borderId="5" xfId="0" applyNumberFormat="1" applyFont="1" applyBorder="1" applyAlignment="1">
      <alignment horizontal="center" wrapText="1"/>
    </xf>
    <xf numFmtId="43" fontId="1" fillId="0" borderId="4" xfId="0" applyNumberFormat="1" applyFont="1" applyBorder="1" applyAlignment="1">
      <alignment horizontal="center" wrapText="1"/>
    </xf>
    <xf numFmtId="0" fontId="0" fillId="0" borderId="0" xfId="0" applyAlignment="1">
      <alignment textRotation="74"/>
    </xf>
    <xf numFmtId="0" fontId="3" fillId="0" borderId="0" xfId="0" applyFont="1"/>
    <xf numFmtId="0" fontId="4" fillId="0" borderId="0" xfId="0" applyFont="1"/>
    <xf numFmtId="0" fontId="6" fillId="0" borderId="0" xfId="0" quotePrefix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7" fillId="0" borderId="0" xfId="0" applyFont="1"/>
    <xf numFmtId="1" fontId="7" fillId="0" borderId="0" xfId="0" applyNumberFormat="1" applyFont="1" applyAlignment="1"/>
    <xf numFmtId="14" fontId="7" fillId="0" borderId="0" xfId="0" applyNumberFormat="1" applyFont="1"/>
    <xf numFmtId="43" fontId="7" fillId="0" borderId="0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43" fontId="7" fillId="0" borderId="0" xfId="0" applyNumberFormat="1" applyFont="1"/>
    <xf numFmtId="0" fontId="4" fillId="0" borderId="0" xfId="0" applyFont="1" applyAlignment="1">
      <alignment horizontal="right"/>
    </xf>
    <xf numFmtId="43" fontId="7" fillId="0" borderId="1" xfId="0" applyNumberFormat="1" applyFont="1" applyBorder="1"/>
    <xf numFmtId="0" fontId="7" fillId="0" borderId="0" xfId="0" quotePrefix="1" applyFont="1" applyAlignment="1">
      <alignment horizontal="center"/>
    </xf>
    <xf numFmtId="0" fontId="8" fillId="0" borderId="0" xfId="0" applyFont="1" applyAlignment="1">
      <alignment horizontal="centerContinuous"/>
    </xf>
    <xf numFmtId="14" fontId="7" fillId="0" borderId="0" xfId="0" applyNumberFormat="1" applyFont="1" applyBorder="1" applyAlignment="1">
      <alignment horizontal="center"/>
    </xf>
    <xf numFmtId="43" fontId="7" fillId="0" borderId="6" xfId="0" applyNumberFormat="1" applyFont="1" applyBorder="1"/>
    <xf numFmtId="43" fontId="7" fillId="0" borderId="2" xfId="0" applyNumberFormat="1" applyFont="1" applyBorder="1"/>
    <xf numFmtId="0" fontId="7" fillId="0" borderId="0" xfId="0" applyFont="1" applyBorder="1" applyAlignment="1">
      <alignment horizontal="center"/>
    </xf>
    <xf numFmtId="43" fontId="7" fillId="0" borderId="3" xfId="0" applyNumberFormat="1" applyFont="1" applyBorder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43" fontId="9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/>
    <xf numFmtId="14" fontId="10" fillId="0" borderId="0" xfId="0" applyNumberFormat="1" applyFont="1"/>
    <xf numFmtId="0" fontId="10" fillId="0" borderId="0" xfId="0" applyFont="1"/>
    <xf numFmtId="43" fontId="10" fillId="0" borderId="0" xfId="0" applyNumberFormat="1" applyFont="1"/>
    <xf numFmtId="0" fontId="5" fillId="0" borderId="0" xfId="0" applyFont="1" applyAlignment="1">
      <alignment horizontal="right"/>
    </xf>
    <xf numFmtId="0" fontId="9" fillId="0" borderId="0" xfId="0" quotePrefix="1" applyFont="1" applyAlignment="1">
      <alignment horizontal="center"/>
    </xf>
    <xf numFmtId="43" fontId="3" fillId="0" borderId="6" xfId="0" applyNumberFormat="1" applyFont="1" applyBorder="1"/>
    <xf numFmtId="43" fontId="3" fillId="0" borderId="2" xfId="0" applyNumberFormat="1" applyFont="1" applyBorder="1"/>
    <xf numFmtId="43" fontId="3" fillId="0" borderId="3" xfId="0" applyNumberFormat="1" applyFont="1" applyBorder="1"/>
    <xf numFmtId="44" fontId="10" fillId="0" borderId="0" xfId="1" applyFont="1"/>
    <xf numFmtId="44" fontId="6" fillId="0" borderId="0" xfId="0" applyNumberFormat="1" applyFont="1"/>
    <xf numFmtId="0" fontId="6" fillId="0" borderId="0" xfId="0" applyFont="1"/>
    <xf numFmtId="0" fontId="0" fillId="0" borderId="0" xfId="0" applyAlignment="1">
      <alignment textRotation="72"/>
    </xf>
    <xf numFmtId="0" fontId="0" fillId="0" borderId="0" xfId="0" applyFill="1" applyBorder="1" applyAlignment="1">
      <alignment textRotation="72"/>
    </xf>
    <xf numFmtId="0" fontId="0" fillId="0" borderId="0" xfId="0" applyAlignment="1">
      <alignment textRotation="74"/>
    </xf>
    <xf numFmtId="0" fontId="0" fillId="0" borderId="0" xfId="0" quotePrefix="1" applyFont="1" applyAlignment="1">
      <alignment horizontal="center"/>
    </xf>
    <xf numFmtId="0" fontId="0" fillId="0" borderId="0" xfId="0" quotePrefix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workbookViewId="0">
      <selection activeCell="B23" sqref="B23"/>
    </sheetView>
  </sheetViews>
  <sheetFormatPr defaultRowHeight="15" x14ac:dyDescent="0.25"/>
  <cols>
    <col min="2" max="2" width="39.42578125" customWidth="1"/>
    <col min="3" max="3" width="10.5703125" bestFit="1" customWidth="1"/>
    <col min="4" max="4" width="9" bestFit="1" customWidth="1"/>
    <col min="5" max="5" width="10.140625" bestFit="1" customWidth="1"/>
    <col min="6" max="6" width="10.7109375" customWidth="1"/>
    <col min="7" max="7" width="9" bestFit="1" customWidth="1"/>
    <col min="8" max="8" width="11.85546875" style="4" customWidth="1"/>
  </cols>
  <sheetData>
    <row r="1" spans="1:14" ht="18.75" x14ac:dyDescent="0.3">
      <c r="B1" s="33" t="s">
        <v>161</v>
      </c>
      <c r="C1" s="34"/>
      <c r="D1" s="34"/>
      <c r="E1" s="34"/>
      <c r="F1" s="34"/>
      <c r="G1" s="34"/>
      <c r="H1" s="35"/>
    </row>
    <row r="2" spans="1:14" ht="18.75" x14ac:dyDescent="0.3">
      <c r="B2" s="33" t="s">
        <v>162</v>
      </c>
      <c r="C2" s="34"/>
      <c r="D2" s="34"/>
      <c r="E2" s="34"/>
      <c r="F2" s="34"/>
      <c r="G2" s="34"/>
      <c r="H2" s="35"/>
    </row>
    <row r="3" spans="1:14" ht="18.75" x14ac:dyDescent="0.3">
      <c r="B3" s="33" t="s">
        <v>163</v>
      </c>
      <c r="C3" s="34"/>
      <c r="D3" s="34"/>
      <c r="E3" s="34"/>
      <c r="F3" s="34"/>
      <c r="G3" s="34"/>
      <c r="H3" s="35"/>
    </row>
    <row r="4" spans="1:14" ht="18.75" x14ac:dyDescent="0.3">
      <c r="B4" s="33" t="s">
        <v>164</v>
      </c>
      <c r="C4" s="34"/>
      <c r="D4" s="34"/>
      <c r="E4" s="34"/>
      <c r="F4" s="34"/>
      <c r="G4" s="34"/>
      <c r="H4" s="35"/>
    </row>
    <row r="5" spans="1:14" ht="18.75" x14ac:dyDescent="0.3">
      <c r="B5" s="33" t="s">
        <v>165</v>
      </c>
      <c r="C5" s="34"/>
      <c r="D5" s="34"/>
      <c r="E5" s="34"/>
      <c r="F5" s="34"/>
      <c r="G5" s="34"/>
      <c r="H5" s="35"/>
    </row>
    <row r="9" spans="1:14" ht="18.75" x14ac:dyDescent="0.3">
      <c r="A9" s="32" t="s">
        <v>171</v>
      </c>
      <c r="B9" s="29" t="s">
        <v>9</v>
      </c>
    </row>
    <row r="10" spans="1:14" ht="18.75" x14ac:dyDescent="0.3">
      <c r="A10" s="32">
        <v>1</v>
      </c>
      <c r="B10" s="78" t="s">
        <v>166</v>
      </c>
      <c r="C10" s="77" t="s">
        <v>167</v>
      </c>
      <c r="D10" s="77" t="s">
        <v>173</v>
      </c>
      <c r="E10" s="77" t="s">
        <v>168</v>
      </c>
      <c r="F10" s="77" t="s">
        <v>174</v>
      </c>
      <c r="G10" s="77" t="s">
        <v>169</v>
      </c>
      <c r="H10" s="77" t="s">
        <v>170</v>
      </c>
      <c r="N10" s="31"/>
    </row>
    <row r="11" spans="1:14" ht="14.45" customHeight="1" x14ac:dyDescent="0.25">
      <c r="A11" s="32">
        <v>2</v>
      </c>
      <c r="B11" s="4"/>
      <c r="D11" s="74" t="s">
        <v>23</v>
      </c>
      <c r="E11" s="74" t="s">
        <v>24</v>
      </c>
      <c r="F11" s="74" t="s">
        <v>25</v>
      </c>
      <c r="G11" s="75" t="s">
        <v>26</v>
      </c>
    </row>
    <row r="12" spans="1:14" x14ac:dyDescent="0.25">
      <c r="A12" s="32">
        <v>3</v>
      </c>
      <c r="B12" s="4"/>
      <c r="D12" s="74"/>
      <c r="E12" s="74"/>
      <c r="F12" s="74"/>
      <c r="G12" s="75"/>
    </row>
    <row r="13" spans="1:14" x14ac:dyDescent="0.25">
      <c r="A13" s="32">
        <v>4</v>
      </c>
      <c r="B13" s="4"/>
      <c r="D13" s="74"/>
      <c r="E13" s="74"/>
      <c r="F13" s="74"/>
      <c r="G13" s="75"/>
    </row>
    <row r="14" spans="1:14" x14ac:dyDescent="0.25">
      <c r="A14" s="32">
        <v>5</v>
      </c>
      <c r="B14" s="4"/>
      <c r="D14" s="74"/>
      <c r="E14" s="74"/>
      <c r="F14" s="74"/>
      <c r="G14" s="75"/>
    </row>
    <row r="15" spans="1:14" ht="33" customHeight="1" x14ac:dyDescent="0.25">
      <c r="A15" s="32">
        <v>6</v>
      </c>
      <c r="D15" s="74"/>
      <c r="E15" s="74"/>
      <c r="F15" s="74"/>
      <c r="G15" s="75"/>
    </row>
    <row r="16" spans="1:14" ht="15.75" thickBot="1" x14ac:dyDescent="0.3">
      <c r="A16" s="32">
        <v>7</v>
      </c>
      <c r="B16" s="16" t="s">
        <v>1</v>
      </c>
      <c r="C16" s="11" t="s">
        <v>6</v>
      </c>
      <c r="D16" s="10">
        <v>103</v>
      </c>
      <c r="E16" s="10">
        <v>136</v>
      </c>
      <c r="F16" s="10">
        <v>525</v>
      </c>
      <c r="G16" s="10">
        <v>527</v>
      </c>
      <c r="H16" s="10" t="s">
        <v>7</v>
      </c>
    </row>
    <row r="17" spans="1:10" x14ac:dyDescent="0.25">
      <c r="A17" s="32">
        <v>8</v>
      </c>
      <c r="C17" s="18"/>
    </row>
    <row r="18" spans="1:10" x14ac:dyDescent="0.25">
      <c r="A18" s="32">
        <v>8</v>
      </c>
      <c r="B18" t="s">
        <v>10</v>
      </c>
      <c r="C18" s="19">
        <f>'426.100'!I212</f>
        <v>59621.360000000008</v>
      </c>
      <c r="D18" s="23">
        <v>0</v>
      </c>
      <c r="E18" s="23">
        <v>0</v>
      </c>
      <c r="F18" s="23">
        <f>'426.100'!J212</f>
        <v>59621.360000000008</v>
      </c>
      <c r="G18" s="23">
        <v>0</v>
      </c>
      <c r="H18" s="24">
        <f>'426.100'!K212</f>
        <v>59621.360000000008</v>
      </c>
      <c r="I18" s="3"/>
      <c r="J18" s="3"/>
    </row>
    <row r="19" spans="1:10" x14ac:dyDescent="0.25">
      <c r="A19" s="32">
        <v>9</v>
      </c>
      <c r="B19" t="s">
        <v>11</v>
      </c>
      <c r="C19" s="19">
        <f>'426.400'!K31</f>
        <v>8047.11</v>
      </c>
      <c r="D19" s="23">
        <f>'426.400'!L31</f>
        <v>25.3</v>
      </c>
      <c r="E19" s="23">
        <f>'426.400'!M31</f>
        <v>7983.8099999999995</v>
      </c>
      <c r="F19" s="23">
        <f>'426.400'!N31</f>
        <v>0</v>
      </c>
      <c r="G19" s="23">
        <f>'426.400'!O31</f>
        <v>38</v>
      </c>
      <c r="H19" s="24">
        <f>'426.400'!P31</f>
        <v>8047.11</v>
      </c>
      <c r="I19" s="3"/>
      <c r="J19" s="3"/>
    </row>
    <row r="20" spans="1:10" x14ac:dyDescent="0.25">
      <c r="A20" s="32">
        <v>10</v>
      </c>
      <c r="B20" t="s">
        <v>12</v>
      </c>
      <c r="C20" s="19">
        <f>'426.500'!H13</f>
        <v>0</v>
      </c>
      <c r="D20" s="23">
        <f>'426.500'!I13</f>
        <v>0</v>
      </c>
      <c r="E20" s="23">
        <f>'426.500'!J13</f>
        <v>0</v>
      </c>
      <c r="F20" s="23">
        <f>'426.500'!K13</f>
        <v>0</v>
      </c>
      <c r="G20" s="23">
        <f>'426.500'!L13</f>
        <v>0</v>
      </c>
      <c r="H20" s="24">
        <f>'426.500'!M13</f>
        <v>0</v>
      </c>
      <c r="I20" s="3"/>
      <c r="J20" s="3"/>
    </row>
    <row r="21" spans="1:10" ht="15.75" thickBot="1" x14ac:dyDescent="0.3">
      <c r="A21" s="32">
        <v>11</v>
      </c>
      <c r="C21" s="20">
        <f t="shared" ref="C21:H21" si="0">SUM(C18:C20)</f>
        <v>67668.47</v>
      </c>
      <c r="D21" s="6">
        <f t="shared" si="0"/>
        <v>25.3</v>
      </c>
      <c r="E21" s="6">
        <f t="shared" si="0"/>
        <v>7983.8099999999995</v>
      </c>
      <c r="F21" s="6">
        <f t="shared" si="0"/>
        <v>59621.360000000008</v>
      </c>
      <c r="G21" s="6">
        <f t="shared" si="0"/>
        <v>38</v>
      </c>
      <c r="H21" s="9">
        <f t="shared" si="0"/>
        <v>67668.47</v>
      </c>
      <c r="I21" s="3"/>
      <c r="J21" s="3"/>
    </row>
    <row r="22" spans="1:10" x14ac:dyDescent="0.25">
      <c r="C22" s="3"/>
      <c r="D22" s="3"/>
      <c r="E22" s="3"/>
      <c r="F22" s="3"/>
      <c r="G22" s="3"/>
      <c r="H22" s="5"/>
      <c r="I22" s="3"/>
      <c r="J22" s="3"/>
    </row>
    <row r="23" spans="1:10" x14ac:dyDescent="0.25">
      <c r="C23" s="3"/>
      <c r="D23" s="3"/>
      <c r="E23" s="3"/>
      <c r="F23" s="3"/>
      <c r="G23" s="3"/>
      <c r="H23" s="5"/>
      <c r="I23" s="3"/>
      <c r="J23" s="3"/>
    </row>
    <row r="24" spans="1:10" x14ac:dyDescent="0.25">
      <c r="C24" s="13"/>
      <c r="D24" s="13"/>
      <c r="E24" s="13"/>
      <c r="F24" s="13"/>
      <c r="G24" s="13"/>
      <c r="H24" s="17"/>
    </row>
    <row r="25" spans="1:10" x14ac:dyDescent="0.25">
      <c r="C25" s="13"/>
      <c r="D25" s="13"/>
      <c r="E25" s="13"/>
      <c r="F25" s="13"/>
      <c r="G25" s="13"/>
      <c r="H25" s="17"/>
    </row>
    <row r="26" spans="1:10" x14ac:dyDescent="0.25">
      <c r="C26" s="13"/>
      <c r="D26" s="13"/>
      <c r="E26" s="13"/>
      <c r="F26" s="13"/>
      <c r="G26" s="13"/>
      <c r="H26" s="17"/>
    </row>
    <row r="27" spans="1:10" x14ac:dyDescent="0.25">
      <c r="C27" s="13"/>
      <c r="D27" s="13"/>
      <c r="E27" s="13"/>
      <c r="F27" s="13"/>
      <c r="G27" s="13"/>
      <c r="H27" s="17"/>
    </row>
    <row r="28" spans="1:10" x14ac:dyDescent="0.25">
      <c r="C28" s="13"/>
      <c r="D28" s="13"/>
      <c r="E28" s="13"/>
      <c r="F28" s="13"/>
      <c r="G28" s="13"/>
      <c r="H28" s="17"/>
    </row>
    <row r="29" spans="1:10" x14ac:dyDescent="0.25">
      <c r="C29" s="13"/>
      <c r="D29" s="13"/>
      <c r="E29" s="13"/>
      <c r="F29" s="13"/>
      <c r="G29" s="13"/>
      <c r="H29" s="17"/>
    </row>
    <row r="30" spans="1:10" x14ac:dyDescent="0.25">
      <c r="C30" s="13"/>
      <c r="D30" s="13"/>
      <c r="E30" s="13"/>
      <c r="F30" s="13"/>
      <c r="G30" s="13"/>
      <c r="H30" s="17"/>
    </row>
    <row r="31" spans="1:10" x14ac:dyDescent="0.25">
      <c r="C31" s="13"/>
      <c r="D31" s="13"/>
      <c r="E31" s="13"/>
      <c r="F31" s="13"/>
      <c r="G31" s="13"/>
      <c r="H31" s="17"/>
    </row>
    <row r="32" spans="1:10" x14ac:dyDescent="0.25">
      <c r="C32" s="13"/>
      <c r="D32" s="13"/>
      <c r="E32" s="13"/>
      <c r="F32" s="13"/>
      <c r="G32" s="13"/>
      <c r="H32" s="17"/>
    </row>
    <row r="33" spans="3:8" x14ac:dyDescent="0.25">
      <c r="C33" s="13"/>
      <c r="D33" s="13"/>
      <c r="E33" s="13"/>
      <c r="F33" s="13"/>
      <c r="G33" s="13"/>
      <c r="H33" s="17"/>
    </row>
    <row r="34" spans="3:8" x14ac:dyDescent="0.25">
      <c r="C34" s="13"/>
      <c r="D34" s="13"/>
      <c r="E34" s="13"/>
      <c r="F34" s="13"/>
      <c r="G34" s="13"/>
      <c r="H34" s="17"/>
    </row>
  </sheetData>
  <mergeCells count="4">
    <mergeCell ref="D11:D15"/>
    <mergeCell ref="E11:E15"/>
    <mergeCell ref="F11:F15"/>
    <mergeCell ref="G11:G15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4"/>
  <sheetViews>
    <sheetView topLeftCell="A184" zoomScale="70" zoomScaleNormal="70" workbookViewId="0">
      <selection activeCell="E4" sqref="E4"/>
    </sheetView>
  </sheetViews>
  <sheetFormatPr defaultRowHeight="15" x14ac:dyDescent="0.25"/>
  <cols>
    <col min="2" max="2" width="12.140625" hidden="1" customWidth="1"/>
    <col min="3" max="3" width="31" style="15" hidden="1" customWidth="1"/>
    <col min="4" max="4" width="21.140625" customWidth="1"/>
    <col min="5" max="5" width="61.7109375" customWidth="1"/>
    <col min="6" max="6" width="28.140625" customWidth="1"/>
    <col min="7" max="7" width="14" customWidth="1"/>
    <col min="8" max="8" width="21.7109375" customWidth="1"/>
    <col min="9" max="9" width="20.7109375" style="4" customWidth="1"/>
    <col min="10" max="11" width="20.7109375" customWidth="1"/>
  </cols>
  <sheetData>
    <row r="1" spans="1:11" ht="24.95" customHeight="1" x14ac:dyDescent="0.45">
      <c r="B1" s="29"/>
      <c r="C1" s="37" t="s">
        <v>161</v>
      </c>
      <c r="D1" s="33"/>
      <c r="E1" s="49" t="s">
        <v>161</v>
      </c>
      <c r="F1" s="33"/>
      <c r="G1" s="33"/>
      <c r="H1" s="33"/>
      <c r="I1" s="33"/>
      <c r="J1" s="29"/>
      <c r="K1" s="29"/>
    </row>
    <row r="2" spans="1:11" ht="24.95" customHeight="1" x14ac:dyDescent="0.45">
      <c r="B2" s="29"/>
      <c r="C2" s="37" t="s">
        <v>162</v>
      </c>
      <c r="D2" s="33"/>
      <c r="E2" s="49" t="s">
        <v>162</v>
      </c>
      <c r="F2" s="33"/>
      <c r="G2" s="33"/>
      <c r="H2" s="33"/>
      <c r="I2" s="33"/>
      <c r="J2" s="29"/>
      <c r="K2" s="29"/>
    </row>
    <row r="3" spans="1:11" ht="24.95" customHeight="1" x14ac:dyDescent="0.45">
      <c r="B3" s="29"/>
      <c r="C3" s="37" t="s">
        <v>163</v>
      </c>
      <c r="D3" s="33"/>
      <c r="E3" s="49" t="s">
        <v>163</v>
      </c>
      <c r="F3" s="33"/>
      <c r="G3" s="33"/>
      <c r="H3" s="33"/>
      <c r="I3" s="33"/>
      <c r="J3" s="29"/>
      <c r="K3" s="29"/>
    </row>
    <row r="4" spans="1:11" ht="24.95" customHeight="1" x14ac:dyDescent="0.45">
      <c r="B4" s="29"/>
      <c r="C4" s="37" t="s">
        <v>172</v>
      </c>
      <c r="D4" s="33"/>
      <c r="E4" s="49" t="s">
        <v>172</v>
      </c>
      <c r="F4" s="33"/>
      <c r="G4" s="33"/>
      <c r="H4" s="33"/>
      <c r="I4" s="33"/>
      <c r="J4" s="29"/>
      <c r="K4" s="29"/>
    </row>
    <row r="5" spans="1:11" ht="24.95" customHeight="1" x14ac:dyDescent="0.45">
      <c r="B5" s="29"/>
      <c r="C5" s="37" t="s">
        <v>165</v>
      </c>
      <c r="D5" s="33"/>
      <c r="E5" s="49" t="s">
        <v>165</v>
      </c>
      <c r="F5" s="33"/>
      <c r="G5" s="33"/>
      <c r="H5" s="33"/>
      <c r="I5" s="33"/>
      <c r="J5" s="29"/>
      <c r="K5" s="29"/>
    </row>
    <row r="6" spans="1:11" ht="24.95" customHeight="1" x14ac:dyDescent="0.25">
      <c r="B6" s="4"/>
      <c r="J6" s="76"/>
    </row>
    <row r="7" spans="1:11" ht="24.95" customHeight="1" x14ac:dyDescent="0.4">
      <c r="B7" s="48" t="s">
        <v>166</v>
      </c>
      <c r="C7" s="48" t="s">
        <v>167</v>
      </c>
      <c r="D7" s="48" t="s">
        <v>166</v>
      </c>
      <c r="E7" s="48" t="s">
        <v>167</v>
      </c>
      <c r="F7" s="48" t="s">
        <v>173</v>
      </c>
      <c r="G7" s="48" t="s">
        <v>168</v>
      </c>
      <c r="H7" s="48" t="s">
        <v>174</v>
      </c>
      <c r="I7" s="48" t="s">
        <v>169</v>
      </c>
      <c r="J7" s="76"/>
    </row>
    <row r="8" spans="1:11" s="1" customFormat="1" ht="24.95" customHeight="1" thickBot="1" x14ac:dyDescent="0.35">
      <c r="A8" s="36" t="s">
        <v>171</v>
      </c>
      <c r="B8" s="10" t="s">
        <v>16</v>
      </c>
      <c r="C8" s="10" t="s">
        <v>4</v>
      </c>
      <c r="D8" s="10" t="s">
        <v>5</v>
      </c>
      <c r="E8" s="10" t="s">
        <v>0</v>
      </c>
      <c r="F8" s="10" t="s">
        <v>1</v>
      </c>
      <c r="G8" s="10" t="s">
        <v>2</v>
      </c>
      <c r="H8" s="10" t="s">
        <v>3</v>
      </c>
      <c r="I8" s="11" t="s">
        <v>6</v>
      </c>
      <c r="J8" s="10">
        <v>525</v>
      </c>
      <c r="K8" s="10" t="s">
        <v>7</v>
      </c>
    </row>
    <row r="9" spans="1:11" s="1" customFormat="1" ht="24.95" customHeight="1" x14ac:dyDescent="0.4">
      <c r="A9" s="1">
        <v>1</v>
      </c>
      <c r="B9" s="38">
        <v>340</v>
      </c>
      <c r="C9" s="39">
        <v>20190703154854</v>
      </c>
      <c r="D9" s="40">
        <v>43619</v>
      </c>
      <c r="E9" s="38" t="s">
        <v>106</v>
      </c>
      <c r="F9" s="38" t="s">
        <v>107</v>
      </c>
      <c r="G9" s="38">
        <v>6961</v>
      </c>
      <c r="H9" s="50">
        <v>43619</v>
      </c>
      <c r="I9" s="51">
        <v>15</v>
      </c>
      <c r="J9" s="41">
        <v>15</v>
      </c>
      <c r="K9" s="41">
        <f t="shared" ref="K9:K72" si="0">SUM(J9:J9)</f>
        <v>15</v>
      </c>
    </row>
    <row r="10" spans="1:11" s="1" customFormat="1" ht="24.95" customHeight="1" x14ac:dyDescent="0.4">
      <c r="A10" s="1">
        <f>A9+1</f>
        <v>2</v>
      </c>
      <c r="B10" s="38">
        <v>9999</v>
      </c>
      <c r="C10" s="39">
        <v>20190104112200</v>
      </c>
      <c r="D10" s="40">
        <v>43469</v>
      </c>
      <c r="E10" s="38" t="s">
        <v>42</v>
      </c>
      <c r="F10" s="38" t="s">
        <v>43</v>
      </c>
      <c r="G10" s="38">
        <v>148168</v>
      </c>
      <c r="H10" s="50">
        <v>43476</v>
      </c>
      <c r="I10" s="52">
        <v>100</v>
      </c>
      <c r="J10" s="41">
        <v>100</v>
      </c>
      <c r="K10" s="41">
        <f t="shared" si="0"/>
        <v>100</v>
      </c>
    </row>
    <row r="11" spans="1:11" s="1" customFormat="1" ht="24.95" customHeight="1" x14ac:dyDescent="0.4">
      <c r="A11" s="1">
        <f t="shared" ref="A11:A74" si="1">A10+1</f>
        <v>3</v>
      </c>
      <c r="B11" s="38">
        <v>9999</v>
      </c>
      <c r="C11" s="39">
        <v>20190115150258</v>
      </c>
      <c r="D11" s="40">
        <v>43474</v>
      </c>
      <c r="E11" s="38" t="s">
        <v>44</v>
      </c>
      <c r="F11" s="38" t="s">
        <v>45</v>
      </c>
      <c r="G11" s="38">
        <v>148286</v>
      </c>
      <c r="H11" s="50">
        <v>43483</v>
      </c>
      <c r="I11" s="52">
        <v>100</v>
      </c>
      <c r="J11" s="41">
        <v>100</v>
      </c>
      <c r="K11" s="41">
        <f t="shared" si="0"/>
        <v>100</v>
      </c>
    </row>
    <row r="12" spans="1:11" s="1" customFormat="1" ht="24.95" customHeight="1" x14ac:dyDescent="0.4">
      <c r="A12" s="1">
        <f t="shared" si="1"/>
        <v>4</v>
      </c>
      <c r="B12" s="38">
        <v>7262</v>
      </c>
      <c r="C12" s="39">
        <v>20190211163014</v>
      </c>
      <c r="D12" s="40">
        <v>43507</v>
      </c>
      <c r="E12" s="38" t="s">
        <v>48</v>
      </c>
      <c r="F12" s="38" t="s">
        <v>49</v>
      </c>
      <c r="G12" s="38">
        <v>148508</v>
      </c>
      <c r="H12" s="50">
        <v>43511</v>
      </c>
      <c r="I12" s="52">
        <v>200</v>
      </c>
      <c r="J12" s="41">
        <v>200</v>
      </c>
      <c r="K12" s="41">
        <f t="shared" si="0"/>
        <v>200</v>
      </c>
    </row>
    <row r="13" spans="1:11" s="1" customFormat="1" ht="24.95" customHeight="1" x14ac:dyDescent="0.4">
      <c r="A13" s="1">
        <f t="shared" si="1"/>
        <v>5</v>
      </c>
      <c r="B13" s="38">
        <v>7399</v>
      </c>
      <c r="C13" s="39">
        <v>20190211162521</v>
      </c>
      <c r="D13" s="40">
        <v>43507</v>
      </c>
      <c r="E13" s="38" t="s">
        <v>50</v>
      </c>
      <c r="F13" s="38" t="s">
        <v>49</v>
      </c>
      <c r="G13" s="38">
        <v>148557</v>
      </c>
      <c r="H13" s="50">
        <v>43511</v>
      </c>
      <c r="I13" s="52">
        <v>200</v>
      </c>
      <c r="J13" s="41">
        <v>200</v>
      </c>
      <c r="K13" s="41">
        <f t="shared" si="0"/>
        <v>200</v>
      </c>
    </row>
    <row r="14" spans="1:11" s="1" customFormat="1" ht="24.95" customHeight="1" x14ac:dyDescent="0.4">
      <c r="A14" s="1">
        <f t="shared" si="1"/>
        <v>6</v>
      </c>
      <c r="B14" s="38">
        <v>7636</v>
      </c>
      <c r="C14" s="39">
        <v>20190211161139</v>
      </c>
      <c r="D14" s="40">
        <v>43507</v>
      </c>
      <c r="E14" s="38" t="s">
        <v>46</v>
      </c>
      <c r="F14" s="38" t="s">
        <v>47</v>
      </c>
      <c r="G14" s="38">
        <v>148573</v>
      </c>
      <c r="H14" s="50">
        <v>43511</v>
      </c>
      <c r="I14" s="52">
        <v>500</v>
      </c>
      <c r="J14" s="41">
        <v>500</v>
      </c>
      <c r="K14" s="41">
        <f t="shared" si="0"/>
        <v>500</v>
      </c>
    </row>
    <row r="15" spans="1:11" s="1" customFormat="1" ht="24.95" customHeight="1" x14ac:dyDescent="0.4">
      <c r="A15" s="1">
        <f t="shared" si="1"/>
        <v>7</v>
      </c>
      <c r="B15" s="38">
        <v>7636</v>
      </c>
      <c r="C15" s="39">
        <v>20190211160919</v>
      </c>
      <c r="D15" s="40">
        <v>43507</v>
      </c>
      <c r="E15" s="38" t="s">
        <v>46</v>
      </c>
      <c r="F15" s="38" t="s">
        <v>51</v>
      </c>
      <c r="G15" s="38">
        <v>148574</v>
      </c>
      <c r="H15" s="50">
        <v>43511</v>
      </c>
      <c r="I15" s="52">
        <v>500</v>
      </c>
      <c r="J15" s="41">
        <v>500</v>
      </c>
      <c r="K15" s="41">
        <f t="shared" si="0"/>
        <v>500</v>
      </c>
    </row>
    <row r="16" spans="1:11" s="1" customFormat="1" ht="24.95" customHeight="1" x14ac:dyDescent="0.4">
      <c r="A16" s="1">
        <f t="shared" si="1"/>
        <v>8</v>
      </c>
      <c r="B16" s="38">
        <v>8370</v>
      </c>
      <c r="C16" s="39">
        <v>20190308080604</v>
      </c>
      <c r="D16" s="40">
        <v>43532</v>
      </c>
      <c r="E16" s="38" t="s">
        <v>52</v>
      </c>
      <c r="F16" s="38" t="s">
        <v>53</v>
      </c>
      <c r="G16" s="38">
        <v>148765</v>
      </c>
      <c r="H16" s="50">
        <v>43532</v>
      </c>
      <c r="I16" s="52">
        <v>200</v>
      </c>
      <c r="J16" s="41">
        <v>200</v>
      </c>
      <c r="K16" s="41">
        <f t="shared" si="0"/>
        <v>200</v>
      </c>
    </row>
    <row r="17" spans="1:11" s="1" customFormat="1" ht="24.95" customHeight="1" x14ac:dyDescent="0.4">
      <c r="A17" s="1">
        <f t="shared" si="1"/>
        <v>9</v>
      </c>
      <c r="B17" s="38">
        <v>7447</v>
      </c>
      <c r="C17" s="39">
        <v>20190328094342</v>
      </c>
      <c r="D17" s="40">
        <v>43556</v>
      </c>
      <c r="E17" s="38" t="s">
        <v>79</v>
      </c>
      <c r="F17" s="38" t="s">
        <v>55</v>
      </c>
      <c r="G17" s="38">
        <v>149008</v>
      </c>
      <c r="H17" s="50">
        <v>43560</v>
      </c>
      <c r="I17" s="52">
        <v>17.5</v>
      </c>
      <c r="J17" s="41">
        <v>17.5</v>
      </c>
      <c r="K17" s="41">
        <f t="shared" si="0"/>
        <v>17.5</v>
      </c>
    </row>
    <row r="18" spans="1:11" s="1" customFormat="1" ht="24.95" customHeight="1" x14ac:dyDescent="0.4">
      <c r="A18" s="1">
        <f t="shared" si="1"/>
        <v>10</v>
      </c>
      <c r="B18" s="38">
        <v>7721</v>
      </c>
      <c r="C18" s="39">
        <v>20190327111544</v>
      </c>
      <c r="D18" s="40">
        <v>43556</v>
      </c>
      <c r="E18" s="38" t="s">
        <v>92</v>
      </c>
      <c r="F18" s="38" t="s">
        <v>55</v>
      </c>
      <c r="G18" s="38">
        <v>149011</v>
      </c>
      <c r="H18" s="50">
        <v>43560</v>
      </c>
      <c r="I18" s="52">
        <v>329.42</v>
      </c>
      <c r="J18" s="41">
        <v>329.42</v>
      </c>
      <c r="K18" s="41">
        <f t="shared" si="0"/>
        <v>329.42</v>
      </c>
    </row>
    <row r="19" spans="1:11" s="1" customFormat="1" ht="24.95" customHeight="1" x14ac:dyDescent="0.4">
      <c r="A19" s="1">
        <f t="shared" si="1"/>
        <v>11</v>
      </c>
      <c r="B19" s="38">
        <v>7498</v>
      </c>
      <c r="C19" s="39">
        <v>20190327125602</v>
      </c>
      <c r="D19" s="40">
        <v>43556</v>
      </c>
      <c r="E19" s="38" t="s">
        <v>86</v>
      </c>
      <c r="F19" s="38" t="s">
        <v>55</v>
      </c>
      <c r="G19" s="38">
        <v>149012</v>
      </c>
      <c r="H19" s="50">
        <v>43560</v>
      </c>
      <c r="I19" s="52">
        <v>728.42</v>
      </c>
      <c r="J19" s="41">
        <v>728.42</v>
      </c>
      <c r="K19" s="41">
        <f t="shared" si="0"/>
        <v>728.42</v>
      </c>
    </row>
    <row r="20" spans="1:11" s="1" customFormat="1" ht="24.95" customHeight="1" x14ac:dyDescent="0.4">
      <c r="A20" s="1">
        <f t="shared" si="1"/>
        <v>12</v>
      </c>
      <c r="B20" s="38">
        <v>7644</v>
      </c>
      <c r="C20" s="39">
        <v>20190327111319</v>
      </c>
      <c r="D20" s="40">
        <v>43556</v>
      </c>
      <c r="E20" s="38" t="s">
        <v>91</v>
      </c>
      <c r="F20" s="38" t="s">
        <v>55</v>
      </c>
      <c r="G20" s="38">
        <v>149014</v>
      </c>
      <c r="H20" s="50">
        <v>43560</v>
      </c>
      <c r="I20" s="52">
        <v>255.22</v>
      </c>
      <c r="J20" s="41">
        <v>255.22</v>
      </c>
      <c r="K20" s="41">
        <f t="shared" si="0"/>
        <v>255.22</v>
      </c>
    </row>
    <row r="21" spans="1:11" s="1" customFormat="1" ht="24.95" customHeight="1" x14ac:dyDescent="0.4">
      <c r="A21" s="1">
        <f t="shared" si="1"/>
        <v>13</v>
      </c>
      <c r="B21" s="38">
        <v>7270</v>
      </c>
      <c r="C21" s="39">
        <v>20190327111659</v>
      </c>
      <c r="D21" s="40">
        <v>43556</v>
      </c>
      <c r="E21" s="38" t="s">
        <v>68</v>
      </c>
      <c r="F21" s="38" t="s">
        <v>55</v>
      </c>
      <c r="G21" s="38">
        <v>149018</v>
      </c>
      <c r="H21" s="50">
        <v>43560</v>
      </c>
      <c r="I21" s="52">
        <v>73.989999999999995</v>
      </c>
      <c r="J21" s="41">
        <v>73.989999999999995</v>
      </c>
      <c r="K21" s="41">
        <f t="shared" si="0"/>
        <v>73.989999999999995</v>
      </c>
    </row>
    <row r="22" spans="1:11" s="1" customFormat="1" ht="24.95" customHeight="1" x14ac:dyDescent="0.4">
      <c r="A22" s="1">
        <f t="shared" si="1"/>
        <v>14</v>
      </c>
      <c r="B22" s="38">
        <v>7451</v>
      </c>
      <c r="C22" s="39">
        <v>20190327121743</v>
      </c>
      <c r="D22" s="40">
        <v>43556</v>
      </c>
      <c r="E22" s="38" t="s">
        <v>81</v>
      </c>
      <c r="F22" s="38" t="s">
        <v>55</v>
      </c>
      <c r="G22" s="38">
        <v>149021</v>
      </c>
      <c r="H22" s="50">
        <v>43560</v>
      </c>
      <c r="I22" s="52">
        <v>159.74</v>
      </c>
      <c r="J22" s="41">
        <v>159.74</v>
      </c>
      <c r="K22" s="41">
        <f t="shared" si="0"/>
        <v>159.74</v>
      </c>
    </row>
    <row r="23" spans="1:11" s="1" customFormat="1" ht="24.95" customHeight="1" x14ac:dyDescent="0.4">
      <c r="A23" s="1">
        <f t="shared" si="1"/>
        <v>15</v>
      </c>
      <c r="B23" s="38">
        <v>7305</v>
      </c>
      <c r="C23" s="39">
        <v>20190327131620</v>
      </c>
      <c r="D23" s="40">
        <v>43556</v>
      </c>
      <c r="E23" s="38" t="s">
        <v>69</v>
      </c>
      <c r="F23" s="38" t="s">
        <v>55</v>
      </c>
      <c r="G23" s="38">
        <v>149024</v>
      </c>
      <c r="H23" s="50">
        <v>43560</v>
      </c>
      <c r="I23" s="52">
        <v>210</v>
      </c>
      <c r="J23" s="41">
        <v>210</v>
      </c>
      <c r="K23" s="41">
        <f t="shared" si="0"/>
        <v>210</v>
      </c>
    </row>
    <row r="24" spans="1:11" s="1" customFormat="1" ht="24.95" customHeight="1" x14ac:dyDescent="0.4">
      <c r="A24" s="1">
        <f t="shared" si="1"/>
        <v>16</v>
      </c>
      <c r="B24" s="38">
        <v>7333</v>
      </c>
      <c r="C24" s="39">
        <v>20190327132118</v>
      </c>
      <c r="D24" s="40">
        <v>43556</v>
      </c>
      <c r="E24" s="38" t="s">
        <v>70</v>
      </c>
      <c r="F24" s="38" t="s">
        <v>55</v>
      </c>
      <c r="G24" s="38">
        <v>149025</v>
      </c>
      <c r="H24" s="50">
        <v>43560</v>
      </c>
      <c r="I24" s="52">
        <v>56.42</v>
      </c>
      <c r="J24" s="41">
        <v>56.42</v>
      </c>
      <c r="K24" s="41">
        <f t="shared" si="0"/>
        <v>56.42</v>
      </c>
    </row>
    <row r="25" spans="1:11" s="1" customFormat="1" ht="24.95" customHeight="1" x14ac:dyDescent="0.4">
      <c r="A25" s="1">
        <f t="shared" si="1"/>
        <v>17</v>
      </c>
      <c r="B25" s="38">
        <v>7338</v>
      </c>
      <c r="C25" s="39">
        <v>20190327111836</v>
      </c>
      <c r="D25" s="40">
        <v>43556</v>
      </c>
      <c r="E25" s="38" t="s">
        <v>71</v>
      </c>
      <c r="F25" s="38" t="s">
        <v>55</v>
      </c>
      <c r="G25" s="38">
        <v>149030</v>
      </c>
      <c r="H25" s="50">
        <v>43560</v>
      </c>
      <c r="I25" s="52">
        <v>226.38</v>
      </c>
      <c r="J25" s="41">
        <v>226.38</v>
      </c>
      <c r="K25" s="41">
        <f t="shared" si="0"/>
        <v>226.38</v>
      </c>
    </row>
    <row r="26" spans="1:11" s="1" customFormat="1" ht="24.95" customHeight="1" x14ac:dyDescent="0.4">
      <c r="A26" s="1">
        <f t="shared" si="1"/>
        <v>18</v>
      </c>
      <c r="B26" s="38">
        <v>7352</v>
      </c>
      <c r="C26" s="39">
        <v>20190327112228</v>
      </c>
      <c r="D26" s="40">
        <v>43556</v>
      </c>
      <c r="E26" s="38" t="s">
        <v>72</v>
      </c>
      <c r="F26" s="38" t="s">
        <v>55</v>
      </c>
      <c r="G26" s="38">
        <v>149035</v>
      </c>
      <c r="H26" s="50">
        <v>43560</v>
      </c>
      <c r="I26" s="52">
        <v>14</v>
      </c>
      <c r="J26" s="41">
        <v>14</v>
      </c>
      <c r="K26" s="41">
        <f t="shared" si="0"/>
        <v>14</v>
      </c>
    </row>
    <row r="27" spans="1:11" s="1" customFormat="1" ht="24.95" customHeight="1" x14ac:dyDescent="0.4">
      <c r="A27" s="1">
        <f t="shared" si="1"/>
        <v>19</v>
      </c>
      <c r="B27" s="38">
        <v>2315</v>
      </c>
      <c r="C27" s="39">
        <v>20190327125454</v>
      </c>
      <c r="D27" s="40">
        <v>43556</v>
      </c>
      <c r="E27" s="38" t="s">
        <v>66</v>
      </c>
      <c r="F27" s="38" t="s">
        <v>55</v>
      </c>
      <c r="G27" s="38">
        <v>149041</v>
      </c>
      <c r="H27" s="50">
        <v>43560</v>
      </c>
      <c r="I27" s="52">
        <v>295.39999999999998</v>
      </c>
      <c r="J27" s="41">
        <v>295.39999999999998</v>
      </c>
      <c r="K27" s="41">
        <f t="shared" si="0"/>
        <v>295.39999999999998</v>
      </c>
    </row>
    <row r="28" spans="1:11" s="1" customFormat="1" ht="24.95" customHeight="1" x14ac:dyDescent="0.4">
      <c r="A28" s="1">
        <f t="shared" si="1"/>
        <v>20</v>
      </c>
      <c r="B28" s="38">
        <v>10011</v>
      </c>
      <c r="C28" s="39">
        <v>20190327130037</v>
      </c>
      <c r="D28" s="40">
        <v>43556</v>
      </c>
      <c r="E28" s="38" t="s">
        <v>57</v>
      </c>
      <c r="F28" s="38" t="s">
        <v>55</v>
      </c>
      <c r="G28" s="38">
        <v>149044</v>
      </c>
      <c r="H28" s="50">
        <v>43560</v>
      </c>
      <c r="I28" s="52">
        <v>1187.29</v>
      </c>
      <c r="J28" s="41">
        <v>1187.29</v>
      </c>
      <c r="K28" s="41">
        <f t="shared" si="0"/>
        <v>1187.29</v>
      </c>
    </row>
    <row r="29" spans="1:11" s="1" customFormat="1" ht="24.95" customHeight="1" x14ac:dyDescent="0.4">
      <c r="A29" s="1">
        <f t="shared" si="1"/>
        <v>21</v>
      </c>
      <c r="B29" s="38">
        <v>1807</v>
      </c>
      <c r="C29" s="39">
        <v>20190327111956</v>
      </c>
      <c r="D29" s="40">
        <v>43556</v>
      </c>
      <c r="E29" s="38" t="s">
        <v>63</v>
      </c>
      <c r="F29" s="38" t="s">
        <v>55</v>
      </c>
      <c r="G29" s="38">
        <v>149053</v>
      </c>
      <c r="H29" s="50">
        <v>43560</v>
      </c>
      <c r="I29" s="52">
        <v>671.84</v>
      </c>
      <c r="J29" s="41">
        <v>671.84</v>
      </c>
      <c r="K29" s="41">
        <f t="shared" si="0"/>
        <v>671.84</v>
      </c>
    </row>
    <row r="30" spans="1:11" s="1" customFormat="1" ht="24.95" customHeight="1" x14ac:dyDescent="0.4">
      <c r="A30" s="1">
        <f t="shared" si="1"/>
        <v>22</v>
      </c>
      <c r="B30" s="38">
        <v>1807</v>
      </c>
      <c r="C30" s="39">
        <v>20190327121514</v>
      </c>
      <c r="D30" s="40">
        <v>43556</v>
      </c>
      <c r="E30" s="38" t="s">
        <v>63</v>
      </c>
      <c r="F30" s="38" t="s">
        <v>55</v>
      </c>
      <c r="G30" s="38">
        <v>149053</v>
      </c>
      <c r="H30" s="50">
        <v>43560</v>
      </c>
      <c r="I30" s="52">
        <v>88.9</v>
      </c>
      <c r="J30" s="41">
        <v>88.9</v>
      </c>
      <c r="K30" s="41">
        <f t="shared" si="0"/>
        <v>88.9</v>
      </c>
    </row>
    <row r="31" spans="1:11" s="1" customFormat="1" ht="24.95" customHeight="1" x14ac:dyDescent="0.4">
      <c r="A31" s="1">
        <f t="shared" si="1"/>
        <v>23</v>
      </c>
      <c r="B31" s="38">
        <v>1976</v>
      </c>
      <c r="C31" s="39">
        <v>20190327125903</v>
      </c>
      <c r="D31" s="40">
        <v>43556</v>
      </c>
      <c r="E31" s="38" t="s">
        <v>65</v>
      </c>
      <c r="F31" s="38" t="s">
        <v>55</v>
      </c>
      <c r="G31" s="38">
        <v>149055</v>
      </c>
      <c r="H31" s="50">
        <v>43560</v>
      </c>
      <c r="I31" s="52">
        <v>231</v>
      </c>
      <c r="J31" s="41">
        <v>231</v>
      </c>
      <c r="K31" s="41">
        <f t="shared" si="0"/>
        <v>231</v>
      </c>
    </row>
    <row r="32" spans="1:11" s="1" customFormat="1" ht="24.95" customHeight="1" x14ac:dyDescent="0.4">
      <c r="A32" s="1">
        <f t="shared" si="1"/>
        <v>24</v>
      </c>
      <c r="B32" s="38">
        <v>1450</v>
      </c>
      <c r="C32" s="39">
        <v>20190327132551</v>
      </c>
      <c r="D32" s="40">
        <v>43556</v>
      </c>
      <c r="E32" s="38" t="s">
        <v>62</v>
      </c>
      <c r="F32" s="38" t="s">
        <v>55</v>
      </c>
      <c r="G32" s="38">
        <v>149057</v>
      </c>
      <c r="H32" s="50">
        <v>43560</v>
      </c>
      <c r="I32" s="52">
        <v>64.05</v>
      </c>
      <c r="J32" s="41">
        <v>64.05</v>
      </c>
      <c r="K32" s="41">
        <f t="shared" si="0"/>
        <v>64.05</v>
      </c>
    </row>
    <row r="33" spans="1:11" s="1" customFormat="1" ht="24.95" customHeight="1" x14ac:dyDescent="0.4">
      <c r="A33" s="1">
        <f t="shared" si="1"/>
        <v>25</v>
      </c>
      <c r="B33" s="38">
        <v>10442</v>
      </c>
      <c r="C33" s="39">
        <v>20190327131736</v>
      </c>
      <c r="D33" s="40">
        <v>43556</v>
      </c>
      <c r="E33" s="38" t="s">
        <v>59</v>
      </c>
      <c r="F33" s="38" t="s">
        <v>55</v>
      </c>
      <c r="G33" s="38">
        <v>149059</v>
      </c>
      <c r="H33" s="50">
        <v>43560</v>
      </c>
      <c r="I33" s="52">
        <v>462.13</v>
      </c>
      <c r="J33" s="41">
        <v>462.13</v>
      </c>
      <c r="K33" s="41">
        <f t="shared" si="0"/>
        <v>462.13</v>
      </c>
    </row>
    <row r="34" spans="1:11" s="1" customFormat="1" ht="24.95" customHeight="1" x14ac:dyDescent="0.4">
      <c r="A34" s="1">
        <f t="shared" si="1"/>
        <v>26</v>
      </c>
      <c r="B34" s="38">
        <v>7509</v>
      </c>
      <c r="C34" s="39">
        <v>20190327130306</v>
      </c>
      <c r="D34" s="40">
        <v>43556</v>
      </c>
      <c r="E34" s="38" t="s">
        <v>87</v>
      </c>
      <c r="F34" s="38" t="s">
        <v>55</v>
      </c>
      <c r="G34" s="38">
        <v>149066</v>
      </c>
      <c r="H34" s="50">
        <v>43560</v>
      </c>
      <c r="I34" s="52">
        <v>168</v>
      </c>
      <c r="J34" s="41">
        <v>168</v>
      </c>
      <c r="K34" s="41">
        <f t="shared" si="0"/>
        <v>168</v>
      </c>
    </row>
    <row r="35" spans="1:11" s="1" customFormat="1" ht="24.95" customHeight="1" x14ac:dyDescent="0.4">
      <c r="A35" s="1">
        <f t="shared" si="1"/>
        <v>27</v>
      </c>
      <c r="B35" s="38">
        <v>7396</v>
      </c>
      <c r="C35" s="39">
        <v>20190327122430</v>
      </c>
      <c r="D35" s="40">
        <v>43556</v>
      </c>
      <c r="E35" s="38" t="s">
        <v>73</v>
      </c>
      <c r="F35" s="38" t="s">
        <v>55</v>
      </c>
      <c r="G35" s="38">
        <v>149069</v>
      </c>
      <c r="H35" s="50">
        <v>43560</v>
      </c>
      <c r="I35" s="52">
        <v>124.74</v>
      </c>
      <c r="J35" s="41">
        <v>124.74</v>
      </c>
      <c r="K35" s="41">
        <f t="shared" si="0"/>
        <v>124.74</v>
      </c>
    </row>
    <row r="36" spans="1:11" s="1" customFormat="1" ht="24.95" customHeight="1" x14ac:dyDescent="0.4">
      <c r="A36" s="1">
        <f t="shared" si="1"/>
        <v>28</v>
      </c>
      <c r="B36" s="38">
        <v>10416</v>
      </c>
      <c r="C36" s="39">
        <v>20190327131329</v>
      </c>
      <c r="D36" s="40">
        <v>43556</v>
      </c>
      <c r="E36" s="38" t="s">
        <v>58</v>
      </c>
      <c r="F36" s="38" t="s">
        <v>55</v>
      </c>
      <c r="G36" s="38">
        <v>149070</v>
      </c>
      <c r="H36" s="50">
        <v>43560</v>
      </c>
      <c r="I36" s="52">
        <v>24.5</v>
      </c>
      <c r="J36" s="41">
        <v>24.5</v>
      </c>
      <c r="K36" s="41">
        <f t="shared" si="0"/>
        <v>24.5</v>
      </c>
    </row>
    <row r="37" spans="1:11" s="1" customFormat="1" ht="24.95" customHeight="1" x14ac:dyDescent="0.4">
      <c r="A37" s="1">
        <f t="shared" si="1"/>
        <v>29</v>
      </c>
      <c r="B37" s="38">
        <v>7409</v>
      </c>
      <c r="C37" s="39">
        <v>20190327112111</v>
      </c>
      <c r="D37" s="40">
        <v>43556</v>
      </c>
      <c r="E37" s="38" t="s">
        <v>74</v>
      </c>
      <c r="F37" s="38" t="s">
        <v>55</v>
      </c>
      <c r="G37" s="38">
        <v>149076</v>
      </c>
      <c r="H37" s="50">
        <v>43560</v>
      </c>
      <c r="I37" s="52">
        <v>84</v>
      </c>
      <c r="J37" s="41">
        <v>84</v>
      </c>
      <c r="K37" s="41">
        <f t="shared" si="0"/>
        <v>84</v>
      </c>
    </row>
    <row r="38" spans="1:11" s="1" customFormat="1" ht="24.95" customHeight="1" x14ac:dyDescent="0.4">
      <c r="A38" s="1">
        <f t="shared" si="1"/>
        <v>30</v>
      </c>
      <c r="B38" s="38">
        <v>7633</v>
      </c>
      <c r="C38" s="39">
        <v>20190327131052</v>
      </c>
      <c r="D38" s="40">
        <v>43556</v>
      </c>
      <c r="E38" s="38" t="s">
        <v>90</v>
      </c>
      <c r="F38" s="38" t="s">
        <v>55</v>
      </c>
      <c r="G38" s="38">
        <v>149077</v>
      </c>
      <c r="H38" s="50">
        <v>43560</v>
      </c>
      <c r="I38" s="52">
        <v>91.84</v>
      </c>
      <c r="J38" s="41">
        <v>91.84</v>
      </c>
      <c r="K38" s="41">
        <f t="shared" si="0"/>
        <v>91.84</v>
      </c>
    </row>
    <row r="39" spans="1:11" s="1" customFormat="1" ht="24.95" customHeight="1" x14ac:dyDescent="0.4">
      <c r="A39" s="1">
        <f t="shared" si="1"/>
        <v>31</v>
      </c>
      <c r="B39" s="38">
        <v>7422</v>
      </c>
      <c r="C39" s="39">
        <v>20190327124834</v>
      </c>
      <c r="D39" s="40">
        <v>43556</v>
      </c>
      <c r="E39" s="38" t="s">
        <v>76</v>
      </c>
      <c r="F39" s="38" t="s">
        <v>55</v>
      </c>
      <c r="G39" s="38">
        <v>149078</v>
      </c>
      <c r="H39" s="50">
        <v>43560</v>
      </c>
      <c r="I39" s="52">
        <v>28</v>
      </c>
      <c r="J39" s="41">
        <v>28</v>
      </c>
      <c r="K39" s="41">
        <f t="shared" si="0"/>
        <v>28</v>
      </c>
    </row>
    <row r="40" spans="1:11" s="1" customFormat="1" ht="24.95" customHeight="1" x14ac:dyDescent="0.4">
      <c r="A40" s="1">
        <f t="shared" si="1"/>
        <v>32</v>
      </c>
      <c r="B40" s="38">
        <v>7428</v>
      </c>
      <c r="C40" s="39">
        <v>20190327124954</v>
      </c>
      <c r="D40" s="40">
        <v>43556</v>
      </c>
      <c r="E40" s="38" t="s">
        <v>77</v>
      </c>
      <c r="F40" s="38" t="s">
        <v>55</v>
      </c>
      <c r="G40" s="38">
        <v>149079</v>
      </c>
      <c r="H40" s="50">
        <v>43560</v>
      </c>
      <c r="I40" s="52">
        <v>1774.64</v>
      </c>
      <c r="J40" s="41">
        <v>1774.64</v>
      </c>
      <c r="K40" s="41">
        <f t="shared" si="0"/>
        <v>1774.64</v>
      </c>
    </row>
    <row r="41" spans="1:11" s="1" customFormat="1" ht="24.95" customHeight="1" x14ac:dyDescent="0.4">
      <c r="A41" s="1">
        <f t="shared" si="1"/>
        <v>33</v>
      </c>
      <c r="B41" s="38">
        <v>7417</v>
      </c>
      <c r="C41" s="39">
        <v>20190327122603</v>
      </c>
      <c r="D41" s="40">
        <v>43556</v>
      </c>
      <c r="E41" s="38" t="s">
        <v>75</v>
      </c>
      <c r="F41" s="38" t="s">
        <v>55</v>
      </c>
      <c r="G41" s="38">
        <v>149080</v>
      </c>
      <c r="H41" s="50">
        <v>43560</v>
      </c>
      <c r="I41" s="52">
        <v>25</v>
      </c>
      <c r="J41" s="41">
        <v>25</v>
      </c>
      <c r="K41" s="41">
        <f t="shared" si="0"/>
        <v>25</v>
      </c>
    </row>
    <row r="42" spans="1:11" s="1" customFormat="1" ht="24.95" customHeight="1" x14ac:dyDescent="0.4">
      <c r="A42" s="1">
        <f t="shared" si="1"/>
        <v>34</v>
      </c>
      <c r="B42" s="38">
        <v>1066</v>
      </c>
      <c r="C42" s="39">
        <v>20190327131207</v>
      </c>
      <c r="D42" s="40">
        <v>43556</v>
      </c>
      <c r="E42" s="38" t="s">
        <v>60</v>
      </c>
      <c r="F42" s="38" t="s">
        <v>55</v>
      </c>
      <c r="G42" s="38">
        <v>149091</v>
      </c>
      <c r="H42" s="50">
        <v>43560</v>
      </c>
      <c r="I42" s="52">
        <v>262.92</v>
      </c>
      <c r="J42" s="41">
        <v>262.92</v>
      </c>
      <c r="K42" s="41">
        <f t="shared" si="0"/>
        <v>262.92</v>
      </c>
    </row>
    <row r="43" spans="1:11" s="1" customFormat="1" ht="24.95" customHeight="1" x14ac:dyDescent="0.4">
      <c r="A43" s="1">
        <f t="shared" si="1"/>
        <v>35</v>
      </c>
      <c r="B43" s="38">
        <v>7264</v>
      </c>
      <c r="C43" s="39">
        <v>20190327121633</v>
      </c>
      <c r="D43" s="40">
        <v>43556</v>
      </c>
      <c r="E43" s="38" t="s">
        <v>67</v>
      </c>
      <c r="F43" s="38" t="s">
        <v>55</v>
      </c>
      <c r="G43" s="38">
        <v>149097</v>
      </c>
      <c r="H43" s="50">
        <v>43560</v>
      </c>
      <c r="I43" s="52">
        <v>488.68</v>
      </c>
      <c r="J43" s="41">
        <v>488.68</v>
      </c>
      <c r="K43" s="41">
        <f t="shared" si="0"/>
        <v>488.68</v>
      </c>
    </row>
    <row r="44" spans="1:11" s="1" customFormat="1" ht="24.95" customHeight="1" x14ac:dyDescent="0.4">
      <c r="A44" s="1">
        <f t="shared" si="1"/>
        <v>36</v>
      </c>
      <c r="B44" s="38">
        <v>7636</v>
      </c>
      <c r="C44" s="39">
        <v>20190327120917</v>
      </c>
      <c r="D44" s="40">
        <v>43556</v>
      </c>
      <c r="E44" s="38" t="s">
        <v>46</v>
      </c>
      <c r="F44" s="38" t="s">
        <v>55</v>
      </c>
      <c r="G44" s="38">
        <v>149098</v>
      </c>
      <c r="H44" s="50">
        <v>43560</v>
      </c>
      <c r="I44" s="52">
        <v>106.05</v>
      </c>
      <c r="J44" s="41">
        <v>106.05</v>
      </c>
      <c r="K44" s="41">
        <f t="shared" si="0"/>
        <v>106.05</v>
      </c>
    </row>
    <row r="45" spans="1:11" s="1" customFormat="1" ht="24.95" customHeight="1" x14ac:dyDescent="0.4">
      <c r="A45" s="1">
        <f t="shared" si="1"/>
        <v>37</v>
      </c>
      <c r="B45" s="38">
        <v>7466</v>
      </c>
      <c r="C45" s="39">
        <v>20190327122316</v>
      </c>
      <c r="D45" s="40">
        <v>43556</v>
      </c>
      <c r="E45" s="38" t="s">
        <v>83</v>
      </c>
      <c r="F45" s="38" t="s">
        <v>55</v>
      </c>
      <c r="G45" s="38">
        <v>149100</v>
      </c>
      <c r="H45" s="50">
        <v>43560</v>
      </c>
      <c r="I45" s="52">
        <v>7</v>
      </c>
      <c r="J45" s="41">
        <v>7</v>
      </c>
      <c r="K45" s="41">
        <f t="shared" si="0"/>
        <v>7</v>
      </c>
    </row>
    <row r="46" spans="1:11" s="1" customFormat="1" ht="24.95" customHeight="1" x14ac:dyDescent="0.4">
      <c r="A46" s="1">
        <f t="shared" si="1"/>
        <v>38</v>
      </c>
      <c r="B46" s="38">
        <v>7558</v>
      </c>
      <c r="C46" s="39">
        <v>20190327132003</v>
      </c>
      <c r="D46" s="40">
        <v>43556</v>
      </c>
      <c r="E46" s="38" t="s">
        <v>89</v>
      </c>
      <c r="F46" s="38" t="s">
        <v>55</v>
      </c>
      <c r="G46" s="38">
        <v>149101</v>
      </c>
      <c r="H46" s="50">
        <v>43560</v>
      </c>
      <c r="I46" s="52">
        <v>37.5</v>
      </c>
      <c r="J46" s="41">
        <v>37.5</v>
      </c>
      <c r="K46" s="41">
        <f t="shared" si="0"/>
        <v>37.5</v>
      </c>
    </row>
    <row r="47" spans="1:11" s="1" customFormat="1" ht="24.95" customHeight="1" x14ac:dyDescent="0.4">
      <c r="A47" s="1">
        <f t="shared" si="1"/>
        <v>39</v>
      </c>
      <c r="B47" s="38">
        <v>7464</v>
      </c>
      <c r="C47" s="39">
        <v>20190327121849</v>
      </c>
      <c r="D47" s="40">
        <v>43556</v>
      </c>
      <c r="E47" s="38" t="s">
        <v>82</v>
      </c>
      <c r="F47" s="38" t="s">
        <v>55</v>
      </c>
      <c r="G47" s="38">
        <v>149103</v>
      </c>
      <c r="H47" s="50">
        <v>43560</v>
      </c>
      <c r="I47" s="52">
        <v>120.05</v>
      </c>
      <c r="J47" s="41">
        <v>120.05</v>
      </c>
      <c r="K47" s="41">
        <f t="shared" si="0"/>
        <v>120.05</v>
      </c>
    </row>
    <row r="48" spans="1:11" s="1" customFormat="1" ht="24.95" customHeight="1" x14ac:dyDescent="0.4">
      <c r="A48" s="1">
        <f t="shared" si="1"/>
        <v>40</v>
      </c>
      <c r="B48" s="38">
        <v>7474</v>
      </c>
      <c r="C48" s="39">
        <v>20190327125340</v>
      </c>
      <c r="D48" s="40">
        <v>43556</v>
      </c>
      <c r="E48" s="38" t="s">
        <v>85</v>
      </c>
      <c r="F48" s="38" t="s">
        <v>55</v>
      </c>
      <c r="G48" s="38">
        <v>149106</v>
      </c>
      <c r="H48" s="50">
        <v>43560</v>
      </c>
      <c r="I48" s="52">
        <v>1110.3399999999999</v>
      </c>
      <c r="J48" s="41">
        <v>1110.3399999999999</v>
      </c>
      <c r="K48" s="41">
        <f t="shared" si="0"/>
        <v>1110.3399999999999</v>
      </c>
    </row>
    <row r="49" spans="1:11" s="1" customFormat="1" ht="24.95" customHeight="1" x14ac:dyDescent="0.4">
      <c r="A49" s="1">
        <f t="shared" si="1"/>
        <v>41</v>
      </c>
      <c r="B49" s="38">
        <v>1421</v>
      </c>
      <c r="C49" s="39">
        <v>20190327122159</v>
      </c>
      <c r="D49" s="40">
        <v>43556</v>
      </c>
      <c r="E49" s="38" t="s">
        <v>61</v>
      </c>
      <c r="F49" s="38" t="s">
        <v>55</v>
      </c>
      <c r="G49" s="38">
        <v>149107</v>
      </c>
      <c r="H49" s="50">
        <v>43560</v>
      </c>
      <c r="I49" s="52">
        <v>427.91</v>
      </c>
      <c r="J49" s="41">
        <v>427.91</v>
      </c>
      <c r="K49" s="41">
        <f t="shared" si="0"/>
        <v>427.91</v>
      </c>
    </row>
    <row r="50" spans="1:11" s="1" customFormat="1" ht="24.95" customHeight="1" x14ac:dyDescent="0.4">
      <c r="A50" s="1">
        <f t="shared" si="1"/>
        <v>42</v>
      </c>
      <c r="B50" s="38">
        <v>1421</v>
      </c>
      <c r="C50" s="39">
        <v>20190327125102</v>
      </c>
      <c r="D50" s="40">
        <v>43556</v>
      </c>
      <c r="E50" s="38" t="s">
        <v>61</v>
      </c>
      <c r="F50" s="38" t="s">
        <v>55</v>
      </c>
      <c r="G50" s="38">
        <v>149107</v>
      </c>
      <c r="H50" s="50">
        <v>43560</v>
      </c>
      <c r="I50" s="52">
        <v>271.25</v>
      </c>
      <c r="J50" s="41">
        <v>271.25</v>
      </c>
      <c r="K50" s="41">
        <f t="shared" si="0"/>
        <v>271.25</v>
      </c>
    </row>
    <row r="51" spans="1:11" s="1" customFormat="1" ht="24.95" customHeight="1" x14ac:dyDescent="0.4">
      <c r="A51" s="1">
        <f t="shared" si="1"/>
        <v>43</v>
      </c>
      <c r="B51" s="38">
        <v>1948</v>
      </c>
      <c r="C51" s="39">
        <v>20190327131454</v>
      </c>
      <c r="D51" s="40">
        <v>43556</v>
      </c>
      <c r="E51" s="38" t="s">
        <v>64</v>
      </c>
      <c r="F51" s="38" t="s">
        <v>55</v>
      </c>
      <c r="G51" s="38">
        <v>149111</v>
      </c>
      <c r="H51" s="50">
        <v>43560</v>
      </c>
      <c r="I51" s="52">
        <v>112.21</v>
      </c>
      <c r="J51" s="41">
        <v>112.21</v>
      </c>
      <c r="K51" s="41">
        <f t="shared" si="0"/>
        <v>112.21</v>
      </c>
    </row>
    <row r="52" spans="1:11" s="1" customFormat="1" ht="24.95" customHeight="1" x14ac:dyDescent="0.4">
      <c r="A52" s="1">
        <f t="shared" si="1"/>
        <v>44</v>
      </c>
      <c r="B52" s="38">
        <v>216</v>
      </c>
      <c r="C52" s="39">
        <v>20190327130535</v>
      </c>
      <c r="D52" s="40">
        <v>43556</v>
      </c>
      <c r="E52" s="38" t="s">
        <v>54</v>
      </c>
      <c r="F52" s="38" t="s">
        <v>55</v>
      </c>
      <c r="G52" s="38">
        <v>149116</v>
      </c>
      <c r="H52" s="50">
        <v>43560</v>
      </c>
      <c r="I52" s="52">
        <v>112.7</v>
      </c>
      <c r="J52" s="41">
        <v>112.7</v>
      </c>
      <c r="K52" s="41">
        <f t="shared" si="0"/>
        <v>112.7</v>
      </c>
    </row>
    <row r="53" spans="1:11" s="1" customFormat="1" ht="24.95" customHeight="1" x14ac:dyDescent="0.4">
      <c r="A53" s="1">
        <f t="shared" si="1"/>
        <v>45</v>
      </c>
      <c r="B53" s="38">
        <v>7449</v>
      </c>
      <c r="C53" s="39">
        <v>20190327130411</v>
      </c>
      <c r="D53" s="40">
        <v>43556</v>
      </c>
      <c r="E53" s="38" t="s">
        <v>80</v>
      </c>
      <c r="F53" s="38" t="s">
        <v>55</v>
      </c>
      <c r="G53" s="38">
        <v>149117</v>
      </c>
      <c r="H53" s="50">
        <v>43560</v>
      </c>
      <c r="I53" s="52">
        <v>231</v>
      </c>
      <c r="J53" s="41">
        <v>231</v>
      </c>
      <c r="K53" s="41">
        <f t="shared" si="0"/>
        <v>231</v>
      </c>
    </row>
    <row r="54" spans="1:11" s="1" customFormat="1" ht="24.95" customHeight="1" x14ac:dyDescent="0.4">
      <c r="A54" s="1">
        <f t="shared" si="1"/>
        <v>46</v>
      </c>
      <c r="B54" s="38">
        <v>7468</v>
      </c>
      <c r="C54" s="39">
        <v>20190327122040</v>
      </c>
      <c r="D54" s="40">
        <v>43556</v>
      </c>
      <c r="E54" s="38" t="s">
        <v>84</v>
      </c>
      <c r="F54" s="38" t="s">
        <v>55</v>
      </c>
      <c r="G54" s="38">
        <v>149118</v>
      </c>
      <c r="H54" s="50">
        <v>43560</v>
      </c>
      <c r="I54" s="52">
        <v>49</v>
      </c>
      <c r="J54" s="41">
        <v>49</v>
      </c>
      <c r="K54" s="41">
        <f t="shared" si="0"/>
        <v>49</v>
      </c>
    </row>
    <row r="55" spans="1:11" s="1" customFormat="1" ht="24.95" customHeight="1" x14ac:dyDescent="0.4">
      <c r="A55" s="1">
        <f t="shared" si="1"/>
        <v>47</v>
      </c>
      <c r="B55" s="38">
        <v>7439</v>
      </c>
      <c r="C55" s="39">
        <v>20190327125213</v>
      </c>
      <c r="D55" s="40">
        <v>43556</v>
      </c>
      <c r="E55" s="38" t="s">
        <v>78</v>
      </c>
      <c r="F55" s="38" t="s">
        <v>55</v>
      </c>
      <c r="G55" s="38">
        <v>149120</v>
      </c>
      <c r="H55" s="50">
        <v>43560</v>
      </c>
      <c r="I55" s="52">
        <v>944.9</v>
      </c>
      <c r="J55" s="41">
        <v>944.9</v>
      </c>
      <c r="K55" s="41">
        <f t="shared" si="0"/>
        <v>944.9</v>
      </c>
    </row>
    <row r="56" spans="1:11" s="1" customFormat="1" ht="24.95" customHeight="1" x14ac:dyDescent="0.4">
      <c r="A56" s="1">
        <f t="shared" si="1"/>
        <v>48</v>
      </c>
      <c r="B56" s="38">
        <v>298</v>
      </c>
      <c r="C56" s="39">
        <v>20190327131850</v>
      </c>
      <c r="D56" s="40">
        <v>43556</v>
      </c>
      <c r="E56" s="38" t="s">
        <v>56</v>
      </c>
      <c r="F56" s="38" t="s">
        <v>55</v>
      </c>
      <c r="G56" s="38">
        <v>149122</v>
      </c>
      <c r="H56" s="50">
        <v>43560</v>
      </c>
      <c r="I56" s="52">
        <v>71.05</v>
      </c>
      <c r="J56" s="41">
        <v>71.05</v>
      </c>
      <c r="K56" s="41">
        <f t="shared" si="0"/>
        <v>71.05</v>
      </c>
    </row>
    <row r="57" spans="1:11" s="1" customFormat="1" ht="24.95" customHeight="1" x14ac:dyDescent="0.4">
      <c r="A57" s="1">
        <f t="shared" si="1"/>
        <v>49</v>
      </c>
      <c r="B57" s="38">
        <v>10442</v>
      </c>
      <c r="C57" s="39">
        <v>20190409150205</v>
      </c>
      <c r="D57" s="40">
        <v>43564</v>
      </c>
      <c r="E57" s="38" t="s">
        <v>59</v>
      </c>
      <c r="F57" s="38" t="s">
        <v>49</v>
      </c>
      <c r="G57" s="38">
        <v>149162</v>
      </c>
      <c r="H57" s="50">
        <v>43567</v>
      </c>
      <c r="I57" s="52">
        <v>5000</v>
      </c>
      <c r="J57" s="41">
        <v>5000</v>
      </c>
      <c r="K57" s="41">
        <f t="shared" si="0"/>
        <v>5000</v>
      </c>
    </row>
    <row r="58" spans="1:11" s="1" customFormat="1" ht="24.95" customHeight="1" x14ac:dyDescent="0.4">
      <c r="A58" s="1">
        <f t="shared" si="1"/>
        <v>50</v>
      </c>
      <c r="B58" s="38">
        <v>9999</v>
      </c>
      <c r="C58" s="39">
        <v>20190416091051</v>
      </c>
      <c r="D58" s="40">
        <v>43571</v>
      </c>
      <c r="E58" s="38" t="s">
        <v>93</v>
      </c>
      <c r="F58" s="38" t="s">
        <v>94</v>
      </c>
      <c r="G58" s="38">
        <v>149204</v>
      </c>
      <c r="H58" s="50">
        <v>43574</v>
      </c>
      <c r="I58" s="52">
        <v>100</v>
      </c>
      <c r="J58" s="41">
        <v>100</v>
      </c>
      <c r="K58" s="41">
        <f t="shared" si="0"/>
        <v>100</v>
      </c>
    </row>
    <row r="59" spans="1:11" s="1" customFormat="1" ht="24.95" customHeight="1" x14ac:dyDescent="0.4">
      <c r="A59" s="1">
        <f t="shared" si="1"/>
        <v>51</v>
      </c>
      <c r="B59" s="38">
        <v>1873</v>
      </c>
      <c r="C59" s="39">
        <v>20190418135052</v>
      </c>
      <c r="D59" s="40">
        <v>43573</v>
      </c>
      <c r="E59" s="38" t="s">
        <v>95</v>
      </c>
      <c r="F59" s="38" t="s">
        <v>96</v>
      </c>
      <c r="G59" s="38">
        <v>149233</v>
      </c>
      <c r="H59" s="50">
        <v>43574</v>
      </c>
      <c r="I59" s="52">
        <v>200</v>
      </c>
      <c r="J59" s="41">
        <v>200</v>
      </c>
      <c r="K59" s="41">
        <f t="shared" si="0"/>
        <v>200</v>
      </c>
    </row>
    <row r="60" spans="1:11" s="1" customFormat="1" ht="24.95" customHeight="1" x14ac:dyDescent="0.4">
      <c r="A60" s="1">
        <f t="shared" si="1"/>
        <v>52</v>
      </c>
      <c r="B60" s="38">
        <v>9999</v>
      </c>
      <c r="C60" s="39">
        <v>20190418135321</v>
      </c>
      <c r="D60" s="40">
        <v>43573</v>
      </c>
      <c r="E60" s="38" t="s">
        <v>97</v>
      </c>
      <c r="F60" s="38" t="s">
        <v>98</v>
      </c>
      <c r="G60" s="38">
        <v>149249</v>
      </c>
      <c r="H60" s="50">
        <v>43574</v>
      </c>
      <c r="I60" s="52">
        <v>200</v>
      </c>
      <c r="J60" s="41">
        <v>200</v>
      </c>
      <c r="K60" s="41">
        <f t="shared" si="0"/>
        <v>200</v>
      </c>
    </row>
    <row r="61" spans="1:11" s="1" customFormat="1" ht="24.95" customHeight="1" x14ac:dyDescent="0.4">
      <c r="A61" s="1">
        <f t="shared" si="1"/>
        <v>53</v>
      </c>
      <c r="B61" s="38">
        <v>7721</v>
      </c>
      <c r="C61" s="39">
        <v>20190509163119</v>
      </c>
      <c r="D61" s="40">
        <v>43594</v>
      </c>
      <c r="E61" s="38" t="s">
        <v>92</v>
      </c>
      <c r="F61" s="38" t="s">
        <v>100</v>
      </c>
      <c r="G61" s="38">
        <v>149450</v>
      </c>
      <c r="H61" s="50">
        <v>43595</v>
      </c>
      <c r="I61" s="52">
        <v>500</v>
      </c>
      <c r="J61" s="41">
        <v>500</v>
      </c>
      <c r="K61" s="41">
        <f t="shared" si="0"/>
        <v>500</v>
      </c>
    </row>
    <row r="62" spans="1:11" s="1" customFormat="1" ht="24.95" customHeight="1" x14ac:dyDescent="0.4">
      <c r="A62" s="1">
        <f t="shared" si="1"/>
        <v>54</v>
      </c>
      <c r="B62" s="38">
        <v>9999</v>
      </c>
      <c r="C62" s="39">
        <v>20190509163011</v>
      </c>
      <c r="D62" s="40">
        <v>43594</v>
      </c>
      <c r="E62" s="38" t="s">
        <v>99</v>
      </c>
      <c r="F62" s="38" t="s">
        <v>49</v>
      </c>
      <c r="G62" s="38">
        <v>149481</v>
      </c>
      <c r="H62" s="50">
        <v>43595</v>
      </c>
      <c r="I62" s="52">
        <v>100</v>
      </c>
      <c r="J62" s="41">
        <v>100</v>
      </c>
      <c r="K62" s="41">
        <f t="shared" si="0"/>
        <v>100</v>
      </c>
    </row>
    <row r="63" spans="1:11" s="1" customFormat="1" ht="24.95" customHeight="1" x14ac:dyDescent="0.4">
      <c r="A63" s="1">
        <f t="shared" si="1"/>
        <v>55</v>
      </c>
      <c r="B63" s="38">
        <v>7439</v>
      </c>
      <c r="C63" s="39">
        <v>20190606102135</v>
      </c>
      <c r="D63" s="40">
        <v>43623</v>
      </c>
      <c r="E63" s="38" t="s">
        <v>78</v>
      </c>
      <c r="F63" s="38" t="s">
        <v>108</v>
      </c>
      <c r="G63" s="38">
        <v>149817</v>
      </c>
      <c r="H63" s="50">
        <v>43623</v>
      </c>
      <c r="I63" s="52">
        <v>500</v>
      </c>
      <c r="J63" s="41">
        <v>500</v>
      </c>
      <c r="K63" s="41">
        <f t="shared" si="0"/>
        <v>500</v>
      </c>
    </row>
    <row r="64" spans="1:11" s="1" customFormat="1" ht="24.95" customHeight="1" x14ac:dyDescent="0.4">
      <c r="A64" s="1">
        <f t="shared" si="1"/>
        <v>56</v>
      </c>
      <c r="B64" s="38">
        <v>7333</v>
      </c>
      <c r="C64" s="39">
        <v>20190613090646</v>
      </c>
      <c r="D64" s="40">
        <v>43629</v>
      </c>
      <c r="E64" s="38" t="s">
        <v>70</v>
      </c>
      <c r="F64" s="38" t="s">
        <v>112</v>
      </c>
      <c r="G64" s="38">
        <v>149845</v>
      </c>
      <c r="H64" s="50">
        <v>43630</v>
      </c>
      <c r="I64" s="52">
        <v>103.08</v>
      </c>
      <c r="J64" s="41">
        <v>103.08</v>
      </c>
      <c r="K64" s="41">
        <f t="shared" si="0"/>
        <v>103.08</v>
      </c>
    </row>
    <row r="65" spans="1:11" s="1" customFormat="1" ht="24.95" customHeight="1" x14ac:dyDescent="0.4">
      <c r="A65" s="1">
        <f t="shared" si="1"/>
        <v>57</v>
      </c>
      <c r="B65" s="38">
        <v>1976</v>
      </c>
      <c r="C65" s="39">
        <v>20190613090523</v>
      </c>
      <c r="D65" s="40">
        <v>43629</v>
      </c>
      <c r="E65" s="38" t="s">
        <v>65</v>
      </c>
      <c r="F65" s="38" t="s">
        <v>110</v>
      </c>
      <c r="G65" s="38">
        <v>149873</v>
      </c>
      <c r="H65" s="50">
        <v>43630</v>
      </c>
      <c r="I65" s="52">
        <v>141.30000000000001</v>
      </c>
      <c r="J65" s="41">
        <v>141.30000000000001</v>
      </c>
      <c r="K65" s="41">
        <f t="shared" si="0"/>
        <v>141.30000000000001</v>
      </c>
    </row>
    <row r="66" spans="1:11" s="1" customFormat="1" ht="24.95" customHeight="1" x14ac:dyDescent="0.4">
      <c r="A66" s="1">
        <f t="shared" si="1"/>
        <v>58</v>
      </c>
      <c r="B66" s="38">
        <v>7411</v>
      </c>
      <c r="C66" s="39">
        <v>20190613085858</v>
      </c>
      <c r="D66" s="40">
        <v>43629</v>
      </c>
      <c r="E66" s="38" t="s">
        <v>102</v>
      </c>
      <c r="F66" s="38" t="s">
        <v>109</v>
      </c>
      <c r="G66" s="38">
        <v>149889</v>
      </c>
      <c r="H66" s="50">
        <v>43630</v>
      </c>
      <c r="I66" s="52">
        <v>173.11</v>
      </c>
      <c r="J66" s="41">
        <v>173.11</v>
      </c>
      <c r="K66" s="41">
        <f t="shared" si="0"/>
        <v>173.11</v>
      </c>
    </row>
    <row r="67" spans="1:11" s="1" customFormat="1" ht="24.95" customHeight="1" x14ac:dyDescent="0.4">
      <c r="A67" s="1">
        <f t="shared" si="1"/>
        <v>59</v>
      </c>
      <c r="B67" s="38">
        <v>7411</v>
      </c>
      <c r="C67" s="39">
        <v>20190613085858</v>
      </c>
      <c r="D67" s="40">
        <v>43629</v>
      </c>
      <c r="E67" s="38" t="s">
        <v>102</v>
      </c>
      <c r="F67" s="38" t="s">
        <v>111</v>
      </c>
      <c r="G67" s="38">
        <v>149889</v>
      </c>
      <c r="H67" s="50">
        <v>43630</v>
      </c>
      <c r="I67" s="52">
        <v>148.38</v>
      </c>
      <c r="J67" s="41">
        <v>148.38</v>
      </c>
      <c r="K67" s="41">
        <f t="shared" si="0"/>
        <v>148.38</v>
      </c>
    </row>
    <row r="68" spans="1:11" s="1" customFormat="1" ht="24.95" customHeight="1" x14ac:dyDescent="0.4">
      <c r="A68" s="1">
        <f t="shared" si="1"/>
        <v>60</v>
      </c>
      <c r="B68" s="38">
        <v>7447</v>
      </c>
      <c r="C68" s="39">
        <v>20190626151118</v>
      </c>
      <c r="D68" s="40">
        <v>43642</v>
      </c>
      <c r="E68" s="38" t="s">
        <v>79</v>
      </c>
      <c r="F68" s="38" t="s">
        <v>55</v>
      </c>
      <c r="G68" s="38">
        <v>150009</v>
      </c>
      <c r="H68" s="50">
        <v>43644</v>
      </c>
      <c r="I68" s="52">
        <v>15</v>
      </c>
      <c r="J68" s="41">
        <v>15</v>
      </c>
      <c r="K68" s="41">
        <f t="shared" si="0"/>
        <v>15</v>
      </c>
    </row>
    <row r="69" spans="1:11" s="1" customFormat="1" ht="24.95" customHeight="1" x14ac:dyDescent="0.4">
      <c r="A69" s="1">
        <f t="shared" si="1"/>
        <v>61</v>
      </c>
      <c r="B69" s="38">
        <v>7721</v>
      </c>
      <c r="C69" s="39">
        <v>20190626131412</v>
      </c>
      <c r="D69" s="40">
        <v>43642</v>
      </c>
      <c r="E69" s="38" t="s">
        <v>92</v>
      </c>
      <c r="F69" s="38" t="s">
        <v>55</v>
      </c>
      <c r="G69" s="38">
        <v>150013</v>
      </c>
      <c r="H69" s="50">
        <v>43644</v>
      </c>
      <c r="I69" s="52">
        <v>282.36</v>
      </c>
      <c r="J69" s="41">
        <v>282.36</v>
      </c>
      <c r="K69" s="41">
        <f t="shared" si="0"/>
        <v>282.36</v>
      </c>
    </row>
    <row r="70" spans="1:11" s="1" customFormat="1" ht="24.95" customHeight="1" x14ac:dyDescent="0.4">
      <c r="A70" s="1">
        <f t="shared" si="1"/>
        <v>62</v>
      </c>
      <c r="B70" s="38">
        <v>7498</v>
      </c>
      <c r="C70" s="39">
        <v>20190626135326</v>
      </c>
      <c r="D70" s="40">
        <v>43642</v>
      </c>
      <c r="E70" s="38" t="s">
        <v>86</v>
      </c>
      <c r="F70" s="38" t="s">
        <v>55</v>
      </c>
      <c r="G70" s="38">
        <v>150014</v>
      </c>
      <c r="H70" s="50">
        <v>43644</v>
      </c>
      <c r="I70" s="52">
        <v>624.36</v>
      </c>
      <c r="J70" s="41">
        <v>624.36</v>
      </c>
      <c r="K70" s="41">
        <f t="shared" si="0"/>
        <v>624.36</v>
      </c>
    </row>
    <row r="71" spans="1:11" s="1" customFormat="1" ht="24.95" customHeight="1" x14ac:dyDescent="0.4">
      <c r="A71" s="1">
        <f t="shared" si="1"/>
        <v>63</v>
      </c>
      <c r="B71" s="38">
        <v>7644</v>
      </c>
      <c r="C71" s="39">
        <v>20190626131145</v>
      </c>
      <c r="D71" s="40">
        <v>43642</v>
      </c>
      <c r="E71" s="38" t="s">
        <v>91</v>
      </c>
      <c r="F71" s="38" t="s">
        <v>55</v>
      </c>
      <c r="G71" s="38">
        <v>150015</v>
      </c>
      <c r="H71" s="50">
        <v>43644</v>
      </c>
      <c r="I71" s="52">
        <v>218.76</v>
      </c>
      <c r="J71" s="41">
        <v>218.76</v>
      </c>
      <c r="K71" s="41">
        <f t="shared" si="0"/>
        <v>218.76</v>
      </c>
    </row>
    <row r="72" spans="1:11" s="1" customFormat="1" ht="24.95" customHeight="1" x14ac:dyDescent="0.4">
      <c r="A72" s="1">
        <f t="shared" si="1"/>
        <v>64</v>
      </c>
      <c r="B72" s="38">
        <v>7270</v>
      </c>
      <c r="C72" s="39">
        <v>20190626131544</v>
      </c>
      <c r="D72" s="40">
        <v>43642</v>
      </c>
      <c r="E72" s="38" t="s">
        <v>68</v>
      </c>
      <c r="F72" s="38" t="s">
        <v>55</v>
      </c>
      <c r="G72" s="38">
        <v>150016</v>
      </c>
      <c r="H72" s="50">
        <v>43644</v>
      </c>
      <c r="I72" s="52">
        <v>63.42</v>
      </c>
      <c r="J72" s="41">
        <v>63.42</v>
      </c>
      <c r="K72" s="41">
        <f t="shared" si="0"/>
        <v>63.42</v>
      </c>
    </row>
    <row r="73" spans="1:11" s="1" customFormat="1" ht="24.95" customHeight="1" x14ac:dyDescent="0.4">
      <c r="A73" s="1">
        <f t="shared" si="1"/>
        <v>65</v>
      </c>
      <c r="B73" s="38">
        <v>7451</v>
      </c>
      <c r="C73" s="39">
        <v>20190626133846</v>
      </c>
      <c r="D73" s="40">
        <v>43642</v>
      </c>
      <c r="E73" s="38" t="s">
        <v>81</v>
      </c>
      <c r="F73" s="38" t="s">
        <v>55</v>
      </c>
      <c r="G73" s="38">
        <v>150019</v>
      </c>
      <c r="H73" s="50">
        <v>43644</v>
      </c>
      <c r="I73" s="52">
        <v>136.91999999999999</v>
      </c>
      <c r="J73" s="41">
        <v>136.91999999999999</v>
      </c>
      <c r="K73" s="41">
        <f t="shared" ref="K73:K136" si="2">SUM(J73:J73)</f>
        <v>136.91999999999999</v>
      </c>
    </row>
    <row r="74" spans="1:11" s="1" customFormat="1" ht="24.95" customHeight="1" x14ac:dyDescent="0.4">
      <c r="A74" s="1">
        <f t="shared" si="1"/>
        <v>66</v>
      </c>
      <c r="B74" s="38">
        <v>7305</v>
      </c>
      <c r="C74" s="39">
        <v>20190626150601</v>
      </c>
      <c r="D74" s="40">
        <v>43642</v>
      </c>
      <c r="E74" s="38" t="s">
        <v>69</v>
      </c>
      <c r="F74" s="38" t="s">
        <v>55</v>
      </c>
      <c r="G74" s="38">
        <v>150022</v>
      </c>
      <c r="H74" s="50">
        <v>43644</v>
      </c>
      <c r="I74" s="52">
        <v>180</v>
      </c>
      <c r="J74" s="41">
        <v>180</v>
      </c>
      <c r="K74" s="41">
        <f t="shared" si="2"/>
        <v>180</v>
      </c>
    </row>
    <row r="75" spans="1:11" s="1" customFormat="1" ht="24.95" customHeight="1" x14ac:dyDescent="0.4">
      <c r="A75" s="1">
        <f t="shared" ref="A75:A138" si="3">A74+1</f>
        <v>67</v>
      </c>
      <c r="B75" s="38">
        <v>7333</v>
      </c>
      <c r="C75" s="39">
        <v>20190626151023</v>
      </c>
      <c r="D75" s="40">
        <v>43642</v>
      </c>
      <c r="E75" s="38" t="s">
        <v>70</v>
      </c>
      <c r="F75" s="38" t="s">
        <v>113</v>
      </c>
      <c r="G75" s="38">
        <v>150023</v>
      </c>
      <c r="H75" s="50">
        <v>43644</v>
      </c>
      <c r="I75" s="52">
        <v>48.36</v>
      </c>
      <c r="J75" s="41">
        <v>48.36</v>
      </c>
      <c r="K75" s="41">
        <f t="shared" si="2"/>
        <v>48.36</v>
      </c>
    </row>
    <row r="76" spans="1:11" s="1" customFormat="1" ht="24.95" customHeight="1" x14ac:dyDescent="0.4">
      <c r="A76" s="1">
        <f t="shared" si="3"/>
        <v>68</v>
      </c>
      <c r="B76" s="38">
        <v>7338</v>
      </c>
      <c r="C76" s="39">
        <v>20190626131653</v>
      </c>
      <c r="D76" s="40">
        <v>43642</v>
      </c>
      <c r="E76" s="38" t="s">
        <v>71</v>
      </c>
      <c r="F76" s="38" t="s">
        <v>55</v>
      </c>
      <c r="G76" s="38">
        <v>150025</v>
      </c>
      <c r="H76" s="50">
        <v>43644</v>
      </c>
      <c r="I76" s="52">
        <v>194.04</v>
      </c>
      <c r="J76" s="41">
        <v>194.04</v>
      </c>
      <c r="K76" s="41">
        <f t="shared" si="2"/>
        <v>194.04</v>
      </c>
    </row>
    <row r="77" spans="1:11" s="1" customFormat="1" ht="24.95" customHeight="1" x14ac:dyDescent="0.4">
      <c r="A77" s="1">
        <f t="shared" si="3"/>
        <v>69</v>
      </c>
      <c r="B77" s="38">
        <v>7352</v>
      </c>
      <c r="C77" s="39">
        <v>20190626132050</v>
      </c>
      <c r="D77" s="40">
        <v>43642</v>
      </c>
      <c r="E77" s="38" t="s">
        <v>72</v>
      </c>
      <c r="F77" s="38" t="s">
        <v>55</v>
      </c>
      <c r="G77" s="38">
        <v>150030</v>
      </c>
      <c r="H77" s="50">
        <v>43644</v>
      </c>
      <c r="I77" s="52">
        <v>12</v>
      </c>
      <c r="J77" s="41">
        <v>12</v>
      </c>
      <c r="K77" s="41">
        <f t="shared" si="2"/>
        <v>12</v>
      </c>
    </row>
    <row r="78" spans="1:11" s="1" customFormat="1" ht="24.95" customHeight="1" x14ac:dyDescent="0.4">
      <c r="A78" s="1">
        <f t="shared" si="3"/>
        <v>70</v>
      </c>
      <c r="B78" s="38">
        <v>2315</v>
      </c>
      <c r="C78" s="39">
        <v>20190626135152</v>
      </c>
      <c r="D78" s="40">
        <v>43642</v>
      </c>
      <c r="E78" s="38" t="s">
        <v>66</v>
      </c>
      <c r="F78" s="38" t="s">
        <v>55</v>
      </c>
      <c r="G78" s="38">
        <v>150035</v>
      </c>
      <c r="H78" s="50">
        <v>43644</v>
      </c>
      <c r="I78" s="52">
        <v>253.2</v>
      </c>
      <c r="J78" s="41">
        <v>253.2</v>
      </c>
      <c r="K78" s="41">
        <f t="shared" si="2"/>
        <v>253.2</v>
      </c>
    </row>
    <row r="79" spans="1:11" s="1" customFormat="1" ht="24.95" customHeight="1" x14ac:dyDescent="0.4">
      <c r="A79" s="1">
        <f t="shared" si="3"/>
        <v>71</v>
      </c>
      <c r="B79" s="38">
        <v>10011</v>
      </c>
      <c r="C79" s="39">
        <v>20190626145725</v>
      </c>
      <c r="D79" s="40">
        <v>43642</v>
      </c>
      <c r="E79" s="38" t="s">
        <v>57</v>
      </c>
      <c r="F79" s="38" t="s">
        <v>55</v>
      </c>
      <c r="G79" s="38">
        <v>150037</v>
      </c>
      <c r="H79" s="50">
        <v>43644</v>
      </c>
      <c r="I79" s="52">
        <v>908.82</v>
      </c>
      <c r="J79" s="41">
        <v>908.82</v>
      </c>
      <c r="K79" s="41">
        <f t="shared" si="2"/>
        <v>908.82</v>
      </c>
    </row>
    <row r="80" spans="1:11" s="1" customFormat="1" ht="24.95" customHeight="1" x14ac:dyDescent="0.4">
      <c r="A80" s="1">
        <f t="shared" si="3"/>
        <v>72</v>
      </c>
      <c r="B80" s="38">
        <v>1807</v>
      </c>
      <c r="C80" s="39">
        <v>20190626131823</v>
      </c>
      <c r="D80" s="40">
        <v>43642</v>
      </c>
      <c r="E80" s="38" t="s">
        <v>63</v>
      </c>
      <c r="F80" s="38" t="s">
        <v>55</v>
      </c>
      <c r="G80" s="38">
        <v>150040</v>
      </c>
      <c r="H80" s="50">
        <v>43644</v>
      </c>
      <c r="I80" s="52">
        <v>412.08</v>
      </c>
      <c r="J80" s="41">
        <v>412.08</v>
      </c>
      <c r="K80" s="41">
        <f t="shared" si="2"/>
        <v>412.08</v>
      </c>
    </row>
    <row r="81" spans="1:11" s="1" customFormat="1" ht="24.95" customHeight="1" x14ac:dyDescent="0.4">
      <c r="A81" s="1">
        <f t="shared" si="3"/>
        <v>73</v>
      </c>
      <c r="B81" s="38">
        <v>1807</v>
      </c>
      <c r="C81" s="39">
        <v>20190626132323</v>
      </c>
      <c r="D81" s="40">
        <v>43642</v>
      </c>
      <c r="E81" s="38" t="s">
        <v>63</v>
      </c>
      <c r="F81" s="38" t="s">
        <v>55</v>
      </c>
      <c r="G81" s="38">
        <v>150040</v>
      </c>
      <c r="H81" s="50">
        <v>43644</v>
      </c>
      <c r="I81" s="52">
        <v>76.2</v>
      </c>
      <c r="J81" s="41">
        <v>76.2</v>
      </c>
      <c r="K81" s="41">
        <f t="shared" si="2"/>
        <v>76.2</v>
      </c>
    </row>
    <row r="82" spans="1:11" s="1" customFormat="1" ht="24.95" customHeight="1" x14ac:dyDescent="0.4">
      <c r="A82" s="1">
        <f t="shared" si="3"/>
        <v>74</v>
      </c>
      <c r="B82" s="38">
        <v>1976</v>
      </c>
      <c r="C82" s="39">
        <v>20190626145614</v>
      </c>
      <c r="D82" s="40">
        <v>43642</v>
      </c>
      <c r="E82" s="38" t="s">
        <v>65</v>
      </c>
      <c r="F82" s="38" t="s">
        <v>55</v>
      </c>
      <c r="G82" s="38">
        <v>150041</v>
      </c>
      <c r="H82" s="50">
        <v>43644</v>
      </c>
      <c r="I82" s="52">
        <v>198</v>
      </c>
      <c r="J82" s="41">
        <v>198</v>
      </c>
      <c r="K82" s="41">
        <f t="shared" si="2"/>
        <v>198</v>
      </c>
    </row>
    <row r="83" spans="1:11" s="1" customFormat="1" ht="24.95" customHeight="1" x14ac:dyDescent="0.4">
      <c r="A83" s="1">
        <f t="shared" si="3"/>
        <v>75</v>
      </c>
      <c r="B83" s="38">
        <v>1450</v>
      </c>
      <c r="C83" s="39">
        <v>20190626151219</v>
      </c>
      <c r="D83" s="40">
        <v>43642</v>
      </c>
      <c r="E83" s="38" t="s">
        <v>62</v>
      </c>
      <c r="F83" s="38" t="s">
        <v>55</v>
      </c>
      <c r="G83" s="38">
        <v>150042</v>
      </c>
      <c r="H83" s="50">
        <v>43644</v>
      </c>
      <c r="I83" s="52">
        <v>54.9</v>
      </c>
      <c r="J83" s="41">
        <v>54.9</v>
      </c>
      <c r="K83" s="41">
        <f t="shared" si="2"/>
        <v>54.9</v>
      </c>
    </row>
    <row r="84" spans="1:11" s="1" customFormat="1" ht="24.95" customHeight="1" x14ac:dyDescent="0.4">
      <c r="A84" s="1">
        <f t="shared" si="3"/>
        <v>76</v>
      </c>
      <c r="B84" s="38">
        <v>10442</v>
      </c>
      <c r="C84" s="39">
        <v>20190626150720</v>
      </c>
      <c r="D84" s="40">
        <v>43642</v>
      </c>
      <c r="E84" s="38" t="s">
        <v>59</v>
      </c>
      <c r="F84" s="38" t="s">
        <v>55</v>
      </c>
      <c r="G84" s="38">
        <v>150043</v>
      </c>
      <c r="H84" s="50">
        <v>43644</v>
      </c>
      <c r="I84" s="52">
        <v>372.92</v>
      </c>
      <c r="J84" s="41">
        <v>372.92</v>
      </c>
      <c r="K84" s="41">
        <f t="shared" si="2"/>
        <v>372.92</v>
      </c>
    </row>
    <row r="85" spans="1:11" s="1" customFormat="1" ht="24.95" customHeight="1" x14ac:dyDescent="0.4">
      <c r="A85" s="1">
        <f t="shared" si="3"/>
        <v>77</v>
      </c>
      <c r="B85" s="38">
        <v>7509</v>
      </c>
      <c r="C85" s="39">
        <v>20190626145902</v>
      </c>
      <c r="D85" s="40">
        <v>43642</v>
      </c>
      <c r="E85" s="38" t="s">
        <v>87</v>
      </c>
      <c r="F85" s="38" t="s">
        <v>55</v>
      </c>
      <c r="G85" s="38">
        <v>150048</v>
      </c>
      <c r="H85" s="50">
        <v>43644</v>
      </c>
      <c r="I85" s="52">
        <v>144</v>
      </c>
      <c r="J85" s="41">
        <v>144</v>
      </c>
      <c r="K85" s="41">
        <f t="shared" si="2"/>
        <v>144</v>
      </c>
    </row>
    <row r="86" spans="1:11" s="1" customFormat="1" ht="24.95" customHeight="1" x14ac:dyDescent="0.4">
      <c r="A86" s="1">
        <f t="shared" si="3"/>
        <v>78</v>
      </c>
      <c r="B86" s="38">
        <v>7396</v>
      </c>
      <c r="C86" s="39">
        <v>20190626134430</v>
      </c>
      <c r="D86" s="40">
        <v>43642</v>
      </c>
      <c r="E86" s="38" t="s">
        <v>73</v>
      </c>
      <c r="F86" s="38" t="s">
        <v>55</v>
      </c>
      <c r="G86" s="38">
        <v>150050</v>
      </c>
      <c r="H86" s="50">
        <v>43644</v>
      </c>
      <c r="I86" s="52">
        <v>106.92</v>
      </c>
      <c r="J86" s="41">
        <v>106.92</v>
      </c>
      <c r="K86" s="41">
        <f t="shared" si="2"/>
        <v>106.92</v>
      </c>
    </row>
    <row r="87" spans="1:11" s="1" customFormat="1" ht="24.95" customHeight="1" x14ac:dyDescent="0.4">
      <c r="A87" s="1">
        <f t="shared" si="3"/>
        <v>79</v>
      </c>
      <c r="B87" s="38">
        <v>10416</v>
      </c>
      <c r="C87" s="39">
        <v>20190626150411</v>
      </c>
      <c r="D87" s="40">
        <v>43642</v>
      </c>
      <c r="E87" s="38" t="s">
        <v>58</v>
      </c>
      <c r="F87" s="38" t="s">
        <v>55</v>
      </c>
      <c r="G87" s="38">
        <v>150052</v>
      </c>
      <c r="H87" s="50">
        <v>43644</v>
      </c>
      <c r="I87" s="52">
        <v>21</v>
      </c>
      <c r="J87" s="41">
        <v>21</v>
      </c>
      <c r="K87" s="41">
        <f t="shared" si="2"/>
        <v>21</v>
      </c>
    </row>
    <row r="88" spans="1:11" s="1" customFormat="1" ht="24.95" customHeight="1" x14ac:dyDescent="0.4">
      <c r="A88" s="1">
        <f t="shared" si="3"/>
        <v>80</v>
      </c>
      <c r="B88" s="38">
        <v>7409</v>
      </c>
      <c r="C88" s="39">
        <v>20190626131942</v>
      </c>
      <c r="D88" s="40">
        <v>43642</v>
      </c>
      <c r="E88" s="38" t="s">
        <v>74</v>
      </c>
      <c r="F88" s="38" t="s">
        <v>55</v>
      </c>
      <c r="G88" s="38">
        <v>150054</v>
      </c>
      <c r="H88" s="50">
        <v>43644</v>
      </c>
      <c r="I88" s="52">
        <v>72</v>
      </c>
      <c r="J88" s="41">
        <v>72</v>
      </c>
      <c r="K88" s="41">
        <f t="shared" si="2"/>
        <v>72</v>
      </c>
    </row>
    <row r="89" spans="1:11" s="1" customFormat="1" ht="24.95" customHeight="1" x14ac:dyDescent="0.4">
      <c r="A89" s="1">
        <f t="shared" si="3"/>
        <v>81</v>
      </c>
      <c r="B89" s="38">
        <v>7633</v>
      </c>
      <c r="C89" s="39">
        <v>20190626150201</v>
      </c>
      <c r="D89" s="40">
        <v>43642</v>
      </c>
      <c r="E89" s="38" t="s">
        <v>90</v>
      </c>
      <c r="F89" s="38" t="s">
        <v>55</v>
      </c>
      <c r="G89" s="38">
        <v>150055</v>
      </c>
      <c r="H89" s="50">
        <v>43644</v>
      </c>
      <c r="I89" s="52">
        <v>78.72</v>
      </c>
      <c r="J89" s="41">
        <v>78.72</v>
      </c>
      <c r="K89" s="41">
        <f t="shared" si="2"/>
        <v>78.72</v>
      </c>
    </row>
    <row r="90" spans="1:11" s="1" customFormat="1" ht="24.95" customHeight="1" x14ac:dyDescent="0.4">
      <c r="A90" s="1">
        <f t="shared" si="3"/>
        <v>82</v>
      </c>
      <c r="B90" s="38">
        <v>7422</v>
      </c>
      <c r="C90" s="39">
        <v>20190626134553</v>
      </c>
      <c r="D90" s="40">
        <v>43642</v>
      </c>
      <c r="E90" s="38" t="s">
        <v>76</v>
      </c>
      <c r="F90" s="38" t="s">
        <v>55</v>
      </c>
      <c r="G90" s="38">
        <v>150056</v>
      </c>
      <c r="H90" s="50">
        <v>43644</v>
      </c>
      <c r="I90" s="52">
        <v>24</v>
      </c>
      <c r="J90" s="41">
        <v>24</v>
      </c>
      <c r="K90" s="41">
        <f t="shared" si="2"/>
        <v>24</v>
      </c>
    </row>
    <row r="91" spans="1:11" s="1" customFormat="1" ht="24.95" customHeight="1" x14ac:dyDescent="0.4">
      <c r="A91" s="1">
        <f t="shared" si="3"/>
        <v>83</v>
      </c>
      <c r="B91" s="38">
        <v>7428</v>
      </c>
      <c r="C91" s="39">
        <v>20190626134703</v>
      </c>
      <c r="D91" s="40">
        <v>43642</v>
      </c>
      <c r="E91" s="38" t="s">
        <v>77</v>
      </c>
      <c r="F91" s="38" t="s">
        <v>55</v>
      </c>
      <c r="G91" s="38">
        <v>150057</v>
      </c>
      <c r="H91" s="50">
        <v>43644</v>
      </c>
      <c r="I91" s="52">
        <v>921.12</v>
      </c>
      <c r="J91" s="41">
        <v>921.12</v>
      </c>
      <c r="K91" s="41">
        <f t="shared" si="2"/>
        <v>921.12</v>
      </c>
    </row>
    <row r="92" spans="1:11" s="1" customFormat="1" ht="24.95" customHeight="1" x14ac:dyDescent="0.4">
      <c r="A92" s="1">
        <f t="shared" si="3"/>
        <v>84</v>
      </c>
      <c r="B92" s="38">
        <v>1066</v>
      </c>
      <c r="C92" s="39">
        <v>20190626150310</v>
      </c>
      <c r="D92" s="40">
        <v>43642</v>
      </c>
      <c r="E92" s="38" t="s">
        <v>60</v>
      </c>
      <c r="F92" s="38" t="s">
        <v>55</v>
      </c>
      <c r="G92" s="38">
        <v>150063</v>
      </c>
      <c r="H92" s="50">
        <v>43644</v>
      </c>
      <c r="I92" s="52">
        <v>225.36</v>
      </c>
      <c r="J92" s="41">
        <v>225.36</v>
      </c>
      <c r="K92" s="41">
        <f t="shared" si="2"/>
        <v>225.36</v>
      </c>
    </row>
    <row r="93" spans="1:11" s="1" customFormat="1" ht="24.95" customHeight="1" x14ac:dyDescent="0.4">
      <c r="A93" s="1">
        <f t="shared" si="3"/>
        <v>85</v>
      </c>
      <c r="B93" s="38">
        <v>7264</v>
      </c>
      <c r="C93" s="39">
        <v>20190626132427</v>
      </c>
      <c r="D93" s="40">
        <v>43642</v>
      </c>
      <c r="E93" s="38" t="s">
        <v>67</v>
      </c>
      <c r="F93" s="38" t="s">
        <v>55</v>
      </c>
      <c r="G93" s="38">
        <v>150066</v>
      </c>
      <c r="H93" s="50">
        <v>43644</v>
      </c>
      <c r="I93" s="52">
        <v>187.44</v>
      </c>
      <c r="J93" s="41">
        <v>187.44</v>
      </c>
      <c r="K93" s="41">
        <f t="shared" si="2"/>
        <v>187.44</v>
      </c>
    </row>
    <row r="94" spans="1:11" s="1" customFormat="1" ht="24.95" customHeight="1" x14ac:dyDescent="0.4">
      <c r="A94" s="1">
        <f t="shared" si="3"/>
        <v>86</v>
      </c>
      <c r="B94" s="38">
        <v>7636</v>
      </c>
      <c r="C94" s="39">
        <v>20190626132205</v>
      </c>
      <c r="D94" s="40">
        <v>43642</v>
      </c>
      <c r="E94" s="38" t="s">
        <v>46</v>
      </c>
      <c r="F94" s="38" t="s">
        <v>55</v>
      </c>
      <c r="G94" s="38">
        <v>150068</v>
      </c>
      <c r="H94" s="50">
        <v>43644</v>
      </c>
      <c r="I94" s="52">
        <v>90.9</v>
      </c>
      <c r="J94" s="41">
        <v>90.9</v>
      </c>
      <c r="K94" s="41">
        <f t="shared" si="2"/>
        <v>90.9</v>
      </c>
    </row>
    <row r="95" spans="1:11" s="1" customFormat="1" ht="24.95" customHeight="1" x14ac:dyDescent="0.4">
      <c r="A95" s="1">
        <f t="shared" si="3"/>
        <v>87</v>
      </c>
      <c r="B95" s="38">
        <v>7466</v>
      </c>
      <c r="C95" s="39">
        <v>20190626134331</v>
      </c>
      <c r="D95" s="40">
        <v>43642</v>
      </c>
      <c r="E95" s="38" t="s">
        <v>83</v>
      </c>
      <c r="F95" s="38" t="s">
        <v>55</v>
      </c>
      <c r="G95" s="38">
        <v>150070</v>
      </c>
      <c r="H95" s="50">
        <v>43644</v>
      </c>
      <c r="I95" s="52">
        <v>6</v>
      </c>
      <c r="J95" s="41">
        <v>6</v>
      </c>
      <c r="K95" s="41">
        <f t="shared" si="2"/>
        <v>6</v>
      </c>
    </row>
    <row r="96" spans="1:11" s="1" customFormat="1" ht="24.95" customHeight="1" x14ac:dyDescent="0.4">
      <c r="A96" s="1">
        <f t="shared" si="3"/>
        <v>88</v>
      </c>
      <c r="B96" s="38">
        <v>7558</v>
      </c>
      <c r="C96" s="39">
        <v>20190626150928</v>
      </c>
      <c r="D96" s="40">
        <v>43642</v>
      </c>
      <c r="E96" s="38" t="s">
        <v>89</v>
      </c>
      <c r="F96" s="38" t="s">
        <v>55</v>
      </c>
      <c r="G96" s="38">
        <v>150071</v>
      </c>
      <c r="H96" s="50">
        <v>43644</v>
      </c>
      <c r="I96" s="52">
        <v>15</v>
      </c>
      <c r="J96" s="41">
        <v>15</v>
      </c>
      <c r="K96" s="41">
        <f t="shared" si="2"/>
        <v>15</v>
      </c>
    </row>
    <row r="97" spans="1:11" s="1" customFormat="1" ht="24.95" customHeight="1" x14ac:dyDescent="0.4">
      <c r="A97" s="1">
        <f t="shared" si="3"/>
        <v>89</v>
      </c>
      <c r="B97" s="38">
        <v>7464</v>
      </c>
      <c r="C97" s="39">
        <v>20190626134001</v>
      </c>
      <c r="D97" s="40">
        <v>43642</v>
      </c>
      <c r="E97" s="38" t="s">
        <v>82</v>
      </c>
      <c r="F97" s="38" t="s">
        <v>55</v>
      </c>
      <c r="G97" s="38">
        <v>150072</v>
      </c>
      <c r="H97" s="50">
        <v>43644</v>
      </c>
      <c r="I97" s="52">
        <v>102.9</v>
      </c>
      <c r="J97" s="41">
        <v>102.9</v>
      </c>
      <c r="K97" s="41">
        <f t="shared" si="2"/>
        <v>102.9</v>
      </c>
    </row>
    <row r="98" spans="1:11" s="1" customFormat="1" ht="24.95" customHeight="1" x14ac:dyDescent="0.4">
      <c r="A98" s="1">
        <f t="shared" si="3"/>
        <v>90</v>
      </c>
      <c r="B98" s="38">
        <v>7474</v>
      </c>
      <c r="C98" s="39">
        <v>20190626135040</v>
      </c>
      <c r="D98" s="40">
        <v>43642</v>
      </c>
      <c r="E98" s="38" t="s">
        <v>85</v>
      </c>
      <c r="F98" s="38" t="s">
        <v>55</v>
      </c>
      <c r="G98" s="38">
        <v>150075</v>
      </c>
      <c r="H98" s="50">
        <v>43644</v>
      </c>
      <c r="I98" s="52">
        <v>937.13</v>
      </c>
      <c r="J98" s="41">
        <v>937.13</v>
      </c>
      <c r="K98" s="41">
        <f t="shared" si="2"/>
        <v>937.13</v>
      </c>
    </row>
    <row r="99" spans="1:11" s="1" customFormat="1" ht="24.95" customHeight="1" x14ac:dyDescent="0.4">
      <c r="A99" s="1">
        <f t="shared" si="3"/>
        <v>91</v>
      </c>
      <c r="B99" s="38">
        <v>1421</v>
      </c>
      <c r="C99" s="39">
        <v>20190626134225</v>
      </c>
      <c r="D99" s="40">
        <v>43642</v>
      </c>
      <c r="E99" s="38" t="s">
        <v>61</v>
      </c>
      <c r="F99" s="38" t="s">
        <v>55</v>
      </c>
      <c r="G99" s="38">
        <v>150076</v>
      </c>
      <c r="H99" s="50">
        <v>43644</v>
      </c>
      <c r="I99" s="52">
        <v>366.78</v>
      </c>
      <c r="J99" s="41">
        <v>366.78</v>
      </c>
      <c r="K99" s="41">
        <f t="shared" si="2"/>
        <v>366.78</v>
      </c>
    </row>
    <row r="100" spans="1:11" s="1" customFormat="1" ht="24.95" customHeight="1" x14ac:dyDescent="0.4">
      <c r="A100" s="1">
        <f t="shared" si="3"/>
        <v>92</v>
      </c>
      <c r="B100" s="38">
        <v>1421</v>
      </c>
      <c r="C100" s="39">
        <v>20190626134806</v>
      </c>
      <c r="D100" s="40">
        <v>43642</v>
      </c>
      <c r="E100" s="38" t="s">
        <v>61</v>
      </c>
      <c r="F100" s="38" t="s">
        <v>55</v>
      </c>
      <c r="G100" s="38">
        <v>150076</v>
      </c>
      <c r="H100" s="50">
        <v>43644</v>
      </c>
      <c r="I100" s="52">
        <v>232.5</v>
      </c>
      <c r="J100" s="41">
        <v>232.5</v>
      </c>
      <c r="K100" s="41">
        <f t="shared" si="2"/>
        <v>232.5</v>
      </c>
    </row>
    <row r="101" spans="1:11" s="1" customFormat="1" ht="24.95" customHeight="1" x14ac:dyDescent="0.4">
      <c r="A101" s="1">
        <f t="shared" si="3"/>
        <v>93</v>
      </c>
      <c r="B101" s="38">
        <v>1948</v>
      </c>
      <c r="C101" s="39">
        <v>20190626150507</v>
      </c>
      <c r="D101" s="40">
        <v>43642</v>
      </c>
      <c r="E101" s="38" t="s">
        <v>64</v>
      </c>
      <c r="F101" s="38" t="s">
        <v>55</v>
      </c>
      <c r="G101" s="38">
        <v>150079</v>
      </c>
      <c r="H101" s="50">
        <v>43644</v>
      </c>
      <c r="I101" s="52">
        <v>96.18</v>
      </c>
      <c r="J101" s="41">
        <v>96.18</v>
      </c>
      <c r="K101" s="41">
        <f t="shared" si="2"/>
        <v>96.18</v>
      </c>
    </row>
    <row r="102" spans="1:11" s="1" customFormat="1" ht="24.95" customHeight="1" x14ac:dyDescent="0.4">
      <c r="A102" s="1">
        <f t="shared" si="3"/>
        <v>94</v>
      </c>
      <c r="B102" s="38">
        <v>216</v>
      </c>
      <c r="C102" s="39">
        <v>20190626150107</v>
      </c>
      <c r="D102" s="40">
        <v>43642</v>
      </c>
      <c r="E102" s="38" t="s">
        <v>54</v>
      </c>
      <c r="F102" s="38" t="s">
        <v>55</v>
      </c>
      <c r="G102" s="38">
        <v>150086</v>
      </c>
      <c r="H102" s="50">
        <v>43644</v>
      </c>
      <c r="I102" s="52">
        <v>96.6</v>
      </c>
      <c r="J102" s="41">
        <v>96.6</v>
      </c>
      <c r="K102" s="41">
        <f t="shared" si="2"/>
        <v>96.6</v>
      </c>
    </row>
    <row r="103" spans="1:11" s="1" customFormat="1" ht="24.95" customHeight="1" x14ac:dyDescent="0.4">
      <c r="A103" s="1">
        <f t="shared" si="3"/>
        <v>95</v>
      </c>
      <c r="B103" s="38">
        <v>7449</v>
      </c>
      <c r="C103" s="39">
        <v>20190626145958</v>
      </c>
      <c r="D103" s="40">
        <v>43642</v>
      </c>
      <c r="E103" s="38" t="s">
        <v>80</v>
      </c>
      <c r="F103" s="38" t="s">
        <v>55</v>
      </c>
      <c r="G103" s="38">
        <v>150087</v>
      </c>
      <c r="H103" s="50">
        <v>43644</v>
      </c>
      <c r="I103" s="52">
        <v>198</v>
      </c>
      <c r="J103" s="41">
        <v>198</v>
      </c>
      <c r="K103" s="41">
        <f t="shared" si="2"/>
        <v>198</v>
      </c>
    </row>
    <row r="104" spans="1:11" s="1" customFormat="1" ht="24.95" customHeight="1" x14ac:dyDescent="0.4">
      <c r="A104" s="1">
        <f t="shared" si="3"/>
        <v>96</v>
      </c>
      <c r="B104" s="38">
        <v>7468</v>
      </c>
      <c r="C104" s="39">
        <v>20190626134105</v>
      </c>
      <c r="D104" s="40">
        <v>43642</v>
      </c>
      <c r="E104" s="38" t="s">
        <v>84</v>
      </c>
      <c r="F104" s="38" t="s">
        <v>55</v>
      </c>
      <c r="G104" s="38">
        <v>150088</v>
      </c>
      <c r="H104" s="50">
        <v>43644</v>
      </c>
      <c r="I104" s="52">
        <v>42</v>
      </c>
      <c r="J104" s="41">
        <v>42</v>
      </c>
      <c r="K104" s="41">
        <f t="shared" si="2"/>
        <v>42</v>
      </c>
    </row>
    <row r="105" spans="1:11" s="1" customFormat="1" ht="24.95" customHeight="1" x14ac:dyDescent="0.4">
      <c r="A105" s="1">
        <f t="shared" si="3"/>
        <v>97</v>
      </c>
      <c r="B105" s="38">
        <v>7439</v>
      </c>
      <c r="C105" s="39">
        <v>20190626134927</v>
      </c>
      <c r="D105" s="40">
        <v>43642</v>
      </c>
      <c r="E105" s="38" t="s">
        <v>78</v>
      </c>
      <c r="F105" s="38" t="s">
        <v>55</v>
      </c>
      <c r="G105" s="38">
        <v>150090</v>
      </c>
      <c r="H105" s="50">
        <v>43644</v>
      </c>
      <c r="I105" s="52">
        <v>784.2</v>
      </c>
      <c r="J105" s="41">
        <v>784.2</v>
      </c>
      <c r="K105" s="41">
        <f t="shared" si="2"/>
        <v>784.2</v>
      </c>
    </row>
    <row r="106" spans="1:11" s="1" customFormat="1" ht="24.95" customHeight="1" x14ac:dyDescent="0.4">
      <c r="A106" s="1">
        <f t="shared" si="3"/>
        <v>98</v>
      </c>
      <c r="B106" s="38">
        <v>298</v>
      </c>
      <c r="C106" s="39">
        <v>20190626150830</v>
      </c>
      <c r="D106" s="40">
        <v>43642</v>
      </c>
      <c r="E106" s="38" t="s">
        <v>56</v>
      </c>
      <c r="F106" s="38" t="s">
        <v>55</v>
      </c>
      <c r="G106" s="38">
        <v>150091</v>
      </c>
      <c r="H106" s="50">
        <v>43644</v>
      </c>
      <c r="I106" s="52">
        <v>60.9</v>
      </c>
      <c r="J106" s="41">
        <v>60.9</v>
      </c>
      <c r="K106" s="41">
        <f t="shared" si="2"/>
        <v>60.9</v>
      </c>
    </row>
    <row r="107" spans="1:11" s="1" customFormat="1" ht="24.95" customHeight="1" x14ac:dyDescent="0.4">
      <c r="A107" s="1">
        <f t="shared" si="3"/>
        <v>99</v>
      </c>
      <c r="B107" s="38">
        <v>10442</v>
      </c>
      <c r="C107" s="39">
        <v>20190702121337</v>
      </c>
      <c r="D107" s="40">
        <v>43647</v>
      </c>
      <c r="E107" s="38" t="s">
        <v>59</v>
      </c>
      <c r="F107" s="38" t="s">
        <v>55</v>
      </c>
      <c r="G107" s="38">
        <v>150134</v>
      </c>
      <c r="H107" s="50">
        <v>43654</v>
      </c>
      <c r="I107" s="52">
        <v>0.03</v>
      </c>
      <c r="J107" s="41">
        <v>0.03</v>
      </c>
      <c r="K107" s="41">
        <f t="shared" si="2"/>
        <v>0.03</v>
      </c>
    </row>
    <row r="108" spans="1:11" s="1" customFormat="1" ht="24.95" customHeight="1" x14ac:dyDescent="0.4">
      <c r="A108" s="1">
        <f t="shared" si="3"/>
        <v>100</v>
      </c>
      <c r="B108" s="38">
        <v>9999</v>
      </c>
      <c r="C108" s="39">
        <v>20190711140152</v>
      </c>
      <c r="D108" s="40">
        <v>43656</v>
      </c>
      <c r="E108" s="38" t="s">
        <v>114</v>
      </c>
      <c r="F108" s="38" t="s">
        <v>115</v>
      </c>
      <c r="G108" s="38">
        <v>150206</v>
      </c>
      <c r="H108" s="50">
        <v>43658</v>
      </c>
      <c r="I108" s="52">
        <v>200</v>
      </c>
      <c r="J108" s="41">
        <v>200</v>
      </c>
      <c r="K108" s="41">
        <f t="shared" si="2"/>
        <v>200</v>
      </c>
    </row>
    <row r="109" spans="1:11" s="1" customFormat="1" ht="24.95" customHeight="1" x14ac:dyDescent="0.4">
      <c r="A109" s="1">
        <f t="shared" si="3"/>
        <v>101</v>
      </c>
      <c r="B109" s="38">
        <v>9999</v>
      </c>
      <c r="C109" s="39">
        <v>20190719080929</v>
      </c>
      <c r="D109" s="40">
        <v>43664</v>
      </c>
      <c r="E109" s="38" t="s">
        <v>116</v>
      </c>
      <c r="F109" s="38" t="s">
        <v>49</v>
      </c>
      <c r="G109" s="38">
        <v>150304</v>
      </c>
      <c r="H109" s="50">
        <v>43665</v>
      </c>
      <c r="I109" s="52">
        <v>500</v>
      </c>
      <c r="J109" s="41">
        <v>500</v>
      </c>
      <c r="K109" s="41">
        <f t="shared" si="2"/>
        <v>500</v>
      </c>
    </row>
    <row r="110" spans="1:11" s="1" customFormat="1" ht="24.95" customHeight="1" x14ac:dyDescent="0.4">
      <c r="A110" s="1">
        <f t="shared" si="3"/>
        <v>102</v>
      </c>
      <c r="B110" s="38">
        <v>9999</v>
      </c>
      <c r="C110" s="39">
        <v>20190724141259</v>
      </c>
      <c r="D110" s="40">
        <v>43669</v>
      </c>
      <c r="E110" s="38" t="s">
        <v>119</v>
      </c>
      <c r="F110" s="38" t="s">
        <v>120</v>
      </c>
      <c r="G110" s="38">
        <v>150403</v>
      </c>
      <c r="H110" s="50">
        <v>43672</v>
      </c>
      <c r="I110" s="52">
        <v>100</v>
      </c>
      <c r="J110" s="41">
        <v>100</v>
      </c>
      <c r="K110" s="41">
        <f t="shared" si="2"/>
        <v>100</v>
      </c>
    </row>
    <row r="111" spans="1:11" s="1" customFormat="1" ht="24.95" customHeight="1" x14ac:dyDescent="0.4">
      <c r="A111" s="1">
        <f t="shared" si="3"/>
        <v>103</v>
      </c>
      <c r="B111" s="38">
        <v>9999</v>
      </c>
      <c r="C111" s="39">
        <v>20190724141438</v>
      </c>
      <c r="D111" s="40">
        <v>43669</v>
      </c>
      <c r="E111" s="38" t="s">
        <v>117</v>
      </c>
      <c r="F111" s="38" t="s">
        <v>118</v>
      </c>
      <c r="G111" s="38">
        <v>150405</v>
      </c>
      <c r="H111" s="50">
        <v>43672</v>
      </c>
      <c r="I111" s="52">
        <v>100</v>
      </c>
      <c r="J111" s="41">
        <v>100</v>
      </c>
      <c r="K111" s="41">
        <f t="shared" si="2"/>
        <v>100</v>
      </c>
    </row>
    <row r="112" spans="1:11" s="1" customFormat="1" ht="24.95" customHeight="1" x14ac:dyDescent="0.4">
      <c r="A112" s="1">
        <f t="shared" si="3"/>
        <v>104</v>
      </c>
      <c r="B112" s="38">
        <v>9999</v>
      </c>
      <c r="C112" s="39">
        <v>20190724141552</v>
      </c>
      <c r="D112" s="40">
        <v>43669</v>
      </c>
      <c r="E112" s="38" t="s">
        <v>121</v>
      </c>
      <c r="F112" s="38" t="s">
        <v>122</v>
      </c>
      <c r="G112" s="38">
        <v>150422</v>
      </c>
      <c r="H112" s="50">
        <v>43672</v>
      </c>
      <c r="I112" s="52">
        <v>100</v>
      </c>
      <c r="J112" s="41">
        <v>100</v>
      </c>
      <c r="K112" s="41">
        <f t="shared" si="2"/>
        <v>100</v>
      </c>
    </row>
    <row r="113" spans="1:11" s="1" customFormat="1" ht="24.95" customHeight="1" x14ac:dyDescent="0.4">
      <c r="A113" s="1">
        <f t="shared" si="3"/>
        <v>105</v>
      </c>
      <c r="B113" s="38">
        <v>7287</v>
      </c>
      <c r="C113" s="39">
        <v>20190801153649</v>
      </c>
      <c r="D113" s="40">
        <v>43678</v>
      </c>
      <c r="E113" s="38" t="s">
        <v>123</v>
      </c>
      <c r="F113" s="38" t="s">
        <v>124</v>
      </c>
      <c r="G113" s="38">
        <v>150581</v>
      </c>
      <c r="H113" s="50">
        <v>43686</v>
      </c>
      <c r="I113" s="52">
        <v>100</v>
      </c>
      <c r="J113" s="41">
        <v>100</v>
      </c>
      <c r="K113" s="41">
        <f t="shared" si="2"/>
        <v>100</v>
      </c>
    </row>
    <row r="114" spans="1:11" s="1" customFormat="1" ht="24.95" customHeight="1" x14ac:dyDescent="0.4">
      <c r="A114" s="1">
        <f t="shared" si="3"/>
        <v>106</v>
      </c>
      <c r="B114" s="38">
        <v>2866</v>
      </c>
      <c r="C114" s="39">
        <v>20190916120551</v>
      </c>
      <c r="D114" s="40">
        <v>43712</v>
      </c>
      <c r="E114" s="38" t="s">
        <v>125</v>
      </c>
      <c r="F114" s="38" t="s">
        <v>126</v>
      </c>
      <c r="G114" s="38">
        <v>152853</v>
      </c>
      <c r="H114" s="50">
        <v>43728</v>
      </c>
      <c r="I114" s="52">
        <v>100</v>
      </c>
      <c r="J114" s="41">
        <v>100</v>
      </c>
      <c r="K114" s="41">
        <f t="shared" si="2"/>
        <v>100</v>
      </c>
    </row>
    <row r="115" spans="1:11" s="1" customFormat="1" ht="24.95" customHeight="1" x14ac:dyDescent="0.4">
      <c r="A115" s="1">
        <f t="shared" si="3"/>
        <v>107</v>
      </c>
      <c r="B115" s="38">
        <v>7447</v>
      </c>
      <c r="C115" s="39">
        <v>20190920153322</v>
      </c>
      <c r="D115" s="40">
        <v>43738</v>
      </c>
      <c r="E115" s="38" t="s">
        <v>79</v>
      </c>
      <c r="F115" s="38" t="s">
        <v>129</v>
      </c>
      <c r="G115" s="38">
        <v>153575</v>
      </c>
      <c r="H115" s="50">
        <v>43742</v>
      </c>
      <c r="I115" s="52">
        <v>17.5</v>
      </c>
      <c r="J115" s="41">
        <v>17.5</v>
      </c>
      <c r="K115" s="41">
        <f t="shared" si="2"/>
        <v>17.5</v>
      </c>
    </row>
    <row r="116" spans="1:11" s="1" customFormat="1" ht="24.95" customHeight="1" x14ac:dyDescent="0.4">
      <c r="A116" s="1">
        <f t="shared" si="3"/>
        <v>108</v>
      </c>
      <c r="B116" s="38">
        <v>7721</v>
      </c>
      <c r="C116" s="39">
        <v>20190920140702</v>
      </c>
      <c r="D116" s="40">
        <v>43738</v>
      </c>
      <c r="E116" s="38" t="s">
        <v>92</v>
      </c>
      <c r="F116" s="38" t="s">
        <v>130</v>
      </c>
      <c r="G116" s="38">
        <v>153576</v>
      </c>
      <c r="H116" s="50">
        <v>43742</v>
      </c>
      <c r="I116" s="52">
        <v>329.42</v>
      </c>
      <c r="J116" s="41">
        <v>329.42</v>
      </c>
      <c r="K116" s="41">
        <f t="shared" si="2"/>
        <v>329.42</v>
      </c>
    </row>
    <row r="117" spans="1:11" s="1" customFormat="1" ht="24.95" customHeight="1" x14ac:dyDescent="0.4">
      <c r="A117" s="1">
        <f t="shared" si="3"/>
        <v>109</v>
      </c>
      <c r="B117" s="38">
        <v>7498</v>
      </c>
      <c r="C117" s="39">
        <v>20190920151325</v>
      </c>
      <c r="D117" s="40">
        <v>43738</v>
      </c>
      <c r="E117" s="38" t="s">
        <v>86</v>
      </c>
      <c r="F117" s="38" t="s">
        <v>129</v>
      </c>
      <c r="G117" s="38">
        <v>153577</v>
      </c>
      <c r="H117" s="50">
        <v>43742</v>
      </c>
      <c r="I117" s="52">
        <v>728.42</v>
      </c>
      <c r="J117" s="41">
        <v>728.42</v>
      </c>
      <c r="K117" s="41">
        <f t="shared" si="2"/>
        <v>728.42</v>
      </c>
    </row>
    <row r="118" spans="1:11" s="1" customFormat="1" ht="24.95" customHeight="1" x14ac:dyDescent="0.4">
      <c r="A118" s="1">
        <f t="shared" si="3"/>
        <v>110</v>
      </c>
      <c r="B118" s="38">
        <v>7644</v>
      </c>
      <c r="C118" s="39">
        <v>20190920140501</v>
      </c>
      <c r="D118" s="40">
        <v>43738</v>
      </c>
      <c r="E118" s="38" t="s">
        <v>91</v>
      </c>
      <c r="F118" s="38" t="s">
        <v>129</v>
      </c>
      <c r="G118" s="38">
        <v>153578</v>
      </c>
      <c r="H118" s="50">
        <v>43742</v>
      </c>
      <c r="I118" s="52">
        <v>255.22</v>
      </c>
      <c r="J118" s="41">
        <v>255.22</v>
      </c>
      <c r="K118" s="41">
        <f t="shared" si="2"/>
        <v>255.22</v>
      </c>
    </row>
    <row r="119" spans="1:11" s="1" customFormat="1" ht="24.95" customHeight="1" x14ac:dyDescent="0.4">
      <c r="A119" s="1">
        <f t="shared" si="3"/>
        <v>111</v>
      </c>
      <c r="B119" s="38">
        <v>7270</v>
      </c>
      <c r="C119" s="39">
        <v>20190920142111</v>
      </c>
      <c r="D119" s="40">
        <v>43738</v>
      </c>
      <c r="E119" s="38" t="s">
        <v>68</v>
      </c>
      <c r="F119" s="38" t="s">
        <v>130</v>
      </c>
      <c r="G119" s="38">
        <v>153580</v>
      </c>
      <c r="H119" s="50">
        <v>43742</v>
      </c>
      <c r="I119" s="52">
        <v>73.989999999999995</v>
      </c>
      <c r="J119" s="41">
        <v>73.989999999999995</v>
      </c>
      <c r="K119" s="41">
        <f t="shared" si="2"/>
        <v>73.989999999999995</v>
      </c>
    </row>
    <row r="120" spans="1:11" s="1" customFormat="1" ht="24.95" customHeight="1" x14ac:dyDescent="0.4">
      <c r="A120" s="1">
        <f t="shared" si="3"/>
        <v>112</v>
      </c>
      <c r="B120" s="38">
        <v>7451</v>
      </c>
      <c r="C120" s="39">
        <v>20190920150015</v>
      </c>
      <c r="D120" s="40">
        <v>43738</v>
      </c>
      <c r="E120" s="38" t="s">
        <v>81</v>
      </c>
      <c r="F120" s="38" t="s">
        <v>129</v>
      </c>
      <c r="G120" s="38">
        <v>153582</v>
      </c>
      <c r="H120" s="50">
        <v>43742</v>
      </c>
      <c r="I120" s="52">
        <v>159.74</v>
      </c>
      <c r="J120" s="41">
        <v>159.74</v>
      </c>
      <c r="K120" s="41">
        <f t="shared" si="2"/>
        <v>159.74</v>
      </c>
    </row>
    <row r="121" spans="1:11" s="1" customFormat="1" ht="24.95" customHeight="1" x14ac:dyDescent="0.4">
      <c r="A121" s="1">
        <f t="shared" si="3"/>
        <v>113</v>
      </c>
      <c r="B121" s="38">
        <v>7305</v>
      </c>
      <c r="C121" s="39">
        <v>20190920152854</v>
      </c>
      <c r="D121" s="40">
        <v>43738</v>
      </c>
      <c r="E121" s="38" t="s">
        <v>69</v>
      </c>
      <c r="F121" s="38" t="s">
        <v>129</v>
      </c>
      <c r="G121" s="38">
        <v>153585</v>
      </c>
      <c r="H121" s="50">
        <v>43742</v>
      </c>
      <c r="I121" s="52">
        <v>210</v>
      </c>
      <c r="J121" s="41">
        <v>210</v>
      </c>
      <c r="K121" s="41">
        <f t="shared" si="2"/>
        <v>210</v>
      </c>
    </row>
    <row r="122" spans="1:11" s="1" customFormat="1" ht="24.95" customHeight="1" x14ac:dyDescent="0.4">
      <c r="A122" s="1">
        <f t="shared" si="3"/>
        <v>114</v>
      </c>
      <c r="B122" s="38">
        <v>7333</v>
      </c>
      <c r="C122" s="39">
        <v>20190920153227</v>
      </c>
      <c r="D122" s="40">
        <v>43738</v>
      </c>
      <c r="E122" s="38" t="s">
        <v>70</v>
      </c>
      <c r="F122" s="38" t="s">
        <v>129</v>
      </c>
      <c r="G122" s="38">
        <v>153586</v>
      </c>
      <c r="H122" s="50">
        <v>43742</v>
      </c>
      <c r="I122" s="52">
        <v>56.42</v>
      </c>
      <c r="J122" s="41">
        <v>56.42</v>
      </c>
      <c r="K122" s="41">
        <f t="shared" si="2"/>
        <v>56.42</v>
      </c>
    </row>
    <row r="123" spans="1:11" s="1" customFormat="1" ht="24.95" customHeight="1" x14ac:dyDescent="0.4">
      <c r="A123" s="1">
        <f t="shared" si="3"/>
        <v>115</v>
      </c>
      <c r="B123" s="38">
        <v>7338</v>
      </c>
      <c r="C123" s="39">
        <v>20190920142222</v>
      </c>
      <c r="D123" s="40">
        <v>43738</v>
      </c>
      <c r="E123" s="38" t="s">
        <v>71</v>
      </c>
      <c r="F123" s="38" t="s">
        <v>129</v>
      </c>
      <c r="G123" s="38">
        <v>153592</v>
      </c>
      <c r="H123" s="50">
        <v>43742</v>
      </c>
      <c r="I123" s="52">
        <v>226.38</v>
      </c>
      <c r="J123" s="41">
        <v>226.38</v>
      </c>
      <c r="K123" s="41">
        <f t="shared" si="2"/>
        <v>226.38</v>
      </c>
    </row>
    <row r="124" spans="1:11" s="1" customFormat="1" ht="24.95" customHeight="1" x14ac:dyDescent="0.4">
      <c r="A124" s="1">
        <f t="shared" si="3"/>
        <v>116</v>
      </c>
      <c r="B124" s="38">
        <v>7352</v>
      </c>
      <c r="C124" s="39">
        <v>20190920145619</v>
      </c>
      <c r="D124" s="40">
        <v>43738</v>
      </c>
      <c r="E124" s="38" t="s">
        <v>72</v>
      </c>
      <c r="F124" s="38" t="s">
        <v>129</v>
      </c>
      <c r="G124" s="38">
        <v>153602</v>
      </c>
      <c r="H124" s="50">
        <v>43742</v>
      </c>
      <c r="I124" s="52">
        <v>14</v>
      </c>
      <c r="J124" s="41">
        <v>14</v>
      </c>
      <c r="K124" s="41">
        <f t="shared" si="2"/>
        <v>14</v>
      </c>
    </row>
    <row r="125" spans="1:11" s="1" customFormat="1" ht="24.95" customHeight="1" x14ac:dyDescent="0.4">
      <c r="A125" s="1">
        <f t="shared" si="3"/>
        <v>117</v>
      </c>
      <c r="B125" s="38">
        <v>2315</v>
      </c>
      <c r="C125" s="39">
        <v>20190920151229</v>
      </c>
      <c r="D125" s="40">
        <v>43738</v>
      </c>
      <c r="E125" s="38" t="s">
        <v>66</v>
      </c>
      <c r="F125" s="38" t="s">
        <v>129</v>
      </c>
      <c r="G125" s="38">
        <v>153608</v>
      </c>
      <c r="H125" s="50">
        <v>43742</v>
      </c>
      <c r="I125" s="52">
        <v>295.39999999999998</v>
      </c>
      <c r="J125" s="41">
        <v>295.39999999999998</v>
      </c>
      <c r="K125" s="41">
        <f t="shared" si="2"/>
        <v>295.39999999999998</v>
      </c>
    </row>
    <row r="126" spans="1:11" s="1" customFormat="1" ht="24.95" customHeight="1" x14ac:dyDescent="0.4">
      <c r="A126" s="1">
        <f t="shared" si="3"/>
        <v>118</v>
      </c>
      <c r="B126" s="38">
        <v>10011</v>
      </c>
      <c r="C126" s="39">
        <v>20190920152139</v>
      </c>
      <c r="D126" s="40">
        <v>43738</v>
      </c>
      <c r="E126" s="38" t="s">
        <v>57</v>
      </c>
      <c r="F126" s="38" t="s">
        <v>129</v>
      </c>
      <c r="G126" s="38">
        <v>153611</v>
      </c>
      <c r="H126" s="50">
        <v>43742</v>
      </c>
      <c r="I126" s="52">
        <v>1060.29</v>
      </c>
      <c r="J126" s="41">
        <v>1060.29</v>
      </c>
      <c r="K126" s="41">
        <f t="shared" si="2"/>
        <v>1060.29</v>
      </c>
    </row>
    <row r="127" spans="1:11" s="1" customFormat="1" ht="24.95" customHeight="1" x14ac:dyDescent="0.4">
      <c r="A127" s="1">
        <f t="shared" si="3"/>
        <v>119</v>
      </c>
      <c r="B127" s="38">
        <v>1807</v>
      </c>
      <c r="C127" s="39">
        <v>20190920142325</v>
      </c>
      <c r="D127" s="40">
        <v>43738</v>
      </c>
      <c r="E127" s="38" t="s">
        <v>63</v>
      </c>
      <c r="F127" s="38" t="s">
        <v>129</v>
      </c>
      <c r="G127" s="38">
        <v>153619</v>
      </c>
      <c r="H127" s="50">
        <v>43742</v>
      </c>
      <c r="I127" s="52">
        <v>418.6</v>
      </c>
      <c r="J127" s="41">
        <v>418.6</v>
      </c>
      <c r="K127" s="41">
        <f t="shared" si="2"/>
        <v>418.6</v>
      </c>
    </row>
    <row r="128" spans="1:11" s="1" customFormat="1" ht="24.95" customHeight="1" x14ac:dyDescent="0.4">
      <c r="A128" s="1">
        <f t="shared" si="3"/>
        <v>120</v>
      </c>
      <c r="B128" s="38">
        <v>1807</v>
      </c>
      <c r="C128" s="39">
        <v>20190920145805</v>
      </c>
      <c r="D128" s="40">
        <v>43738</v>
      </c>
      <c r="E128" s="38" t="s">
        <v>63</v>
      </c>
      <c r="F128" s="38" t="s">
        <v>129</v>
      </c>
      <c r="G128" s="38">
        <v>153619</v>
      </c>
      <c r="H128" s="50">
        <v>43742</v>
      </c>
      <c r="I128" s="52">
        <v>88.9</v>
      </c>
      <c r="J128" s="41">
        <v>88.9</v>
      </c>
      <c r="K128" s="41">
        <f t="shared" si="2"/>
        <v>88.9</v>
      </c>
    </row>
    <row r="129" spans="1:11" s="1" customFormat="1" ht="24.95" customHeight="1" x14ac:dyDescent="0.4">
      <c r="A129" s="1">
        <f t="shared" si="3"/>
        <v>121</v>
      </c>
      <c r="B129" s="38">
        <v>1976</v>
      </c>
      <c r="C129" s="39">
        <v>20190920151433</v>
      </c>
      <c r="D129" s="40">
        <v>43738</v>
      </c>
      <c r="E129" s="38" t="s">
        <v>65</v>
      </c>
      <c r="F129" s="38" t="s">
        <v>129</v>
      </c>
      <c r="G129" s="38">
        <v>153623</v>
      </c>
      <c r="H129" s="50">
        <v>43742</v>
      </c>
      <c r="I129" s="52">
        <v>198</v>
      </c>
      <c r="J129" s="41">
        <v>198</v>
      </c>
      <c r="K129" s="41">
        <f t="shared" si="2"/>
        <v>198</v>
      </c>
    </row>
    <row r="130" spans="1:11" s="1" customFormat="1" ht="24.95" customHeight="1" x14ac:dyDescent="0.4">
      <c r="A130" s="1">
        <f t="shared" si="3"/>
        <v>122</v>
      </c>
      <c r="B130" s="38">
        <v>1450</v>
      </c>
      <c r="C130" s="39">
        <v>20190920153412</v>
      </c>
      <c r="D130" s="40">
        <v>43738</v>
      </c>
      <c r="E130" s="38" t="s">
        <v>62</v>
      </c>
      <c r="F130" s="38" t="s">
        <v>129</v>
      </c>
      <c r="G130" s="38">
        <v>153626</v>
      </c>
      <c r="H130" s="50">
        <v>43742</v>
      </c>
      <c r="I130" s="52">
        <v>64.05</v>
      </c>
      <c r="J130" s="41">
        <v>64.05</v>
      </c>
      <c r="K130" s="41">
        <f t="shared" si="2"/>
        <v>64.05</v>
      </c>
    </row>
    <row r="131" spans="1:11" s="1" customFormat="1" ht="24.95" customHeight="1" x14ac:dyDescent="0.4">
      <c r="A131" s="1">
        <f t="shared" si="3"/>
        <v>123</v>
      </c>
      <c r="B131" s="38">
        <v>10442</v>
      </c>
      <c r="C131" s="39">
        <v>20190920152956</v>
      </c>
      <c r="D131" s="40">
        <v>43738</v>
      </c>
      <c r="E131" s="38" t="s">
        <v>59</v>
      </c>
      <c r="F131" s="38" t="s">
        <v>129</v>
      </c>
      <c r="G131" s="38">
        <v>153628</v>
      </c>
      <c r="H131" s="50">
        <v>43742</v>
      </c>
      <c r="I131" s="52">
        <v>350</v>
      </c>
      <c r="J131" s="41">
        <v>350</v>
      </c>
      <c r="K131" s="41">
        <f t="shared" si="2"/>
        <v>350</v>
      </c>
    </row>
    <row r="132" spans="1:11" s="1" customFormat="1" ht="24.95" customHeight="1" x14ac:dyDescent="0.4">
      <c r="A132" s="1">
        <f t="shared" si="3"/>
        <v>124</v>
      </c>
      <c r="B132" s="38">
        <v>7509</v>
      </c>
      <c r="C132" s="39">
        <v>20190920152236</v>
      </c>
      <c r="D132" s="40">
        <v>43738</v>
      </c>
      <c r="E132" s="38" t="s">
        <v>87</v>
      </c>
      <c r="F132" s="38" t="s">
        <v>129</v>
      </c>
      <c r="G132" s="38">
        <v>153632</v>
      </c>
      <c r="H132" s="50">
        <v>43742</v>
      </c>
      <c r="I132" s="52">
        <v>118</v>
      </c>
      <c r="J132" s="41">
        <v>118</v>
      </c>
      <c r="K132" s="41">
        <f t="shared" si="2"/>
        <v>118</v>
      </c>
    </row>
    <row r="133" spans="1:11" s="1" customFormat="1" ht="24.95" customHeight="1" x14ac:dyDescent="0.4">
      <c r="A133" s="1">
        <f t="shared" si="3"/>
        <v>125</v>
      </c>
      <c r="B133" s="38">
        <v>7396</v>
      </c>
      <c r="C133" s="39">
        <v>20190920150539</v>
      </c>
      <c r="D133" s="40">
        <v>43738</v>
      </c>
      <c r="E133" s="38" t="s">
        <v>73</v>
      </c>
      <c r="F133" s="38" t="s">
        <v>129</v>
      </c>
      <c r="G133" s="38">
        <v>153635</v>
      </c>
      <c r="H133" s="50">
        <v>43742</v>
      </c>
      <c r="I133" s="52">
        <v>124.74</v>
      </c>
      <c r="J133" s="41">
        <v>124.74</v>
      </c>
      <c r="K133" s="41">
        <f t="shared" si="2"/>
        <v>124.74</v>
      </c>
    </row>
    <row r="134" spans="1:11" s="1" customFormat="1" ht="24.95" customHeight="1" x14ac:dyDescent="0.4">
      <c r="A134" s="1">
        <f t="shared" si="3"/>
        <v>126</v>
      </c>
      <c r="B134" s="38">
        <v>10416</v>
      </c>
      <c r="C134" s="39">
        <v>20190920152641</v>
      </c>
      <c r="D134" s="40">
        <v>43738</v>
      </c>
      <c r="E134" s="38" t="s">
        <v>58</v>
      </c>
      <c r="F134" s="38" t="s">
        <v>129</v>
      </c>
      <c r="G134" s="38">
        <v>153637</v>
      </c>
      <c r="H134" s="50">
        <v>43742</v>
      </c>
      <c r="I134" s="52">
        <v>24.5</v>
      </c>
      <c r="J134" s="41">
        <v>24.5</v>
      </c>
      <c r="K134" s="41">
        <f t="shared" si="2"/>
        <v>24.5</v>
      </c>
    </row>
    <row r="135" spans="1:11" s="1" customFormat="1" ht="24.95" customHeight="1" x14ac:dyDescent="0.4">
      <c r="A135" s="1">
        <f t="shared" si="3"/>
        <v>127</v>
      </c>
      <c r="B135" s="38">
        <v>7409</v>
      </c>
      <c r="C135" s="39">
        <v>20190920145042</v>
      </c>
      <c r="D135" s="40">
        <v>43738</v>
      </c>
      <c r="E135" s="38" t="s">
        <v>74</v>
      </c>
      <c r="F135" s="38" t="s">
        <v>129</v>
      </c>
      <c r="G135" s="38">
        <v>153643</v>
      </c>
      <c r="H135" s="50">
        <v>43742</v>
      </c>
      <c r="I135" s="52">
        <v>84</v>
      </c>
      <c r="J135" s="41">
        <v>84</v>
      </c>
      <c r="K135" s="41">
        <f t="shared" si="2"/>
        <v>84</v>
      </c>
    </row>
    <row r="136" spans="1:11" s="1" customFormat="1" ht="24.95" customHeight="1" x14ac:dyDescent="0.4">
      <c r="A136" s="1">
        <f t="shared" si="3"/>
        <v>128</v>
      </c>
      <c r="B136" s="38">
        <v>7633</v>
      </c>
      <c r="C136" s="39">
        <v>20190920152500</v>
      </c>
      <c r="D136" s="40">
        <v>43738</v>
      </c>
      <c r="E136" s="38" t="s">
        <v>90</v>
      </c>
      <c r="F136" s="38" t="s">
        <v>129</v>
      </c>
      <c r="G136" s="38">
        <v>153645</v>
      </c>
      <c r="H136" s="50">
        <v>43742</v>
      </c>
      <c r="I136" s="52">
        <v>91.84</v>
      </c>
      <c r="J136" s="41">
        <v>91.84</v>
      </c>
      <c r="K136" s="41">
        <f t="shared" si="2"/>
        <v>91.84</v>
      </c>
    </row>
    <row r="137" spans="1:11" s="1" customFormat="1" ht="24.95" customHeight="1" x14ac:dyDescent="0.4">
      <c r="A137" s="1">
        <f t="shared" si="3"/>
        <v>129</v>
      </c>
      <c r="B137" s="38">
        <v>7422</v>
      </c>
      <c r="C137" s="39">
        <v>20190920150635</v>
      </c>
      <c r="D137" s="40">
        <v>43738</v>
      </c>
      <c r="E137" s="38" t="s">
        <v>76</v>
      </c>
      <c r="F137" s="38" t="s">
        <v>129</v>
      </c>
      <c r="G137" s="38">
        <v>153646</v>
      </c>
      <c r="H137" s="50">
        <v>43742</v>
      </c>
      <c r="I137" s="52">
        <v>28</v>
      </c>
      <c r="J137" s="41">
        <v>28</v>
      </c>
      <c r="K137" s="41">
        <f t="shared" ref="K137:K200" si="4">SUM(J137:J137)</f>
        <v>28</v>
      </c>
    </row>
    <row r="138" spans="1:11" s="1" customFormat="1" ht="24.95" customHeight="1" x14ac:dyDescent="0.4">
      <c r="A138" s="1">
        <f t="shared" si="3"/>
        <v>130</v>
      </c>
      <c r="B138" s="38">
        <v>7428</v>
      </c>
      <c r="C138" s="39">
        <v>20190920150738</v>
      </c>
      <c r="D138" s="40">
        <v>43738</v>
      </c>
      <c r="E138" s="38" t="s">
        <v>77</v>
      </c>
      <c r="F138" s="38" t="s">
        <v>129</v>
      </c>
      <c r="G138" s="38">
        <v>153647</v>
      </c>
      <c r="H138" s="50">
        <v>43742</v>
      </c>
      <c r="I138" s="52">
        <v>1074.6400000000001</v>
      </c>
      <c r="J138" s="41">
        <v>1074.6400000000001</v>
      </c>
      <c r="K138" s="41">
        <f t="shared" si="4"/>
        <v>1074.6400000000001</v>
      </c>
    </row>
    <row r="139" spans="1:11" s="1" customFormat="1" ht="24.95" customHeight="1" x14ac:dyDescent="0.4">
      <c r="A139" s="1">
        <f t="shared" ref="A139:A202" si="5">A138+1</f>
        <v>131</v>
      </c>
      <c r="B139" s="38">
        <v>1066</v>
      </c>
      <c r="C139" s="39">
        <v>20190920152546</v>
      </c>
      <c r="D139" s="40">
        <v>43738</v>
      </c>
      <c r="E139" s="38" t="s">
        <v>60</v>
      </c>
      <c r="F139" s="38" t="s">
        <v>129</v>
      </c>
      <c r="G139" s="38">
        <v>153656</v>
      </c>
      <c r="H139" s="50">
        <v>43742</v>
      </c>
      <c r="I139" s="52">
        <v>262.92</v>
      </c>
      <c r="J139" s="41">
        <v>262.92</v>
      </c>
      <c r="K139" s="41">
        <f t="shared" si="4"/>
        <v>262.92</v>
      </c>
    </row>
    <row r="140" spans="1:11" s="1" customFormat="1" ht="24.95" customHeight="1" x14ac:dyDescent="0.4">
      <c r="A140" s="1">
        <f t="shared" si="5"/>
        <v>132</v>
      </c>
      <c r="B140" s="38">
        <v>7264</v>
      </c>
      <c r="C140" s="39">
        <v>20190920145912</v>
      </c>
      <c r="D140" s="40">
        <v>43738</v>
      </c>
      <c r="E140" s="38" t="s">
        <v>67</v>
      </c>
      <c r="F140" s="38" t="s">
        <v>129</v>
      </c>
      <c r="G140" s="38">
        <v>153657</v>
      </c>
      <c r="H140" s="50">
        <v>43742</v>
      </c>
      <c r="I140" s="52">
        <v>218.68</v>
      </c>
      <c r="J140" s="41">
        <v>218.68</v>
      </c>
      <c r="K140" s="41">
        <f t="shared" si="4"/>
        <v>218.68</v>
      </c>
    </row>
    <row r="141" spans="1:11" s="1" customFormat="1" ht="24.95" customHeight="1" x14ac:dyDescent="0.4">
      <c r="A141" s="1">
        <f t="shared" si="5"/>
        <v>133</v>
      </c>
      <c r="B141" s="38">
        <v>7636</v>
      </c>
      <c r="C141" s="39">
        <v>20190920145715</v>
      </c>
      <c r="D141" s="40">
        <v>43738</v>
      </c>
      <c r="E141" s="38" t="s">
        <v>46</v>
      </c>
      <c r="F141" s="38" t="s">
        <v>129</v>
      </c>
      <c r="G141" s="38">
        <v>153658</v>
      </c>
      <c r="H141" s="50">
        <v>43742</v>
      </c>
      <c r="I141" s="52">
        <v>106.05</v>
      </c>
      <c r="J141" s="41">
        <v>106.05</v>
      </c>
      <c r="K141" s="41">
        <f t="shared" si="4"/>
        <v>106.05</v>
      </c>
    </row>
    <row r="142" spans="1:11" s="1" customFormat="1" ht="24.95" customHeight="1" x14ac:dyDescent="0.4">
      <c r="A142" s="1">
        <f t="shared" si="5"/>
        <v>134</v>
      </c>
      <c r="B142" s="38">
        <v>7466</v>
      </c>
      <c r="C142" s="39">
        <v>20190920150443</v>
      </c>
      <c r="D142" s="40">
        <v>43738</v>
      </c>
      <c r="E142" s="38" t="s">
        <v>83</v>
      </c>
      <c r="F142" s="38" t="s">
        <v>129</v>
      </c>
      <c r="G142" s="38">
        <v>153662</v>
      </c>
      <c r="H142" s="50">
        <v>43742</v>
      </c>
      <c r="I142" s="52">
        <v>7</v>
      </c>
      <c r="J142" s="41">
        <v>7</v>
      </c>
      <c r="K142" s="41">
        <f t="shared" si="4"/>
        <v>7</v>
      </c>
    </row>
    <row r="143" spans="1:11" s="1" customFormat="1" ht="24.95" customHeight="1" x14ac:dyDescent="0.4">
      <c r="A143" s="1">
        <f t="shared" si="5"/>
        <v>135</v>
      </c>
      <c r="B143" s="38">
        <v>7558</v>
      </c>
      <c r="C143" s="39">
        <v>20190920153140</v>
      </c>
      <c r="D143" s="40">
        <v>43738</v>
      </c>
      <c r="E143" s="38" t="s">
        <v>89</v>
      </c>
      <c r="F143" s="38" t="s">
        <v>129</v>
      </c>
      <c r="G143" s="38">
        <v>153663</v>
      </c>
      <c r="H143" s="50">
        <v>43742</v>
      </c>
      <c r="I143" s="52">
        <v>17.5</v>
      </c>
      <c r="J143" s="41">
        <v>17.5</v>
      </c>
      <c r="K143" s="41">
        <f t="shared" si="4"/>
        <v>17.5</v>
      </c>
    </row>
    <row r="144" spans="1:11" s="1" customFormat="1" ht="24.95" customHeight="1" x14ac:dyDescent="0.4">
      <c r="A144" s="1">
        <f t="shared" si="5"/>
        <v>136</v>
      </c>
      <c r="B144" s="38">
        <v>7464</v>
      </c>
      <c r="C144" s="39">
        <v>20190920150110</v>
      </c>
      <c r="D144" s="40">
        <v>43738</v>
      </c>
      <c r="E144" s="38" t="s">
        <v>82</v>
      </c>
      <c r="F144" s="38" t="s">
        <v>129</v>
      </c>
      <c r="G144" s="38">
        <v>153665</v>
      </c>
      <c r="H144" s="50">
        <v>43742</v>
      </c>
      <c r="I144" s="52">
        <v>120.05</v>
      </c>
      <c r="J144" s="41">
        <v>120.05</v>
      </c>
      <c r="K144" s="41">
        <f t="shared" si="4"/>
        <v>120.05</v>
      </c>
    </row>
    <row r="145" spans="1:11" s="1" customFormat="1" ht="24.95" customHeight="1" x14ac:dyDescent="0.4">
      <c r="A145" s="1">
        <f t="shared" si="5"/>
        <v>137</v>
      </c>
      <c r="B145" s="38">
        <v>7474</v>
      </c>
      <c r="C145" s="39">
        <v>20190920151125</v>
      </c>
      <c r="D145" s="40">
        <v>43738</v>
      </c>
      <c r="E145" s="38" t="s">
        <v>85</v>
      </c>
      <c r="F145" s="38" t="s">
        <v>129</v>
      </c>
      <c r="G145" s="38">
        <v>153672</v>
      </c>
      <c r="H145" s="50">
        <v>43742</v>
      </c>
      <c r="I145" s="52">
        <v>1008.21</v>
      </c>
      <c r="J145" s="41">
        <v>1008.21</v>
      </c>
      <c r="K145" s="41">
        <f t="shared" si="4"/>
        <v>1008.21</v>
      </c>
    </row>
    <row r="146" spans="1:11" s="1" customFormat="1" ht="24.95" customHeight="1" x14ac:dyDescent="0.4">
      <c r="A146" s="1">
        <f t="shared" si="5"/>
        <v>138</v>
      </c>
      <c r="B146" s="38">
        <v>1421</v>
      </c>
      <c r="C146" s="39">
        <v>20190920150344</v>
      </c>
      <c r="D146" s="40">
        <v>43738</v>
      </c>
      <c r="E146" s="38" t="s">
        <v>61</v>
      </c>
      <c r="F146" s="38" t="s">
        <v>129</v>
      </c>
      <c r="G146" s="38">
        <v>153673</v>
      </c>
      <c r="H146" s="50">
        <v>43742</v>
      </c>
      <c r="I146" s="52">
        <v>427.91</v>
      </c>
      <c r="J146" s="41">
        <v>427.91</v>
      </c>
      <c r="K146" s="41">
        <f t="shared" si="4"/>
        <v>427.91</v>
      </c>
    </row>
    <row r="147" spans="1:11" s="1" customFormat="1" ht="24.95" customHeight="1" x14ac:dyDescent="0.4">
      <c r="A147" s="1">
        <f t="shared" si="5"/>
        <v>139</v>
      </c>
      <c r="B147" s="38">
        <v>1421</v>
      </c>
      <c r="C147" s="39">
        <v>20190920150837</v>
      </c>
      <c r="D147" s="40">
        <v>43738</v>
      </c>
      <c r="E147" s="38" t="s">
        <v>61</v>
      </c>
      <c r="F147" s="38" t="s">
        <v>129</v>
      </c>
      <c r="G147" s="38">
        <v>153673</v>
      </c>
      <c r="H147" s="50">
        <v>43742</v>
      </c>
      <c r="I147" s="52">
        <v>271.25</v>
      </c>
      <c r="J147" s="41">
        <v>271.25</v>
      </c>
      <c r="K147" s="41">
        <f t="shared" si="4"/>
        <v>271.25</v>
      </c>
    </row>
    <row r="148" spans="1:11" s="1" customFormat="1" ht="24.95" customHeight="1" x14ac:dyDescent="0.4">
      <c r="A148" s="1">
        <f t="shared" si="5"/>
        <v>140</v>
      </c>
      <c r="B148" s="38">
        <v>1948</v>
      </c>
      <c r="C148" s="39">
        <v>20190920152742</v>
      </c>
      <c r="D148" s="40">
        <v>43738</v>
      </c>
      <c r="E148" s="38" t="s">
        <v>64</v>
      </c>
      <c r="F148" s="38" t="s">
        <v>129</v>
      </c>
      <c r="G148" s="38">
        <v>153675</v>
      </c>
      <c r="H148" s="50">
        <v>43742</v>
      </c>
      <c r="I148" s="52">
        <v>112.21</v>
      </c>
      <c r="J148" s="41">
        <v>112.21</v>
      </c>
      <c r="K148" s="41">
        <f t="shared" si="4"/>
        <v>112.21</v>
      </c>
    </row>
    <row r="149" spans="1:11" s="1" customFormat="1" ht="24.95" customHeight="1" x14ac:dyDescent="0.4">
      <c r="A149" s="1">
        <f t="shared" si="5"/>
        <v>141</v>
      </c>
      <c r="B149" s="38">
        <v>216</v>
      </c>
      <c r="C149" s="39">
        <v>20190920152416</v>
      </c>
      <c r="D149" s="40">
        <v>43738</v>
      </c>
      <c r="E149" s="38" t="s">
        <v>54</v>
      </c>
      <c r="F149" s="38" t="s">
        <v>129</v>
      </c>
      <c r="G149" s="38">
        <v>153682</v>
      </c>
      <c r="H149" s="50">
        <v>43742</v>
      </c>
      <c r="I149" s="52">
        <v>112.7</v>
      </c>
      <c r="J149" s="41">
        <v>112.7</v>
      </c>
      <c r="K149" s="41">
        <f t="shared" si="4"/>
        <v>112.7</v>
      </c>
    </row>
    <row r="150" spans="1:11" s="1" customFormat="1" ht="24.95" customHeight="1" x14ac:dyDescent="0.4">
      <c r="A150" s="1">
        <f t="shared" si="5"/>
        <v>142</v>
      </c>
      <c r="B150" s="38">
        <v>7449</v>
      </c>
      <c r="C150" s="39">
        <v>20190920152327</v>
      </c>
      <c r="D150" s="40">
        <v>43738</v>
      </c>
      <c r="E150" s="38" t="s">
        <v>80</v>
      </c>
      <c r="F150" s="38" t="s">
        <v>129</v>
      </c>
      <c r="G150" s="38">
        <v>153683</v>
      </c>
      <c r="H150" s="50">
        <v>43742</v>
      </c>
      <c r="I150" s="52">
        <v>231</v>
      </c>
      <c r="J150" s="41">
        <v>231</v>
      </c>
      <c r="K150" s="41">
        <f t="shared" si="4"/>
        <v>231</v>
      </c>
    </row>
    <row r="151" spans="1:11" s="1" customFormat="1" ht="24.95" customHeight="1" x14ac:dyDescent="0.4">
      <c r="A151" s="1">
        <f t="shared" si="5"/>
        <v>143</v>
      </c>
      <c r="B151" s="38">
        <v>7468</v>
      </c>
      <c r="C151" s="39">
        <v>20190920150243</v>
      </c>
      <c r="D151" s="40">
        <v>43738</v>
      </c>
      <c r="E151" s="38" t="s">
        <v>84</v>
      </c>
      <c r="F151" s="38" t="s">
        <v>129</v>
      </c>
      <c r="G151" s="38">
        <v>153685</v>
      </c>
      <c r="H151" s="50">
        <v>43742</v>
      </c>
      <c r="I151" s="52">
        <v>49</v>
      </c>
      <c r="J151" s="41">
        <v>49</v>
      </c>
      <c r="K151" s="41">
        <f t="shared" si="4"/>
        <v>49</v>
      </c>
    </row>
    <row r="152" spans="1:11" s="1" customFormat="1" ht="24.95" customHeight="1" x14ac:dyDescent="0.4">
      <c r="A152" s="1">
        <f t="shared" si="5"/>
        <v>144</v>
      </c>
      <c r="B152" s="38">
        <v>9999</v>
      </c>
      <c r="C152" s="39">
        <v>20190930111343</v>
      </c>
      <c r="D152" s="40">
        <v>43735</v>
      </c>
      <c r="E152" s="38" t="s">
        <v>127</v>
      </c>
      <c r="F152" s="38" t="s">
        <v>128</v>
      </c>
      <c r="G152" s="38">
        <v>153686</v>
      </c>
      <c r="H152" s="50">
        <v>43742</v>
      </c>
      <c r="I152" s="52">
        <v>500</v>
      </c>
      <c r="J152" s="41">
        <v>500</v>
      </c>
      <c r="K152" s="41">
        <f t="shared" si="4"/>
        <v>500</v>
      </c>
    </row>
    <row r="153" spans="1:11" s="1" customFormat="1" ht="24.95" customHeight="1" x14ac:dyDescent="0.4">
      <c r="A153" s="1">
        <f t="shared" si="5"/>
        <v>145</v>
      </c>
      <c r="B153" s="38">
        <v>7439</v>
      </c>
      <c r="C153" s="39">
        <v>20190920150933</v>
      </c>
      <c r="D153" s="40">
        <v>43738</v>
      </c>
      <c r="E153" s="38" t="s">
        <v>78</v>
      </c>
      <c r="F153" s="38" t="s">
        <v>129</v>
      </c>
      <c r="G153" s="38">
        <v>153688</v>
      </c>
      <c r="H153" s="50">
        <v>43742</v>
      </c>
      <c r="I153" s="52">
        <v>914.9</v>
      </c>
      <c r="J153" s="41">
        <v>914.9</v>
      </c>
      <c r="K153" s="41">
        <f t="shared" si="4"/>
        <v>914.9</v>
      </c>
    </row>
    <row r="154" spans="1:11" s="1" customFormat="1" ht="24.95" customHeight="1" x14ac:dyDescent="0.4">
      <c r="A154" s="1">
        <f t="shared" si="5"/>
        <v>146</v>
      </c>
      <c r="B154" s="38">
        <v>298</v>
      </c>
      <c r="C154" s="39">
        <v>20190920153041</v>
      </c>
      <c r="D154" s="40">
        <v>43738</v>
      </c>
      <c r="E154" s="38" t="s">
        <v>56</v>
      </c>
      <c r="F154" s="38" t="s">
        <v>129</v>
      </c>
      <c r="G154" s="38">
        <v>153690</v>
      </c>
      <c r="H154" s="50">
        <v>43742</v>
      </c>
      <c r="I154" s="52">
        <v>71.05</v>
      </c>
      <c r="J154" s="41">
        <v>71.05</v>
      </c>
      <c r="K154" s="41">
        <f t="shared" si="4"/>
        <v>71.05</v>
      </c>
    </row>
    <row r="155" spans="1:11" s="1" customFormat="1" ht="24.95" customHeight="1" x14ac:dyDescent="0.4">
      <c r="A155" s="1">
        <f t="shared" si="5"/>
        <v>147</v>
      </c>
      <c r="B155" s="38">
        <v>9999</v>
      </c>
      <c r="C155" s="39">
        <v>20191014114830</v>
      </c>
      <c r="D155" s="40">
        <v>43742</v>
      </c>
      <c r="E155" s="38" t="s">
        <v>131</v>
      </c>
      <c r="F155" s="38" t="s">
        <v>132</v>
      </c>
      <c r="G155" s="38">
        <v>153829</v>
      </c>
      <c r="H155" s="50">
        <v>43756</v>
      </c>
      <c r="I155" s="52">
        <v>100</v>
      </c>
      <c r="J155" s="41">
        <v>100</v>
      </c>
      <c r="K155" s="41">
        <f t="shared" si="4"/>
        <v>100</v>
      </c>
    </row>
    <row r="156" spans="1:11" s="1" customFormat="1" ht="24.95" customHeight="1" x14ac:dyDescent="0.4">
      <c r="A156" s="1">
        <f t="shared" si="5"/>
        <v>148</v>
      </c>
      <c r="B156" s="38">
        <v>4</v>
      </c>
      <c r="C156" s="39">
        <v>20191114090105</v>
      </c>
      <c r="D156" s="40">
        <v>43783</v>
      </c>
      <c r="E156" s="38" t="s">
        <v>138</v>
      </c>
      <c r="F156" s="38" t="s">
        <v>139</v>
      </c>
      <c r="G156" s="38">
        <v>154127</v>
      </c>
      <c r="H156" s="50">
        <v>43784</v>
      </c>
      <c r="I156" s="52">
        <v>100</v>
      </c>
      <c r="J156" s="41">
        <v>100</v>
      </c>
      <c r="K156" s="41">
        <f t="shared" si="4"/>
        <v>100</v>
      </c>
    </row>
    <row r="157" spans="1:11" s="1" customFormat="1" ht="24.95" customHeight="1" x14ac:dyDescent="0.4">
      <c r="A157" s="1">
        <f t="shared" si="5"/>
        <v>149</v>
      </c>
      <c r="B157" s="38">
        <v>2160</v>
      </c>
      <c r="C157" s="39">
        <v>20191112160050</v>
      </c>
      <c r="D157" s="40">
        <v>43781</v>
      </c>
      <c r="E157" s="38" t="s">
        <v>135</v>
      </c>
      <c r="F157" s="38" t="s">
        <v>136</v>
      </c>
      <c r="G157" s="38">
        <v>154128</v>
      </c>
      <c r="H157" s="50">
        <v>43784</v>
      </c>
      <c r="I157" s="52">
        <v>100</v>
      </c>
      <c r="J157" s="41">
        <v>100</v>
      </c>
      <c r="K157" s="41">
        <f t="shared" si="4"/>
        <v>100</v>
      </c>
    </row>
    <row r="158" spans="1:11" s="1" customFormat="1" ht="24.95" customHeight="1" x14ac:dyDescent="0.4">
      <c r="A158" s="1">
        <f t="shared" si="5"/>
        <v>150</v>
      </c>
      <c r="B158" s="38">
        <v>7967</v>
      </c>
      <c r="C158" s="39">
        <v>20191108162137</v>
      </c>
      <c r="D158" s="40">
        <v>43774</v>
      </c>
      <c r="E158" s="38" t="s">
        <v>133</v>
      </c>
      <c r="F158" s="38" t="s">
        <v>134</v>
      </c>
      <c r="G158" s="38">
        <v>154149</v>
      </c>
      <c r="H158" s="50">
        <v>43784</v>
      </c>
      <c r="I158" s="52">
        <v>100</v>
      </c>
      <c r="J158" s="41">
        <v>100</v>
      </c>
      <c r="K158" s="41">
        <f t="shared" si="4"/>
        <v>100</v>
      </c>
    </row>
    <row r="159" spans="1:11" s="1" customFormat="1" ht="24.95" customHeight="1" x14ac:dyDescent="0.4">
      <c r="A159" s="1">
        <f t="shared" si="5"/>
        <v>151</v>
      </c>
      <c r="B159" s="38">
        <v>7287</v>
      </c>
      <c r="C159" s="39">
        <v>20191112160244</v>
      </c>
      <c r="D159" s="40">
        <v>43781</v>
      </c>
      <c r="E159" s="38" t="s">
        <v>123</v>
      </c>
      <c r="F159" s="38" t="s">
        <v>137</v>
      </c>
      <c r="G159" s="38">
        <v>154150</v>
      </c>
      <c r="H159" s="50">
        <v>43784</v>
      </c>
      <c r="I159" s="52">
        <v>100</v>
      </c>
      <c r="J159" s="41">
        <v>100</v>
      </c>
      <c r="K159" s="41">
        <f t="shared" si="4"/>
        <v>100</v>
      </c>
    </row>
    <row r="160" spans="1:11" s="1" customFormat="1" ht="24.95" customHeight="1" x14ac:dyDescent="0.4">
      <c r="A160" s="1">
        <f t="shared" si="5"/>
        <v>152</v>
      </c>
      <c r="B160" s="38">
        <v>7515</v>
      </c>
      <c r="C160" s="39">
        <v>20190328094219</v>
      </c>
      <c r="D160" s="40">
        <v>43556</v>
      </c>
      <c r="E160" s="38" t="s">
        <v>88</v>
      </c>
      <c r="F160" s="38" t="s">
        <v>55</v>
      </c>
      <c r="G160" s="38">
        <v>154265</v>
      </c>
      <c r="H160" s="50">
        <v>43796</v>
      </c>
      <c r="I160" s="52">
        <v>20</v>
      </c>
      <c r="J160" s="41">
        <v>20</v>
      </c>
      <c r="K160" s="41">
        <f t="shared" si="4"/>
        <v>20</v>
      </c>
    </row>
    <row r="161" spans="1:11" s="1" customFormat="1" ht="24.95" customHeight="1" x14ac:dyDescent="0.4">
      <c r="A161" s="1">
        <f t="shared" si="5"/>
        <v>153</v>
      </c>
      <c r="B161" s="38">
        <v>9999</v>
      </c>
      <c r="C161" s="39">
        <v>20191127162857</v>
      </c>
      <c r="D161" s="40">
        <v>43795</v>
      </c>
      <c r="E161" s="38" t="s">
        <v>140</v>
      </c>
      <c r="F161" s="38" t="s">
        <v>141</v>
      </c>
      <c r="G161" s="38">
        <v>154321</v>
      </c>
      <c r="H161" s="50">
        <v>43805</v>
      </c>
      <c r="I161" s="52">
        <v>100</v>
      </c>
      <c r="J161" s="41">
        <v>100</v>
      </c>
      <c r="K161" s="41">
        <f t="shared" si="4"/>
        <v>100</v>
      </c>
    </row>
    <row r="162" spans="1:11" s="1" customFormat="1" ht="24.95" customHeight="1" x14ac:dyDescent="0.4">
      <c r="A162" s="1">
        <f t="shared" si="5"/>
        <v>154</v>
      </c>
      <c r="B162" s="38">
        <v>2315</v>
      </c>
      <c r="C162" s="39">
        <v>20191213094636</v>
      </c>
      <c r="D162" s="40">
        <v>43808</v>
      </c>
      <c r="E162" s="38" t="s">
        <v>66</v>
      </c>
      <c r="F162" s="38" t="s">
        <v>142</v>
      </c>
      <c r="G162" s="38">
        <v>154409</v>
      </c>
      <c r="H162" s="50">
        <v>43812</v>
      </c>
      <c r="I162" s="52">
        <v>400</v>
      </c>
      <c r="J162" s="41">
        <v>400</v>
      </c>
      <c r="K162" s="41">
        <f t="shared" si="4"/>
        <v>400</v>
      </c>
    </row>
    <row r="163" spans="1:11" s="1" customFormat="1" ht="24.95" customHeight="1" x14ac:dyDescent="0.4">
      <c r="A163" s="1">
        <f t="shared" si="5"/>
        <v>155</v>
      </c>
      <c r="B163" s="38">
        <v>7447</v>
      </c>
      <c r="C163" s="39">
        <v>20191212144825</v>
      </c>
      <c r="D163" s="40">
        <v>43811</v>
      </c>
      <c r="E163" s="38" t="s">
        <v>79</v>
      </c>
      <c r="F163" s="38" t="s">
        <v>55</v>
      </c>
      <c r="G163" s="38">
        <v>154548</v>
      </c>
      <c r="H163" s="50">
        <v>43826</v>
      </c>
      <c r="I163" s="52">
        <v>15</v>
      </c>
      <c r="J163" s="41">
        <v>15</v>
      </c>
      <c r="K163" s="41">
        <f t="shared" si="4"/>
        <v>15</v>
      </c>
    </row>
    <row r="164" spans="1:11" s="1" customFormat="1" ht="24.95" customHeight="1" x14ac:dyDescent="0.4">
      <c r="A164" s="1">
        <f t="shared" si="5"/>
        <v>156</v>
      </c>
      <c r="B164" s="38">
        <v>7721</v>
      </c>
      <c r="C164" s="39">
        <v>20191212135330</v>
      </c>
      <c r="D164" s="40">
        <v>43811</v>
      </c>
      <c r="E164" s="38" t="s">
        <v>92</v>
      </c>
      <c r="F164" s="38" t="s">
        <v>55</v>
      </c>
      <c r="G164" s="38">
        <v>154549</v>
      </c>
      <c r="H164" s="50">
        <v>43826</v>
      </c>
      <c r="I164" s="52">
        <v>282.36</v>
      </c>
      <c r="J164" s="41">
        <v>282.36</v>
      </c>
      <c r="K164" s="41">
        <f t="shared" si="4"/>
        <v>282.36</v>
      </c>
    </row>
    <row r="165" spans="1:11" s="1" customFormat="1" ht="24.95" customHeight="1" x14ac:dyDescent="0.4">
      <c r="A165" s="1">
        <f t="shared" si="5"/>
        <v>157</v>
      </c>
      <c r="B165" s="38">
        <v>7498</v>
      </c>
      <c r="C165" s="39">
        <v>20191212142812</v>
      </c>
      <c r="D165" s="40">
        <v>43811</v>
      </c>
      <c r="E165" s="38" t="s">
        <v>86</v>
      </c>
      <c r="F165" s="38" t="s">
        <v>55</v>
      </c>
      <c r="G165" s="38">
        <v>154550</v>
      </c>
      <c r="H165" s="50">
        <v>43826</v>
      </c>
      <c r="I165" s="52">
        <v>624.36</v>
      </c>
      <c r="J165" s="41">
        <v>624.36</v>
      </c>
      <c r="K165" s="41">
        <f t="shared" si="4"/>
        <v>624.36</v>
      </c>
    </row>
    <row r="166" spans="1:11" s="1" customFormat="1" ht="24.95" customHeight="1" x14ac:dyDescent="0.4">
      <c r="A166" s="1">
        <f t="shared" si="5"/>
        <v>158</v>
      </c>
      <c r="B166" s="38">
        <v>7644</v>
      </c>
      <c r="C166" s="39">
        <v>20191212134948</v>
      </c>
      <c r="D166" s="40">
        <v>43811</v>
      </c>
      <c r="E166" s="38" t="s">
        <v>91</v>
      </c>
      <c r="F166" s="38" t="s">
        <v>55</v>
      </c>
      <c r="G166" s="38">
        <v>154551</v>
      </c>
      <c r="H166" s="50">
        <v>43826</v>
      </c>
      <c r="I166" s="52">
        <v>218.76</v>
      </c>
      <c r="J166" s="41">
        <v>218.76</v>
      </c>
      <c r="K166" s="41">
        <f t="shared" si="4"/>
        <v>218.76</v>
      </c>
    </row>
    <row r="167" spans="1:11" s="1" customFormat="1" ht="24.95" customHeight="1" x14ac:dyDescent="0.4">
      <c r="A167" s="1">
        <f t="shared" si="5"/>
        <v>159</v>
      </c>
      <c r="B167" s="38">
        <v>7270</v>
      </c>
      <c r="C167" s="39">
        <v>20191212135457</v>
      </c>
      <c r="D167" s="40">
        <v>43811</v>
      </c>
      <c r="E167" s="38" t="s">
        <v>68</v>
      </c>
      <c r="F167" s="38" t="s">
        <v>55</v>
      </c>
      <c r="G167" s="38">
        <v>154552</v>
      </c>
      <c r="H167" s="50">
        <v>43826</v>
      </c>
      <c r="I167" s="52">
        <v>63.42</v>
      </c>
      <c r="J167" s="41">
        <v>63.42</v>
      </c>
      <c r="K167" s="41">
        <f t="shared" si="4"/>
        <v>63.42</v>
      </c>
    </row>
    <row r="168" spans="1:11" s="1" customFormat="1" ht="24.95" customHeight="1" x14ac:dyDescent="0.4">
      <c r="A168" s="1">
        <f t="shared" si="5"/>
        <v>160</v>
      </c>
      <c r="B168" s="38">
        <v>7451</v>
      </c>
      <c r="C168" s="39">
        <v>20191212140412</v>
      </c>
      <c r="D168" s="40">
        <v>43811</v>
      </c>
      <c r="E168" s="38" t="s">
        <v>81</v>
      </c>
      <c r="F168" s="38" t="s">
        <v>55</v>
      </c>
      <c r="G168" s="38">
        <v>154553</v>
      </c>
      <c r="H168" s="50">
        <v>43826</v>
      </c>
      <c r="I168" s="52">
        <v>136.91999999999999</v>
      </c>
      <c r="J168" s="41">
        <v>136.91999999999999</v>
      </c>
      <c r="K168" s="41">
        <f t="shared" si="4"/>
        <v>136.91999999999999</v>
      </c>
    </row>
    <row r="169" spans="1:11" s="1" customFormat="1" ht="24.95" customHeight="1" x14ac:dyDescent="0.4">
      <c r="A169" s="1">
        <f t="shared" si="5"/>
        <v>161</v>
      </c>
      <c r="B169" s="38">
        <v>7305</v>
      </c>
      <c r="C169" s="39">
        <v>20191212144133</v>
      </c>
      <c r="D169" s="40">
        <v>43811</v>
      </c>
      <c r="E169" s="38" t="s">
        <v>69</v>
      </c>
      <c r="F169" s="38" t="s">
        <v>55</v>
      </c>
      <c r="G169" s="38">
        <v>154557</v>
      </c>
      <c r="H169" s="50">
        <v>43826</v>
      </c>
      <c r="I169" s="52">
        <v>180</v>
      </c>
      <c r="J169" s="41">
        <v>180</v>
      </c>
      <c r="K169" s="41">
        <f t="shared" si="4"/>
        <v>180</v>
      </c>
    </row>
    <row r="170" spans="1:11" s="1" customFormat="1" ht="24.95" customHeight="1" x14ac:dyDescent="0.4">
      <c r="A170" s="1">
        <f t="shared" si="5"/>
        <v>162</v>
      </c>
      <c r="B170" s="38">
        <v>7333</v>
      </c>
      <c r="C170" s="39">
        <v>20191212144632</v>
      </c>
      <c r="D170" s="40">
        <v>43811</v>
      </c>
      <c r="E170" s="38" t="s">
        <v>70</v>
      </c>
      <c r="F170" s="38" t="s">
        <v>55</v>
      </c>
      <c r="G170" s="38">
        <v>154558</v>
      </c>
      <c r="H170" s="50">
        <v>43826</v>
      </c>
      <c r="I170" s="52">
        <v>48.36</v>
      </c>
      <c r="J170" s="41">
        <v>48.36</v>
      </c>
      <c r="K170" s="41">
        <f t="shared" si="4"/>
        <v>48.36</v>
      </c>
    </row>
    <row r="171" spans="1:11" s="1" customFormat="1" ht="24.95" customHeight="1" x14ac:dyDescent="0.4">
      <c r="A171" s="1">
        <f t="shared" si="5"/>
        <v>163</v>
      </c>
      <c r="B171" s="38">
        <v>7338</v>
      </c>
      <c r="C171" s="39">
        <v>20191212135605</v>
      </c>
      <c r="D171" s="40">
        <v>43811</v>
      </c>
      <c r="E171" s="38" t="s">
        <v>71</v>
      </c>
      <c r="F171" s="38" t="s">
        <v>55</v>
      </c>
      <c r="G171" s="38">
        <v>154560</v>
      </c>
      <c r="H171" s="50">
        <v>43826</v>
      </c>
      <c r="I171" s="52">
        <v>194.04</v>
      </c>
      <c r="J171" s="41">
        <v>194.04</v>
      </c>
      <c r="K171" s="41">
        <f t="shared" si="4"/>
        <v>194.04</v>
      </c>
    </row>
    <row r="172" spans="1:11" s="1" customFormat="1" ht="24.95" customHeight="1" x14ac:dyDescent="0.4">
      <c r="A172" s="1">
        <f t="shared" si="5"/>
        <v>164</v>
      </c>
      <c r="B172" s="38">
        <v>7352</v>
      </c>
      <c r="C172" s="39">
        <v>20191212135932</v>
      </c>
      <c r="D172" s="40">
        <v>43811</v>
      </c>
      <c r="E172" s="38" t="s">
        <v>72</v>
      </c>
      <c r="F172" s="38" t="s">
        <v>55</v>
      </c>
      <c r="G172" s="38">
        <v>154562</v>
      </c>
      <c r="H172" s="50">
        <v>43826</v>
      </c>
      <c r="I172" s="52">
        <v>12</v>
      </c>
      <c r="J172" s="41">
        <v>12</v>
      </c>
      <c r="K172" s="41">
        <f t="shared" si="4"/>
        <v>12</v>
      </c>
    </row>
    <row r="173" spans="1:11" s="1" customFormat="1" ht="24.95" customHeight="1" x14ac:dyDescent="0.4">
      <c r="A173" s="1">
        <f t="shared" si="5"/>
        <v>165</v>
      </c>
      <c r="B173" s="38">
        <v>2315</v>
      </c>
      <c r="C173" s="39">
        <v>20191212142635</v>
      </c>
      <c r="D173" s="40">
        <v>43811</v>
      </c>
      <c r="E173" s="38" t="s">
        <v>66</v>
      </c>
      <c r="F173" s="38" t="s">
        <v>55</v>
      </c>
      <c r="G173" s="38">
        <v>154566</v>
      </c>
      <c r="H173" s="50">
        <v>43826</v>
      </c>
      <c r="I173" s="52">
        <v>253.2</v>
      </c>
      <c r="J173" s="41">
        <v>253.2</v>
      </c>
      <c r="K173" s="41">
        <f t="shared" si="4"/>
        <v>253.2</v>
      </c>
    </row>
    <row r="174" spans="1:11" s="1" customFormat="1" ht="24.95" customHeight="1" x14ac:dyDescent="0.4">
      <c r="A174" s="1">
        <f t="shared" si="5"/>
        <v>166</v>
      </c>
      <c r="B174" s="38">
        <v>10011</v>
      </c>
      <c r="C174" s="39">
        <v>20191212142949</v>
      </c>
      <c r="D174" s="40">
        <v>43811</v>
      </c>
      <c r="E174" s="38" t="s">
        <v>57</v>
      </c>
      <c r="F174" s="38" t="s">
        <v>55</v>
      </c>
      <c r="G174" s="38">
        <v>154569</v>
      </c>
      <c r="H174" s="50">
        <v>43826</v>
      </c>
      <c r="I174" s="52">
        <v>908.82</v>
      </c>
      <c r="J174" s="41">
        <v>908.82</v>
      </c>
      <c r="K174" s="41">
        <f t="shared" si="4"/>
        <v>908.82</v>
      </c>
    </row>
    <row r="175" spans="1:11" s="1" customFormat="1" ht="24.95" customHeight="1" x14ac:dyDescent="0.4">
      <c r="A175" s="1">
        <f t="shared" si="5"/>
        <v>167</v>
      </c>
      <c r="B175" s="38">
        <v>1807</v>
      </c>
      <c r="C175" s="39">
        <v>20191212135712</v>
      </c>
      <c r="D175" s="40">
        <v>43811</v>
      </c>
      <c r="E175" s="38" t="s">
        <v>63</v>
      </c>
      <c r="F175" s="38" t="s">
        <v>55</v>
      </c>
      <c r="G175" s="38">
        <v>154573</v>
      </c>
      <c r="H175" s="50">
        <v>43826</v>
      </c>
      <c r="I175" s="52">
        <v>358.8</v>
      </c>
      <c r="J175" s="41">
        <v>358.8</v>
      </c>
      <c r="K175" s="41">
        <f t="shared" si="4"/>
        <v>358.8</v>
      </c>
    </row>
    <row r="176" spans="1:11" s="1" customFormat="1" ht="24.95" customHeight="1" x14ac:dyDescent="0.4">
      <c r="A176" s="1">
        <f t="shared" si="5"/>
        <v>168</v>
      </c>
      <c r="B176" s="38">
        <v>1807</v>
      </c>
      <c r="C176" s="39">
        <v>20191212140151</v>
      </c>
      <c r="D176" s="40">
        <v>43811</v>
      </c>
      <c r="E176" s="38" t="s">
        <v>63</v>
      </c>
      <c r="F176" s="38" t="s">
        <v>55</v>
      </c>
      <c r="G176" s="38">
        <v>154573</v>
      </c>
      <c r="H176" s="50">
        <v>43826</v>
      </c>
      <c r="I176" s="52">
        <v>76.2</v>
      </c>
      <c r="J176" s="41">
        <v>76.2</v>
      </c>
      <c r="K176" s="41">
        <f t="shared" si="4"/>
        <v>76.2</v>
      </c>
    </row>
    <row r="177" spans="1:11" s="1" customFormat="1" ht="24.95" customHeight="1" x14ac:dyDescent="0.4">
      <c r="A177" s="1">
        <f t="shared" si="5"/>
        <v>169</v>
      </c>
      <c r="B177" s="38">
        <v>1450</v>
      </c>
      <c r="C177" s="39">
        <v>20191212144928</v>
      </c>
      <c r="D177" s="40">
        <v>43811</v>
      </c>
      <c r="E177" s="38" t="s">
        <v>62</v>
      </c>
      <c r="F177" s="38" t="s">
        <v>55</v>
      </c>
      <c r="G177" s="38">
        <v>154577</v>
      </c>
      <c r="H177" s="50">
        <v>43826</v>
      </c>
      <c r="I177" s="52">
        <v>54.9</v>
      </c>
      <c r="J177" s="41">
        <v>54.9</v>
      </c>
      <c r="K177" s="41">
        <f t="shared" si="4"/>
        <v>54.9</v>
      </c>
    </row>
    <row r="178" spans="1:11" s="1" customFormat="1" ht="24.95" customHeight="1" x14ac:dyDescent="0.4">
      <c r="A178" s="1">
        <f t="shared" si="5"/>
        <v>170</v>
      </c>
      <c r="B178" s="38">
        <v>10442</v>
      </c>
      <c r="C178" s="39">
        <v>20191212144226</v>
      </c>
      <c r="D178" s="40">
        <v>43811</v>
      </c>
      <c r="E178" s="38" t="s">
        <v>59</v>
      </c>
      <c r="F178" s="38" t="s">
        <v>55</v>
      </c>
      <c r="G178" s="38">
        <v>154578</v>
      </c>
      <c r="H178" s="50">
        <v>43826</v>
      </c>
      <c r="I178" s="52">
        <v>300</v>
      </c>
      <c r="J178" s="41">
        <v>300</v>
      </c>
      <c r="K178" s="41">
        <f t="shared" si="4"/>
        <v>300</v>
      </c>
    </row>
    <row r="179" spans="1:11" s="1" customFormat="1" ht="24.95" customHeight="1" x14ac:dyDescent="0.4">
      <c r="A179" s="1">
        <f t="shared" si="5"/>
        <v>171</v>
      </c>
      <c r="B179" s="38">
        <v>7509</v>
      </c>
      <c r="C179" s="39">
        <v>20191212143139</v>
      </c>
      <c r="D179" s="40">
        <v>43811</v>
      </c>
      <c r="E179" s="38" t="s">
        <v>87</v>
      </c>
      <c r="F179" s="38" t="s">
        <v>55</v>
      </c>
      <c r="G179" s="38">
        <v>154580</v>
      </c>
      <c r="H179" s="50">
        <v>43826</v>
      </c>
      <c r="I179" s="52">
        <v>84</v>
      </c>
      <c r="J179" s="41">
        <v>84</v>
      </c>
      <c r="K179" s="41">
        <f t="shared" si="4"/>
        <v>84</v>
      </c>
    </row>
    <row r="180" spans="1:11" s="1" customFormat="1" ht="24.95" customHeight="1" x14ac:dyDescent="0.4">
      <c r="A180" s="1">
        <f t="shared" si="5"/>
        <v>172</v>
      </c>
      <c r="B180" s="38">
        <v>7396</v>
      </c>
      <c r="C180" s="39">
        <v>20191212141928</v>
      </c>
      <c r="D180" s="40">
        <v>43811</v>
      </c>
      <c r="E180" s="38" t="s">
        <v>73</v>
      </c>
      <c r="F180" s="38" t="s">
        <v>113</v>
      </c>
      <c r="G180" s="38">
        <v>154583</v>
      </c>
      <c r="H180" s="50">
        <v>43826</v>
      </c>
      <c r="I180" s="52">
        <v>106.92</v>
      </c>
      <c r="J180" s="41">
        <v>106.92</v>
      </c>
      <c r="K180" s="41">
        <f t="shared" si="4"/>
        <v>106.92</v>
      </c>
    </row>
    <row r="181" spans="1:11" s="1" customFormat="1" ht="24.95" customHeight="1" x14ac:dyDescent="0.4">
      <c r="A181" s="1">
        <f t="shared" si="5"/>
        <v>173</v>
      </c>
      <c r="B181" s="38">
        <v>10416</v>
      </c>
      <c r="C181" s="39">
        <v>20191212143919</v>
      </c>
      <c r="D181" s="40">
        <v>43811</v>
      </c>
      <c r="E181" s="38" t="s">
        <v>58</v>
      </c>
      <c r="F181" s="38" t="s">
        <v>113</v>
      </c>
      <c r="G181" s="38">
        <v>154585</v>
      </c>
      <c r="H181" s="50">
        <v>43826</v>
      </c>
      <c r="I181" s="52">
        <v>21</v>
      </c>
      <c r="J181" s="41">
        <v>21</v>
      </c>
      <c r="K181" s="41">
        <f t="shared" si="4"/>
        <v>21</v>
      </c>
    </row>
    <row r="182" spans="1:11" s="1" customFormat="1" ht="24.95" customHeight="1" x14ac:dyDescent="0.4">
      <c r="A182" s="1">
        <f t="shared" si="5"/>
        <v>174</v>
      </c>
      <c r="B182" s="38">
        <v>7409</v>
      </c>
      <c r="C182" s="39">
        <v>20191212135832</v>
      </c>
      <c r="D182" s="40">
        <v>43811</v>
      </c>
      <c r="E182" s="38" t="s">
        <v>74</v>
      </c>
      <c r="F182" s="38" t="s">
        <v>55</v>
      </c>
      <c r="G182" s="38">
        <v>154587</v>
      </c>
      <c r="H182" s="50">
        <v>43826</v>
      </c>
      <c r="I182" s="52">
        <v>72</v>
      </c>
      <c r="J182" s="41">
        <v>72</v>
      </c>
      <c r="K182" s="41">
        <f t="shared" si="4"/>
        <v>72</v>
      </c>
    </row>
    <row r="183" spans="1:11" s="1" customFormat="1" ht="24.95" customHeight="1" x14ac:dyDescent="0.4">
      <c r="A183" s="1">
        <f t="shared" si="5"/>
        <v>175</v>
      </c>
      <c r="B183" s="38">
        <v>7633</v>
      </c>
      <c r="C183" s="39">
        <v>20191212143549</v>
      </c>
      <c r="D183" s="40">
        <v>43811</v>
      </c>
      <c r="E183" s="38" t="s">
        <v>90</v>
      </c>
      <c r="F183" s="38" t="s">
        <v>55</v>
      </c>
      <c r="G183" s="38">
        <v>154588</v>
      </c>
      <c r="H183" s="50">
        <v>43826</v>
      </c>
      <c r="I183" s="52">
        <v>78.72</v>
      </c>
      <c r="J183" s="41">
        <v>78.72</v>
      </c>
      <c r="K183" s="41">
        <f t="shared" si="4"/>
        <v>78.72</v>
      </c>
    </row>
    <row r="184" spans="1:11" s="1" customFormat="1" ht="24.95" customHeight="1" x14ac:dyDescent="0.4">
      <c r="A184" s="1">
        <f t="shared" si="5"/>
        <v>176</v>
      </c>
      <c r="B184" s="38">
        <v>7422</v>
      </c>
      <c r="C184" s="39">
        <v>20191212142033</v>
      </c>
      <c r="D184" s="40">
        <v>43811</v>
      </c>
      <c r="E184" s="38" t="s">
        <v>76</v>
      </c>
      <c r="F184" s="38" t="s">
        <v>143</v>
      </c>
      <c r="G184" s="38">
        <v>154589</v>
      </c>
      <c r="H184" s="50">
        <v>43826</v>
      </c>
      <c r="I184" s="52">
        <v>24</v>
      </c>
      <c r="J184" s="41">
        <v>24</v>
      </c>
      <c r="K184" s="41">
        <f t="shared" si="4"/>
        <v>24</v>
      </c>
    </row>
    <row r="185" spans="1:11" s="1" customFormat="1" ht="24.95" customHeight="1" x14ac:dyDescent="0.4">
      <c r="A185" s="1">
        <f t="shared" si="5"/>
        <v>177</v>
      </c>
      <c r="B185" s="38">
        <v>7428</v>
      </c>
      <c r="C185" s="39">
        <v>20191212142140</v>
      </c>
      <c r="D185" s="40">
        <v>43811</v>
      </c>
      <c r="E185" s="38" t="s">
        <v>77</v>
      </c>
      <c r="F185" s="38" t="s">
        <v>55</v>
      </c>
      <c r="G185" s="38">
        <v>154590</v>
      </c>
      <c r="H185" s="50">
        <v>43826</v>
      </c>
      <c r="I185" s="52">
        <v>921.12</v>
      </c>
      <c r="J185" s="41">
        <v>921.12</v>
      </c>
      <c r="K185" s="41">
        <f t="shared" si="4"/>
        <v>921.12</v>
      </c>
    </row>
    <row r="186" spans="1:11" s="1" customFormat="1" ht="24.95" customHeight="1" x14ac:dyDescent="0.4">
      <c r="A186" s="1">
        <f t="shared" si="5"/>
        <v>178</v>
      </c>
      <c r="B186" s="38">
        <v>1066</v>
      </c>
      <c r="C186" s="39">
        <v>20191212143655</v>
      </c>
      <c r="D186" s="40">
        <v>43811</v>
      </c>
      <c r="E186" s="38" t="s">
        <v>60</v>
      </c>
      <c r="F186" s="38" t="s">
        <v>55</v>
      </c>
      <c r="G186" s="38">
        <v>154595</v>
      </c>
      <c r="H186" s="50">
        <v>43826</v>
      </c>
      <c r="I186" s="52">
        <v>202.38</v>
      </c>
      <c r="J186" s="41">
        <v>202.38</v>
      </c>
      <c r="K186" s="41">
        <f t="shared" si="4"/>
        <v>202.38</v>
      </c>
    </row>
    <row r="187" spans="1:11" s="1" customFormat="1" ht="24.95" customHeight="1" x14ac:dyDescent="0.4">
      <c r="A187" s="1">
        <f t="shared" si="5"/>
        <v>179</v>
      </c>
      <c r="B187" s="38">
        <v>7264</v>
      </c>
      <c r="C187" s="39">
        <v>20191212140312</v>
      </c>
      <c r="D187" s="40">
        <v>43811</v>
      </c>
      <c r="E187" s="38" t="s">
        <v>67</v>
      </c>
      <c r="F187" s="38" t="s">
        <v>55</v>
      </c>
      <c r="G187" s="38">
        <v>154600</v>
      </c>
      <c r="H187" s="50">
        <v>43826</v>
      </c>
      <c r="I187" s="52">
        <v>187.44</v>
      </c>
      <c r="J187" s="41">
        <v>187.44</v>
      </c>
      <c r="K187" s="41">
        <f t="shared" si="4"/>
        <v>187.44</v>
      </c>
    </row>
    <row r="188" spans="1:11" s="1" customFormat="1" ht="24.95" customHeight="1" x14ac:dyDescent="0.4">
      <c r="A188" s="1">
        <f t="shared" si="5"/>
        <v>180</v>
      </c>
      <c r="B188" s="38">
        <v>7636</v>
      </c>
      <c r="C188" s="39">
        <v>20191212140035</v>
      </c>
      <c r="D188" s="40">
        <v>43811</v>
      </c>
      <c r="E188" s="38" t="s">
        <v>46</v>
      </c>
      <c r="F188" s="38" t="s">
        <v>55</v>
      </c>
      <c r="G188" s="38">
        <v>154601</v>
      </c>
      <c r="H188" s="50">
        <v>43826</v>
      </c>
      <c r="I188" s="52">
        <v>90.9</v>
      </c>
      <c r="J188" s="41">
        <v>90.9</v>
      </c>
      <c r="K188" s="41">
        <f t="shared" si="4"/>
        <v>90.9</v>
      </c>
    </row>
    <row r="189" spans="1:11" s="1" customFormat="1" ht="24.95" customHeight="1" x14ac:dyDescent="0.4">
      <c r="A189" s="1">
        <f t="shared" si="5"/>
        <v>181</v>
      </c>
      <c r="B189" s="38">
        <v>7466</v>
      </c>
      <c r="C189" s="39">
        <v>20191212141816</v>
      </c>
      <c r="D189" s="40">
        <v>43811</v>
      </c>
      <c r="E189" s="38" t="s">
        <v>83</v>
      </c>
      <c r="F189" s="38" t="s">
        <v>55</v>
      </c>
      <c r="G189" s="38">
        <v>154602</v>
      </c>
      <c r="H189" s="50">
        <v>43826</v>
      </c>
      <c r="I189" s="52">
        <v>6</v>
      </c>
      <c r="J189" s="41">
        <v>6</v>
      </c>
      <c r="K189" s="41">
        <f t="shared" si="4"/>
        <v>6</v>
      </c>
    </row>
    <row r="190" spans="1:11" s="1" customFormat="1" ht="24.95" customHeight="1" x14ac:dyDescent="0.4">
      <c r="A190" s="1">
        <f t="shared" si="5"/>
        <v>182</v>
      </c>
      <c r="B190" s="38">
        <v>7558</v>
      </c>
      <c r="C190" s="39">
        <v>20191212144515</v>
      </c>
      <c r="D190" s="40">
        <v>43811</v>
      </c>
      <c r="E190" s="38" t="s">
        <v>89</v>
      </c>
      <c r="F190" s="38" t="s">
        <v>55</v>
      </c>
      <c r="G190" s="38">
        <v>154603</v>
      </c>
      <c r="H190" s="50">
        <v>43826</v>
      </c>
      <c r="I190" s="52">
        <v>15</v>
      </c>
      <c r="J190" s="41">
        <v>15</v>
      </c>
      <c r="K190" s="41">
        <f t="shared" si="4"/>
        <v>15</v>
      </c>
    </row>
    <row r="191" spans="1:11" s="1" customFormat="1" ht="24.95" customHeight="1" x14ac:dyDescent="0.4">
      <c r="A191" s="1">
        <f t="shared" si="5"/>
        <v>183</v>
      </c>
      <c r="B191" s="38">
        <v>7464</v>
      </c>
      <c r="C191" s="39">
        <v>20191212140514</v>
      </c>
      <c r="D191" s="40">
        <v>43811</v>
      </c>
      <c r="E191" s="38" t="s">
        <v>82</v>
      </c>
      <c r="F191" s="38" t="s">
        <v>55</v>
      </c>
      <c r="G191" s="38">
        <v>154604</v>
      </c>
      <c r="H191" s="50">
        <v>43826</v>
      </c>
      <c r="I191" s="52">
        <v>102.9</v>
      </c>
      <c r="J191" s="41">
        <v>102.9</v>
      </c>
      <c r="K191" s="41">
        <f t="shared" si="4"/>
        <v>102.9</v>
      </c>
    </row>
    <row r="192" spans="1:11" s="1" customFormat="1" ht="24.95" customHeight="1" x14ac:dyDescent="0.4">
      <c r="A192" s="1">
        <f t="shared" si="5"/>
        <v>184</v>
      </c>
      <c r="B192" s="38">
        <v>7474</v>
      </c>
      <c r="C192" s="39">
        <v>20191212142521</v>
      </c>
      <c r="D192" s="40">
        <v>43811</v>
      </c>
      <c r="E192" s="38" t="s">
        <v>85</v>
      </c>
      <c r="F192" s="38" t="s">
        <v>55</v>
      </c>
      <c r="G192" s="38">
        <v>154607</v>
      </c>
      <c r="H192" s="50">
        <v>43826</v>
      </c>
      <c r="I192" s="52">
        <v>864.18</v>
      </c>
      <c r="J192" s="41">
        <v>864.18</v>
      </c>
      <c r="K192" s="41">
        <f t="shared" si="4"/>
        <v>864.18</v>
      </c>
    </row>
    <row r="193" spans="1:11" s="1" customFormat="1" ht="24.95" customHeight="1" x14ac:dyDescent="0.4">
      <c r="A193" s="1">
        <f t="shared" si="5"/>
        <v>185</v>
      </c>
      <c r="B193" s="38">
        <v>1421</v>
      </c>
      <c r="C193" s="39">
        <v>20191212141640</v>
      </c>
      <c r="D193" s="40">
        <v>43811</v>
      </c>
      <c r="E193" s="38" t="s">
        <v>61</v>
      </c>
      <c r="F193" s="38" t="s">
        <v>55</v>
      </c>
      <c r="G193" s="38">
        <v>154608</v>
      </c>
      <c r="H193" s="50">
        <v>43826</v>
      </c>
      <c r="I193" s="52">
        <v>366.78</v>
      </c>
      <c r="J193" s="41">
        <v>366.78</v>
      </c>
      <c r="K193" s="41">
        <f t="shared" si="4"/>
        <v>366.78</v>
      </c>
    </row>
    <row r="194" spans="1:11" s="1" customFormat="1" ht="24.95" customHeight="1" x14ac:dyDescent="0.4">
      <c r="A194" s="1">
        <f t="shared" si="5"/>
        <v>186</v>
      </c>
      <c r="B194" s="38">
        <v>1421</v>
      </c>
      <c r="C194" s="39">
        <v>20191212142251</v>
      </c>
      <c r="D194" s="40">
        <v>43811</v>
      </c>
      <c r="E194" s="38" t="s">
        <v>61</v>
      </c>
      <c r="F194" s="38" t="s">
        <v>55</v>
      </c>
      <c r="G194" s="38">
        <v>154608</v>
      </c>
      <c r="H194" s="50">
        <v>43826</v>
      </c>
      <c r="I194" s="52">
        <v>232.5</v>
      </c>
      <c r="J194" s="41">
        <v>232.5</v>
      </c>
      <c r="K194" s="41">
        <f t="shared" si="4"/>
        <v>232.5</v>
      </c>
    </row>
    <row r="195" spans="1:11" s="1" customFormat="1" ht="24.95" customHeight="1" x14ac:dyDescent="0.4">
      <c r="A195" s="1">
        <f t="shared" si="5"/>
        <v>187</v>
      </c>
      <c r="B195" s="38">
        <v>1948</v>
      </c>
      <c r="C195" s="39">
        <v>20191212144021</v>
      </c>
      <c r="D195" s="40">
        <v>43811</v>
      </c>
      <c r="E195" s="38" t="s">
        <v>64</v>
      </c>
      <c r="F195" s="38" t="s">
        <v>55</v>
      </c>
      <c r="G195" s="38">
        <v>154610</v>
      </c>
      <c r="H195" s="50">
        <v>43826</v>
      </c>
      <c r="I195" s="52">
        <v>96.18</v>
      </c>
      <c r="J195" s="41">
        <v>96.18</v>
      </c>
      <c r="K195" s="41">
        <f t="shared" si="4"/>
        <v>96.18</v>
      </c>
    </row>
    <row r="196" spans="1:11" s="1" customFormat="1" ht="24.95" customHeight="1" x14ac:dyDescent="0.4">
      <c r="A196" s="1">
        <f t="shared" si="5"/>
        <v>188</v>
      </c>
      <c r="B196" s="38">
        <v>216</v>
      </c>
      <c r="C196" s="39">
        <v>20191212143448</v>
      </c>
      <c r="D196" s="40">
        <v>43811</v>
      </c>
      <c r="E196" s="38" t="s">
        <v>54</v>
      </c>
      <c r="F196" s="38" t="s">
        <v>55</v>
      </c>
      <c r="G196" s="38">
        <v>154613</v>
      </c>
      <c r="H196" s="50">
        <v>43826</v>
      </c>
      <c r="I196" s="52">
        <v>96.6</v>
      </c>
      <c r="J196" s="41">
        <v>96.6</v>
      </c>
      <c r="K196" s="41">
        <f t="shared" si="4"/>
        <v>96.6</v>
      </c>
    </row>
    <row r="197" spans="1:11" s="1" customFormat="1" ht="24.95" customHeight="1" x14ac:dyDescent="0.4">
      <c r="A197" s="1">
        <f t="shared" si="5"/>
        <v>189</v>
      </c>
      <c r="B197" s="38">
        <v>7449</v>
      </c>
      <c r="C197" s="39">
        <v>20191212143338</v>
      </c>
      <c r="D197" s="40">
        <v>43811</v>
      </c>
      <c r="E197" s="38" t="s">
        <v>80</v>
      </c>
      <c r="F197" s="38" t="s">
        <v>55</v>
      </c>
      <c r="G197" s="38">
        <v>154614</v>
      </c>
      <c r="H197" s="50">
        <v>43826</v>
      </c>
      <c r="I197" s="52">
        <v>198</v>
      </c>
      <c r="J197" s="41">
        <v>198</v>
      </c>
      <c r="K197" s="41">
        <f t="shared" si="4"/>
        <v>198</v>
      </c>
    </row>
    <row r="198" spans="1:11" s="1" customFormat="1" ht="24.95" customHeight="1" x14ac:dyDescent="0.4">
      <c r="A198" s="1">
        <f t="shared" si="5"/>
        <v>190</v>
      </c>
      <c r="B198" s="38">
        <v>7468</v>
      </c>
      <c r="C198" s="39">
        <v>20191212140610</v>
      </c>
      <c r="D198" s="40">
        <v>43811</v>
      </c>
      <c r="E198" s="38" t="s">
        <v>84</v>
      </c>
      <c r="F198" s="38" t="s">
        <v>55</v>
      </c>
      <c r="G198" s="38">
        <v>154615</v>
      </c>
      <c r="H198" s="50">
        <v>43826</v>
      </c>
      <c r="I198" s="52">
        <v>42</v>
      </c>
      <c r="J198" s="41">
        <v>42</v>
      </c>
      <c r="K198" s="41">
        <f t="shared" si="4"/>
        <v>42</v>
      </c>
    </row>
    <row r="199" spans="1:11" s="1" customFormat="1" ht="24.95" customHeight="1" x14ac:dyDescent="0.4">
      <c r="A199" s="1">
        <f t="shared" si="5"/>
        <v>191</v>
      </c>
      <c r="B199" s="38">
        <v>7439</v>
      </c>
      <c r="C199" s="39">
        <v>20191212142409</v>
      </c>
      <c r="D199" s="40">
        <v>43811</v>
      </c>
      <c r="E199" s="38" t="s">
        <v>78</v>
      </c>
      <c r="F199" s="38" t="s">
        <v>55</v>
      </c>
      <c r="G199" s="38">
        <v>154616</v>
      </c>
      <c r="H199" s="50">
        <v>43826</v>
      </c>
      <c r="I199" s="52">
        <v>761.22</v>
      </c>
      <c r="J199" s="41">
        <v>761.22</v>
      </c>
      <c r="K199" s="41">
        <f t="shared" si="4"/>
        <v>761.22</v>
      </c>
    </row>
    <row r="200" spans="1:11" s="1" customFormat="1" ht="24.95" customHeight="1" x14ac:dyDescent="0.4">
      <c r="A200" s="1">
        <f t="shared" si="5"/>
        <v>192</v>
      </c>
      <c r="B200" s="38">
        <v>298</v>
      </c>
      <c r="C200" s="39">
        <v>20191212144347</v>
      </c>
      <c r="D200" s="40">
        <v>43811</v>
      </c>
      <c r="E200" s="38" t="s">
        <v>56</v>
      </c>
      <c r="F200" s="38" t="s">
        <v>113</v>
      </c>
      <c r="G200" s="38">
        <v>154617</v>
      </c>
      <c r="H200" s="50">
        <v>43826</v>
      </c>
      <c r="I200" s="52">
        <v>60.9</v>
      </c>
      <c r="J200" s="41">
        <v>60.9</v>
      </c>
      <c r="K200" s="41">
        <f t="shared" si="4"/>
        <v>60.9</v>
      </c>
    </row>
    <row r="201" spans="1:11" s="1" customFormat="1" ht="24.95" customHeight="1" x14ac:dyDescent="0.4">
      <c r="A201" s="1">
        <f t="shared" si="5"/>
        <v>193</v>
      </c>
      <c r="B201" s="38">
        <v>1976</v>
      </c>
      <c r="C201" s="39" t="s">
        <v>39</v>
      </c>
      <c r="D201" s="40">
        <v>43616</v>
      </c>
      <c r="E201" s="38" t="s">
        <v>65</v>
      </c>
      <c r="F201" s="38" t="s">
        <v>144</v>
      </c>
      <c r="G201" s="38"/>
      <c r="H201" s="53"/>
      <c r="I201" s="52">
        <v>-141.30000000000001</v>
      </c>
      <c r="J201" s="41">
        <v>-141.30000000000001</v>
      </c>
      <c r="K201" s="41">
        <f t="shared" ref="K201:K210" si="6">SUM(J201:J201)</f>
        <v>-141.30000000000001</v>
      </c>
    </row>
    <row r="202" spans="1:11" s="1" customFormat="1" ht="24.95" customHeight="1" x14ac:dyDescent="0.4">
      <c r="A202" s="1">
        <f t="shared" si="5"/>
        <v>194</v>
      </c>
      <c r="B202" s="38">
        <v>2607</v>
      </c>
      <c r="C202" s="39">
        <v>111413</v>
      </c>
      <c r="D202" s="40">
        <v>43616</v>
      </c>
      <c r="E202" s="38" t="s">
        <v>101</v>
      </c>
      <c r="F202" s="38" t="s">
        <v>144</v>
      </c>
      <c r="G202" s="38"/>
      <c r="H202" s="53"/>
      <c r="I202" s="52">
        <v>-100</v>
      </c>
      <c r="J202" s="41">
        <v>-100</v>
      </c>
      <c r="K202" s="41">
        <f t="shared" si="6"/>
        <v>-100</v>
      </c>
    </row>
    <row r="203" spans="1:11" s="1" customFormat="1" ht="24.95" customHeight="1" x14ac:dyDescent="0.4">
      <c r="A203" s="1">
        <f t="shared" ref="A203:A212" si="7">A202+1</f>
        <v>195</v>
      </c>
      <c r="B203" s="38">
        <v>2607</v>
      </c>
      <c r="C203" s="39">
        <v>111413</v>
      </c>
      <c r="D203" s="40">
        <v>43616</v>
      </c>
      <c r="E203" s="38" t="s">
        <v>101</v>
      </c>
      <c r="F203" s="38" t="s">
        <v>144</v>
      </c>
      <c r="G203" s="38"/>
      <c r="H203" s="53"/>
      <c r="I203" s="52">
        <v>-100</v>
      </c>
      <c r="J203" s="41">
        <v>-100</v>
      </c>
      <c r="K203" s="41">
        <f t="shared" si="6"/>
        <v>-100</v>
      </c>
    </row>
    <row r="204" spans="1:11" s="1" customFormat="1" ht="24.95" customHeight="1" x14ac:dyDescent="0.4">
      <c r="A204" s="1">
        <f t="shared" si="7"/>
        <v>196</v>
      </c>
      <c r="B204" s="38">
        <v>7411</v>
      </c>
      <c r="C204" s="39" t="s">
        <v>40</v>
      </c>
      <c r="D204" s="40">
        <v>43616</v>
      </c>
      <c r="E204" s="38" t="s">
        <v>102</v>
      </c>
      <c r="F204" s="38" t="s">
        <v>144</v>
      </c>
      <c r="G204" s="38"/>
      <c r="H204" s="53"/>
      <c r="I204" s="52">
        <v>-173.11</v>
      </c>
      <c r="J204" s="41">
        <v>-173.11</v>
      </c>
      <c r="K204" s="41">
        <f t="shared" si="6"/>
        <v>-173.11</v>
      </c>
    </row>
    <row r="205" spans="1:11" s="1" customFormat="1" ht="24.95" customHeight="1" x14ac:dyDescent="0.4">
      <c r="A205" s="1">
        <f t="shared" si="7"/>
        <v>197</v>
      </c>
      <c r="B205" s="38">
        <v>7411</v>
      </c>
      <c r="C205" s="39" t="s">
        <v>41</v>
      </c>
      <c r="D205" s="40">
        <v>43616</v>
      </c>
      <c r="E205" s="38" t="s">
        <v>102</v>
      </c>
      <c r="F205" s="38" t="s">
        <v>144</v>
      </c>
      <c r="G205" s="38"/>
      <c r="H205" s="53"/>
      <c r="I205" s="52">
        <v>-148.38</v>
      </c>
      <c r="J205" s="41">
        <v>-148.38</v>
      </c>
      <c r="K205" s="41">
        <f t="shared" si="6"/>
        <v>-148.38</v>
      </c>
    </row>
    <row r="206" spans="1:11" s="1" customFormat="1" ht="24.95" customHeight="1" x14ac:dyDescent="0.4">
      <c r="A206" s="1">
        <f t="shared" si="7"/>
        <v>198</v>
      </c>
      <c r="B206" s="38">
        <v>2104</v>
      </c>
      <c r="C206" s="39">
        <v>20150121145113</v>
      </c>
      <c r="D206" s="40">
        <v>43617</v>
      </c>
      <c r="E206" s="38" t="s">
        <v>103</v>
      </c>
      <c r="F206" s="38" t="s">
        <v>144</v>
      </c>
      <c r="G206" s="38"/>
      <c r="H206" s="53"/>
      <c r="I206" s="52">
        <v>-100</v>
      </c>
      <c r="J206" s="41">
        <v>-100</v>
      </c>
      <c r="K206" s="41">
        <f t="shared" si="6"/>
        <v>-100</v>
      </c>
    </row>
    <row r="207" spans="1:11" s="1" customFormat="1" ht="24.95" customHeight="1" x14ac:dyDescent="0.4">
      <c r="A207" s="1">
        <f t="shared" si="7"/>
        <v>199</v>
      </c>
      <c r="B207" s="38">
        <v>2410</v>
      </c>
      <c r="C207" s="39">
        <v>20151021173716</v>
      </c>
      <c r="D207" s="40">
        <v>43617</v>
      </c>
      <c r="E207" s="38" t="s">
        <v>104</v>
      </c>
      <c r="F207" s="38" t="s">
        <v>144</v>
      </c>
      <c r="G207" s="38"/>
      <c r="H207" s="53"/>
      <c r="I207" s="52">
        <v>-100</v>
      </c>
      <c r="J207" s="41">
        <v>-100</v>
      </c>
      <c r="K207" s="41">
        <f t="shared" si="6"/>
        <v>-100</v>
      </c>
    </row>
    <row r="208" spans="1:11" s="1" customFormat="1" ht="24.95" customHeight="1" x14ac:dyDescent="0.4">
      <c r="A208" s="1">
        <f t="shared" si="7"/>
        <v>200</v>
      </c>
      <c r="B208" s="38">
        <v>7333</v>
      </c>
      <c r="C208" s="39">
        <v>20140620092947</v>
      </c>
      <c r="D208" s="40">
        <v>43617</v>
      </c>
      <c r="E208" s="38" t="s">
        <v>70</v>
      </c>
      <c r="F208" s="38" t="s">
        <v>144</v>
      </c>
      <c r="G208" s="38"/>
      <c r="H208" s="53"/>
      <c r="I208" s="52">
        <v>-103.08</v>
      </c>
      <c r="J208" s="41">
        <v>-103.08</v>
      </c>
      <c r="K208" s="41">
        <f t="shared" si="6"/>
        <v>-103.08</v>
      </c>
    </row>
    <row r="209" spans="1:11" s="1" customFormat="1" ht="24.95" customHeight="1" x14ac:dyDescent="0.4">
      <c r="A209" s="1">
        <f t="shared" si="7"/>
        <v>201</v>
      </c>
      <c r="B209" s="38">
        <v>7606</v>
      </c>
      <c r="C209" s="39">
        <v>20171113113944</v>
      </c>
      <c r="D209" s="40">
        <v>43617</v>
      </c>
      <c r="E209" s="38" t="s">
        <v>105</v>
      </c>
      <c r="F209" s="38" t="s">
        <v>144</v>
      </c>
      <c r="G209" s="38"/>
      <c r="H209" s="53"/>
      <c r="I209" s="52">
        <v>-100</v>
      </c>
      <c r="J209" s="41">
        <v>-100</v>
      </c>
      <c r="K209" s="41">
        <f t="shared" si="6"/>
        <v>-100</v>
      </c>
    </row>
    <row r="210" spans="1:11" s="1" customFormat="1" ht="24.95" customHeight="1" x14ac:dyDescent="0.4">
      <c r="A210" s="1">
        <f t="shared" si="7"/>
        <v>202</v>
      </c>
      <c r="B210" s="42">
        <v>1345</v>
      </c>
      <c r="C210" s="42">
        <v>20200207143331</v>
      </c>
      <c r="D210" s="40">
        <v>43830</v>
      </c>
      <c r="E210" s="38" t="s">
        <v>145</v>
      </c>
      <c r="F210" s="38" t="s">
        <v>146</v>
      </c>
      <c r="G210" s="38">
        <v>155099</v>
      </c>
      <c r="H210" s="50">
        <v>43875</v>
      </c>
      <c r="I210" s="52">
        <v>10000</v>
      </c>
      <c r="J210" s="41">
        <v>10000</v>
      </c>
      <c r="K210" s="41">
        <f t="shared" si="6"/>
        <v>10000</v>
      </c>
    </row>
    <row r="211" spans="1:11" ht="24.95" customHeight="1" x14ac:dyDescent="0.4">
      <c r="A211" s="1">
        <f t="shared" si="7"/>
        <v>203</v>
      </c>
      <c r="B211" s="43"/>
      <c r="C211" s="44"/>
      <c r="D211" s="38"/>
      <c r="E211" s="38"/>
      <c r="F211" s="38"/>
      <c r="G211" s="38"/>
      <c r="H211" s="38"/>
      <c r="I211" s="52"/>
      <c r="J211" s="45"/>
      <c r="K211" s="45"/>
    </row>
    <row r="212" spans="1:11" ht="24.95" customHeight="1" thickBot="1" x14ac:dyDescent="0.45">
      <c r="A212" s="1">
        <f t="shared" si="7"/>
        <v>204</v>
      </c>
      <c r="B212" s="38"/>
      <c r="C212" s="44"/>
      <c r="D212" s="38"/>
      <c r="E212" s="38"/>
      <c r="F212" s="46" t="s">
        <v>13</v>
      </c>
      <c r="G212" s="38"/>
      <c r="H212" s="38"/>
      <c r="I212" s="54">
        <f>SUM(I9:I211)</f>
        <v>59621.360000000008</v>
      </c>
      <c r="J212" s="47">
        <f t="shared" ref="J212:K212" si="8">SUM(J9:J211)</f>
        <v>59621.360000000008</v>
      </c>
      <c r="K212" s="47">
        <f t="shared" si="8"/>
        <v>59621.360000000008</v>
      </c>
    </row>
    <row r="213" spans="1:11" ht="24.95" customHeight="1" x14ac:dyDescent="0.4">
      <c r="B213" s="38"/>
      <c r="C213" s="44"/>
      <c r="D213" s="38"/>
      <c r="E213" s="38"/>
      <c r="F213" s="38"/>
      <c r="G213" s="38"/>
      <c r="H213" s="38"/>
      <c r="I213" s="30"/>
      <c r="J213" s="38"/>
      <c r="K213" s="38"/>
    </row>
    <row r="214" spans="1:11" ht="24.95" customHeight="1" x14ac:dyDescent="0.25"/>
    <row r="215" spans="1:11" ht="24.95" customHeight="1" x14ac:dyDescent="0.25"/>
    <row r="216" spans="1:11" ht="24.95" customHeight="1" x14ac:dyDescent="0.25"/>
    <row r="217" spans="1:11" ht="24.95" customHeight="1" x14ac:dyDescent="0.25"/>
    <row r="218" spans="1:11" ht="24.95" customHeight="1" x14ac:dyDescent="0.25"/>
    <row r="219" spans="1:11" ht="24.95" customHeight="1" x14ac:dyDescent="0.25"/>
    <row r="220" spans="1:11" ht="24.95" customHeight="1" x14ac:dyDescent="0.25"/>
    <row r="221" spans="1:11" ht="24.95" customHeight="1" x14ac:dyDescent="0.25"/>
    <row r="222" spans="1:11" ht="24.95" customHeight="1" x14ac:dyDescent="0.25"/>
    <row r="223" spans="1:11" ht="24.95" customHeight="1" x14ac:dyDescent="0.25"/>
    <row r="224" spans="1:11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</sheetData>
  <sortState xmlns:xlrd2="http://schemas.microsoft.com/office/spreadsheetml/2017/richdata2" ref="B9:Q209">
    <sortCondition ref="G9:G209"/>
  </sortState>
  <mergeCells count="1">
    <mergeCell ref="J6:J7"/>
  </mergeCells>
  <pageMargins left="0.7" right="0.7" top="0.75" bottom="0.75" header="0.3" footer="0.3"/>
  <pageSetup scale="55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9"/>
  <sheetViews>
    <sheetView topLeftCell="A2" zoomScale="70" zoomScaleNormal="70" workbookViewId="0">
      <selection activeCell="G37" sqref="G37"/>
    </sheetView>
  </sheetViews>
  <sheetFormatPr defaultRowHeight="15" x14ac:dyDescent="0.25"/>
  <cols>
    <col min="1" max="1" width="8.140625" customWidth="1"/>
    <col min="2" max="2" width="13.5703125" hidden="1" customWidth="1"/>
    <col min="3" max="3" width="20.28515625" style="15" hidden="1" customWidth="1"/>
    <col min="4" max="4" width="19.5703125" customWidth="1"/>
    <col min="5" max="5" width="49.5703125" customWidth="1"/>
    <col min="6" max="6" width="57" customWidth="1"/>
    <col min="7" max="7" width="81.42578125" customWidth="1"/>
    <col min="8" max="8" width="17.140625" customWidth="1"/>
    <col min="9" max="9" width="41.140625" customWidth="1"/>
    <col min="10" max="10" width="13.85546875" style="3" customWidth="1"/>
    <col min="11" max="11" width="13.28515625" style="4" customWidth="1"/>
    <col min="12" max="12" width="9.140625" customWidth="1"/>
    <col min="13" max="13" width="11.28515625" customWidth="1"/>
    <col min="14" max="14" width="8.85546875" customWidth="1"/>
    <col min="15" max="15" width="9.140625" customWidth="1"/>
    <col min="16" max="16" width="9.85546875" customWidth="1"/>
  </cols>
  <sheetData>
    <row r="1" spans="1:19" ht="28.5" x14ac:dyDescent="0.45">
      <c r="B1" s="29"/>
      <c r="C1" s="37"/>
      <c r="D1" s="33"/>
      <c r="E1" s="49" t="s">
        <v>161</v>
      </c>
      <c r="F1" s="33"/>
      <c r="G1" s="33"/>
      <c r="H1" s="33"/>
      <c r="I1" s="33"/>
    </row>
    <row r="2" spans="1:19" ht="28.5" x14ac:dyDescent="0.45">
      <c r="B2" s="29"/>
      <c r="C2" s="37"/>
      <c r="D2" s="33"/>
      <c r="E2" s="49" t="s">
        <v>162</v>
      </c>
      <c r="F2" s="33"/>
      <c r="G2" s="33"/>
      <c r="H2" s="33"/>
      <c r="I2" s="33"/>
    </row>
    <row r="3" spans="1:19" ht="28.5" x14ac:dyDescent="0.45">
      <c r="B3" s="29"/>
      <c r="C3" s="37"/>
      <c r="D3" s="33"/>
      <c r="E3" s="49" t="s">
        <v>163</v>
      </c>
      <c r="F3" s="33"/>
      <c r="G3" s="33"/>
      <c r="H3" s="33"/>
      <c r="I3" s="33"/>
    </row>
    <row r="4" spans="1:19" ht="28.5" x14ac:dyDescent="0.45">
      <c r="B4" s="29"/>
      <c r="C4" s="37"/>
      <c r="D4" s="33"/>
      <c r="E4" s="49" t="s">
        <v>176</v>
      </c>
      <c r="F4" s="33"/>
      <c r="G4" s="33"/>
      <c r="H4" s="33"/>
      <c r="I4" s="33"/>
    </row>
    <row r="5" spans="1:19" ht="28.5" x14ac:dyDescent="0.45">
      <c r="B5" s="29"/>
      <c r="C5" s="37"/>
      <c r="D5" s="33"/>
      <c r="E5" s="49" t="s">
        <v>165</v>
      </c>
      <c r="F5" s="33"/>
      <c r="G5" s="33"/>
      <c r="H5" s="33"/>
      <c r="I5" s="33"/>
    </row>
    <row r="6" spans="1:19" ht="28.9" customHeight="1" x14ac:dyDescent="0.35">
      <c r="B6" s="4"/>
      <c r="D6" s="67" t="s">
        <v>166</v>
      </c>
      <c r="E6" s="67" t="s">
        <v>167</v>
      </c>
      <c r="F6" s="67" t="s">
        <v>173</v>
      </c>
      <c r="G6" s="67" t="s">
        <v>168</v>
      </c>
      <c r="H6" s="67" t="s">
        <v>174</v>
      </c>
      <c r="I6" s="67" t="s">
        <v>169</v>
      </c>
      <c r="J6" s="67" t="s">
        <v>170</v>
      </c>
      <c r="K6" s="67" t="s">
        <v>175</v>
      </c>
      <c r="L6" s="28"/>
      <c r="M6" s="28"/>
      <c r="N6" s="28"/>
      <c r="O6" s="28"/>
    </row>
    <row r="7" spans="1:19" s="1" customFormat="1" ht="33" thickBot="1" x14ac:dyDescent="0.45">
      <c r="A7" s="55" t="s">
        <v>171</v>
      </c>
      <c r="B7" s="10" t="s">
        <v>16</v>
      </c>
      <c r="C7" s="10" t="s">
        <v>4</v>
      </c>
      <c r="D7" s="10" t="s">
        <v>5</v>
      </c>
      <c r="E7" s="10" t="s">
        <v>0</v>
      </c>
      <c r="F7" s="10" t="s">
        <v>1</v>
      </c>
      <c r="G7" s="10" t="s">
        <v>147</v>
      </c>
      <c r="H7" s="10" t="s">
        <v>2</v>
      </c>
      <c r="I7" s="10" t="s">
        <v>3</v>
      </c>
      <c r="J7" s="27" t="s">
        <v>153</v>
      </c>
      <c r="K7" s="26" t="s">
        <v>152</v>
      </c>
      <c r="L7" s="10">
        <v>103</v>
      </c>
      <c r="M7" s="10">
        <v>136</v>
      </c>
      <c r="N7" s="10">
        <v>525</v>
      </c>
      <c r="O7" s="10">
        <v>527</v>
      </c>
      <c r="P7" s="10" t="s">
        <v>7</v>
      </c>
    </row>
    <row r="8" spans="1:19" ht="21" x14ac:dyDescent="0.35">
      <c r="A8" s="60">
        <v>1</v>
      </c>
      <c r="B8" s="61">
        <v>156</v>
      </c>
      <c r="C8" s="62">
        <v>48286</v>
      </c>
      <c r="D8" s="63">
        <v>43466</v>
      </c>
      <c r="E8" s="64" t="s">
        <v>21</v>
      </c>
      <c r="F8" s="64" t="s">
        <v>22</v>
      </c>
      <c r="G8" s="64" t="s">
        <v>149</v>
      </c>
      <c r="H8" s="64">
        <v>148089</v>
      </c>
      <c r="I8" s="63">
        <v>43469</v>
      </c>
      <c r="J8" s="65">
        <v>760</v>
      </c>
      <c r="K8" s="68">
        <v>38</v>
      </c>
      <c r="L8" s="3"/>
      <c r="M8" s="3"/>
      <c r="N8" s="3"/>
      <c r="O8" s="3">
        <v>38</v>
      </c>
      <c r="P8" s="3">
        <f>SUM(L8:O8)</f>
        <v>38</v>
      </c>
    </row>
    <row r="9" spans="1:19" ht="21" x14ac:dyDescent="0.35">
      <c r="A9" s="60">
        <f>A8+1</f>
        <v>2</v>
      </c>
      <c r="B9" s="64">
        <v>7502</v>
      </c>
      <c r="C9" s="61">
        <v>9007807342</v>
      </c>
      <c r="D9" s="63">
        <v>43466</v>
      </c>
      <c r="E9" s="64" t="s">
        <v>36</v>
      </c>
      <c r="F9" s="64" t="s">
        <v>37</v>
      </c>
      <c r="G9" s="64" t="s">
        <v>148</v>
      </c>
      <c r="H9" s="64">
        <v>148301</v>
      </c>
      <c r="I9" s="63">
        <v>43483</v>
      </c>
      <c r="J9" s="65">
        <v>209</v>
      </c>
      <c r="K9" s="69">
        <v>6.27</v>
      </c>
      <c r="L9" s="3"/>
      <c r="M9" s="3">
        <v>6.27</v>
      </c>
      <c r="N9" s="3"/>
      <c r="O9" s="3"/>
      <c r="P9" s="3">
        <f t="shared" ref="P9:P29" si="0">SUM(L9:O9)</f>
        <v>6.27</v>
      </c>
      <c r="Q9" s="3"/>
      <c r="R9" s="3"/>
      <c r="S9" s="3"/>
    </row>
    <row r="10" spans="1:19" ht="21" x14ac:dyDescent="0.35">
      <c r="A10" s="60">
        <f t="shared" ref="A10:A37" si="1">A9+1</f>
        <v>3</v>
      </c>
      <c r="B10" s="64">
        <v>10509</v>
      </c>
      <c r="C10" s="61" t="s">
        <v>27</v>
      </c>
      <c r="D10" s="63">
        <v>43472</v>
      </c>
      <c r="E10" s="64" t="s">
        <v>33</v>
      </c>
      <c r="F10" s="64" t="s">
        <v>34</v>
      </c>
      <c r="G10" s="64" t="s">
        <v>150</v>
      </c>
      <c r="H10" s="64">
        <v>148173</v>
      </c>
      <c r="I10" s="63">
        <v>43476</v>
      </c>
      <c r="J10" s="65">
        <v>125</v>
      </c>
      <c r="K10" s="69">
        <v>125</v>
      </c>
      <c r="L10" s="3"/>
      <c r="M10" s="3">
        <v>125</v>
      </c>
      <c r="N10" s="3"/>
      <c r="O10" s="3"/>
      <c r="P10" s="3">
        <f t="shared" si="0"/>
        <v>125</v>
      </c>
      <c r="Q10" s="3"/>
      <c r="R10" s="3"/>
      <c r="S10" s="3"/>
    </row>
    <row r="11" spans="1:19" ht="21" x14ac:dyDescent="0.35">
      <c r="A11" s="60">
        <f t="shared" si="1"/>
        <v>4</v>
      </c>
      <c r="B11" s="64">
        <v>10509</v>
      </c>
      <c r="C11" s="61" t="s">
        <v>28</v>
      </c>
      <c r="D11" s="63">
        <v>43565</v>
      </c>
      <c r="E11" s="64" t="s">
        <v>33</v>
      </c>
      <c r="F11" s="64" t="s">
        <v>35</v>
      </c>
      <c r="G11" s="64" t="s">
        <v>150</v>
      </c>
      <c r="H11" s="64">
        <v>149151</v>
      </c>
      <c r="I11" s="63">
        <v>43567</v>
      </c>
      <c r="J11" s="65">
        <v>199</v>
      </c>
      <c r="K11" s="69">
        <v>199</v>
      </c>
      <c r="L11" s="3"/>
      <c r="M11" s="3">
        <v>199</v>
      </c>
      <c r="N11" s="3"/>
      <c r="O11" s="3"/>
      <c r="P11" s="3">
        <f t="shared" si="0"/>
        <v>199</v>
      </c>
      <c r="Q11" s="3"/>
      <c r="R11" s="3"/>
      <c r="S11" s="3"/>
    </row>
    <row r="12" spans="1:19" ht="21" x14ac:dyDescent="0.35">
      <c r="A12" s="60">
        <f t="shared" si="1"/>
        <v>5</v>
      </c>
      <c r="B12" s="64">
        <v>7322</v>
      </c>
      <c r="C12" s="61">
        <v>102103219</v>
      </c>
      <c r="D12" s="63">
        <v>43633</v>
      </c>
      <c r="E12" s="64" t="s">
        <v>17</v>
      </c>
      <c r="F12" s="64" t="s">
        <v>18</v>
      </c>
      <c r="G12" s="64" t="s">
        <v>151</v>
      </c>
      <c r="H12" s="64">
        <v>6909</v>
      </c>
      <c r="I12" s="63">
        <v>43623</v>
      </c>
      <c r="J12" s="65">
        <v>285</v>
      </c>
      <c r="K12" s="69">
        <v>11.4</v>
      </c>
      <c r="L12" s="3">
        <v>11.4</v>
      </c>
      <c r="M12" s="3"/>
      <c r="N12" s="3"/>
      <c r="O12" s="3"/>
      <c r="P12" s="3">
        <f t="shared" si="0"/>
        <v>11.4</v>
      </c>
    </row>
    <row r="13" spans="1:19" ht="21" x14ac:dyDescent="0.35">
      <c r="A13" s="60">
        <f t="shared" si="1"/>
        <v>6</v>
      </c>
      <c r="B13" s="64">
        <v>7322</v>
      </c>
      <c r="C13" s="61">
        <v>102106314</v>
      </c>
      <c r="D13" s="63">
        <v>43635</v>
      </c>
      <c r="E13" s="64" t="s">
        <v>17</v>
      </c>
      <c r="F13" s="64" t="s">
        <v>19</v>
      </c>
      <c r="G13" s="64" t="s">
        <v>151</v>
      </c>
      <c r="H13" s="64">
        <v>6931</v>
      </c>
      <c r="I13" s="63">
        <v>43635</v>
      </c>
      <c r="J13" s="65">
        <v>285</v>
      </c>
      <c r="K13" s="69">
        <v>11.4</v>
      </c>
      <c r="L13" s="3">
        <v>11.4</v>
      </c>
      <c r="M13" s="3"/>
      <c r="N13" s="3"/>
      <c r="O13" s="3"/>
      <c r="P13" s="3">
        <f t="shared" si="0"/>
        <v>11.4</v>
      </c>
    </row>
    <row r="14" spans="1:19" ht="21" x14ac:dyDescent="0.35">
      <c r="A14" s="60">
        <f t="shared" si="1"/>
        <v>7</v>
      </c>
      <c r="B14" s="61">
        <v>105</v>
      </c>
      <c r="C14" s="61">
        <v>2841</v>
      </c>
      <c r="D14" s="63">
        <v>43648</v>
      </c>
      <c r="E14" s="64" t="s">
        <v>20</v>
      </c>
      <c r="F14" s="64" t="s">
        <v>32</v>
      </c>
      <c r="G14" s="64" t="s">
        <v>149</v>
      </c>
      <c r="H14" s="64">
        <v>6976</v>
      </c>
      <c r="I14" s="63">
        <v>43648</v>
      </c>
      <c r="J14" s="65">
        <v>340</v>
      </c>
      <c r="K14" s="69">
        <v>17</v>
      </c>
      <c r="L14" s="3"/>
      <c r="M14" s="3">
        <v>17</v>
      </c>
      <c r="N14" s="3"/>
      <c r="O14" s="3"/>
      <c r="P14" s="3">
        <f t="shared" si="0"/>
        <v>17</v>
      </c>
      <c r="Q14" s="3"/>
      <c r="R14" s="3"/>
      <c r="S14" s="3"/>
    </row>
    <row r="15" spans="1:19" ht="21" x14ac:dyDescent="0.35">
      <c r="A15" s="60">
        <f t="shared" si="1"/>
        <v>8</v>
      </c>
      <c r="B15" s="61">
        <v>105</v>
      </c>
      <c r="C15" s="61">
        <v>2976</v>
      </c>
      <c r="D15" s="63">
        <v>43648</v>
      </c>
      <c r="E15" s="64" t="s">
        <v>20</v>
      </c>
      <c r="F15" s="64" t="s">
        <v>19</v>
      </c>
      <c r="G15" s="64" t="s">
        <v>149</v>
      </c>
      <c r="H15" s="64">
        <v>6982</v>
      </c>
      <c r="I15" s="63">
        <v>43648</v>
      </c>
      <c r="J15" s="65">
        <v>50</v>
      </c>
      <c r="K15" s="69">
        <v>2.5</v>
      </c>
      <c r="L15" s="3">
        <v>2.5</v>
      </c>
      <c r="M15" s="3"/>
      <c r="N15" s="3"/>
      <c r="O15" s="3"/>
      <c r="P15" s="3">
        <f t="shared" si="0"/>
        <v>2.5</v>
      </c>
    </row>
    <row r="16" spans="1:19" ht="21" x14ac:dyDescent="0.35">
      <c r="A16" s="60">
        <f t="shared" si="1"/>
        <v>9</v>
      </c>
      <c r="B16" s="61">
        <v>10509</v>
      </c>
      <c r="C16" s="61" t="s">
        <v>29</v>
      </c>
      <c r="D16" s="63">
        <v>43655</v>
      </c>
      <c r="E16" s="64" t="s">
        <v>33</v>
      </c>
      <c r="F16" s="64" t="s">
        <v>35</v>
      </c>
      <c r="G16" s="64" t="s">
        <v>150</v>
      </c>
      <c r="H16" s="64">
        <v>150318</v>
      </c>
      <c r="I16" s="63">
        <v>43665</v>
      </c>
      <c r="J16" s="65">
        <v>199</v>
      </c>
      <c r="K16" s="69">
        <v>199</v>
      </c>
      <c r="L16" s="3"/>
      <c r="M16" s="3">
        <v>199</v>
      </c>
      <c r="N16" s="3"/>
      <c r="O16" s="3"/>
      <c r="P16" s="3">
        <f t="shared" si="0"/>
        <v>199</v>
      </c>
      <c r="Q16" s="3"/>
      <c r="R16" s="3"/>
      <c r="S16" s="3"/>
    </row>
    <row r="17" spans="1:19" ht="21" x14ac:dyDescent="0.35">
      <c r="A17" s="60">
        <f t="shared" si="1"/>
        <v>10</v>
      </c>
      <c r="B17" s="61">
        <v>10509</v>
      </c>
      <c r="C17" s="61" t="s">
        <v>30</v>
      </c>
      <c r="D17" s="63">
        <v>43752</v>
      </c>
      <c r="E17" s="64" t="s">
        <v>33</v>
      </c>
      <c r="F17" s="64" t="s">
        <v>35</v>
      </c>
      <c r="G17" s="64" t="s">
        <v>150</v>
      </c>
      <c r="H17" s="64">
        <v>153872</v>
      </c>
      <c r="I17" s="63">
        <v>43761</v>
      </c>
      <c r="J17" s="65">
        <v>199</v>
      </c>
      <c r="K17" s="69">
        <v>199</v>
      </c>
      <c r="L17" s="3"/>
      <c r="M17" s="3">
        <v>199</v>
      </c>
      <c r="N17" s="3"/>
      <c r="O17" s="3"/>
      <c r="P17" s="3">
        <f t="shared" si="0"/>
        <v>199</v>
      </c>
      <c r="Q17" s="3"/>
      <c r="R17" s="3"/>
      <c r="S17" s="3"/>
    </row>
    <row r="18" spans="1:19" ht="21" x14ac:dyDescent="0.35">
      <c r="A18" s="60">
        <f t="shared" si="1"/>
        <v>11</v>
      </c>
      <c r="B18" s="61"/>
      <c r="C18" s="61"/>
      <c r="D18" s="63">
        <v>43496</v>
      </c>
      <c r="E18" s="64" t="s">
        <v>177</v>
      </c>
      <c r="F18" s="64" t="s">
        <v>31</v>
      </c>
      <c r="G18" s="64" t="s">
        <v>156</v>
      </c>
      <c r="H18" s="64"/>
      <c r="I18" s="64" t="s">
        <v>180</v>
      </c>
      <c r="J18" s="65"/>
      <c r="K18" s="69">
        <v>803.54</v>
      </c>
      <c r="L18" s="3"/>
      <c r="M18" s="3">
        <v>803.54</v>
      </c>
      <c r="N18" s="3"/>
      <c r="O18" s="3"/>
      <c r="P18" s="3">
        <f t="shared" si="0"/>
        <v>803.54</v>
      </c>
      <c r="Q18" s="3"/>
      <c r="R18" s="3"/>
      <c r="S18" s="3"/>
    </row>
    <row r="19" spans="1:19" ht="21" x14ac:dyDescent="0.35">
      <c r="A19" s="60">
        <f t="shared" si="1"/>
        <v>12</v>
      </c>
      <c r="B19" s="62"/>
      <c r="C19" s="61"/>
      <c r="D19" s="63">
        <v>43524</v>
      </c>
      <c r="E19" s="64" t="s">
        <v>177</v>
      </c>
      <c r="F19" s="64" t="s">
        <v>31</v>
      </c>
      <c r="G19" s="64"/>
      <c r="H19" s="64"/>
      <c r="I19" s="64" t="s">
        <v>181</v>
      </c>
      <c r="J19" s="65"/>
      <c r="K19" s="69">
        <v>585</v>
      </c>
      <c r="L19" s="3"/>
      <c r="M19" s="3">
        <v>585</v>
      </c>
      <c r="N19" s="3"/>
      <c r="O19" s="3"/>
      <c r="P19" s="3">
        <f t="shared" si="0"/>
        <v>585</v>
      </c>
      <c r="Q19" s="3"/>
      <c r="R19" s="3"/>
      <c r="S19" s="3"/>
    </row>
    <row r="20" spans="1:19" ht="21" x14ac:dyDescent="0.35">
      <c r="A20" s="60">
        <f t="shared" si="1"/>
        <v>13</v>
      </c>
      <c r="B20" s="62"/>
      <c r="C20" s="61"/>
      <c r="D20" s="63">
        <v>43555</v>
      </c>
      <c r="E20" s="64" t="s">
        <v>177</v>
      </c>
      <c r="F20" s="64" t="s">
        <v>31</v>
      </c>
      <c r="G20" s="64"/>
      <c r="H20" s="64"/>
      <c r="I20" s="64"/>
      <c r="J20" s="65"/>
      <c r="K20" s="69">
        <v>585</v>
      </c>
      <c r="L20" s="3"/>
      <c r="M20" s="3">
        <v>585</v>
      </c>
      <c r="N20" s="3"/>
      <c r="O20" s="3"/>
      <c r="P20" s="3">
        <f t="shared" si="0"/>
        <v>585</v>
      </c>
      <c r="Q20" s="3"/>
      <c r="R20" s="3"/>
      <c r="S20" s="3"/>
    </row>
    <row r="21" spans="1:19" ht="21" x14ac:dyDescent="0.35">
      <c r="A21" s="60">
        <f t="shared" si="1"/>
        <v>14</v>
      </c>
      <c r="B21" s="62"/>
      <c r="C21" s="61"/>
      <c r="D21" s="63">
        <v>43585</v>
      </c>
      <c r="E21" s="64" t="s">
        <v>177</v>
      </c>
      <c r="F21" s="64" t="s">
        <v>31</v>
      </c>
      <c r="G21" s="64"/>
      <c r="H21" s="64"/>
      <c r="I21" s="64"/>
      <c r="J21" s="65"/>
      <c r="K21" s="69">
        <v>585</v>
      </c>
      <c r="L21" s="3"/>
      <c r="M21" s="3">
        <v>585</v>
      </c>
      <c r="N21" s="3"/>
      <c r="O21" s="3"/>
      <c r="P21" s="3">
        <f t="shared" si="0"/>
        <v>585</v>
      </c>
      <c r="Q21" s="3"/>
      <c r="R21" s="3"/>
      <c r="S21" s="3"/>
    </row>
    <row r="22" spans="1:19" ht="21" x14ac:dyDescent="0.35">
      <c r="A22" s="60">
        <f t="shared" si="1"/>
        <v>15</v>
      </c>
      <c r="B22" s="62"/>
      <c r="C22" s="61"/>
      <c r="D22" s="63">
        <v>43616</v>
      </c>
      <c r="E22" s="64" t="s">
        <v>177</v>
      </c>
      <c r="F22" s="64" t="s">
        <v>31</v>
      </c>
      <c r="G22" s="64"/>
      <c r="H22" s="64"/>
      <c r="I22" s="64"/>
      <c r="J22" s="65"/>
      <c r="K22" s="69">
        <v>585</v>
      </c>
      <c r="L22" s="3"/>
      <c r="M22" s="3">
        <v>585</v>
      </c>
      <c r="N22" s="3"/>
      <c r="O22" s="3"/>
      <c r="P22" s="3">
        <f t="shared" si="0"/>
        <v>585</v>
      </c>
      <c r="Q22" s="3"/>
      <c r="R22" s="3"/>
      <c r="S22" s="3"/>
    </row>
    <row r="23" spans="1:19" ht="21" x14ac:dyDescent="0.35">
      <c r="A23" s="60">
        <f t="shared" si="1"/>
        <v>16</v>
      </c>
      <c r="B23" s="62"/>
      <c r="C23" s="61"/>
      <c r="D23" s="63">
        <v>43646</v>
      </c>
      <c r="E23" s="64" t="s">
        <v>177</v>
      </c>
      <c r="F23" s="64" t="s">
        <v>31</v>
      </c>
      <c r="G23" s="64"/>
      <c r="H23" s="64"/>
      <c r="I23" s="64"/>
      <c r="J23" s="65"/>
      <c r="K23" s="69">
        <v>585</v>
      </c>
      <c r="L23" s="3"/>
      <c r="M23" s="3">
        <v>585</v>
      </c>
      <c r="N23" s="3"/>
      <c r="O23" s="3"/>
      <c r="P23" s="3">
        <f t="shared" si="0"/>
        <v>585</v>
      </c>
      <c r="Q23" s="3"/>
      <c r="R23" s="3"/>
      <c r="S23" s="3"/>
    </row>
    <row r="24" spans="1:19" ht="21" x14ac:dyDescent="0.35">
      <c r="A24" s="60">
        <f t="shared" si="1"/>
        <v>17</v>
      </c>
      <c r="B24" s="62"/>
      <c r="C24" s="61"/>
      <c r="D24" s="63">
        <v>43677</v>
      </c>
      <c r="E24" s="64" t="s">
        <v>177</v>
      </c>
      <c r="F24" s="64" t="s">
        <v>31</v>
      </c>
      <c r="G24" s="64"/>
      <c r="H24" s="64"/>
      <c r="I24" s="64"/>
      <c r="J24" s="65"/>
      <c r="K24" s="69">
        <v>585</v>
      </c>
      <c r="L24" s="3"/>
      <c r="M24" s="3">
        <v>585</v>
      </c>
      <c r="N24" s="3"/>
      <c r="O24" s="3"/>
      <c r="P24" s="3">
        <f t="shared" si="0"/>
        <v>585</v>
      </c>
      <c r="Q24" s="3"/>
      <c r="R24" s="3"/>
      <c r="S24" s="3"/>
    </row>
    <row r="25" spans="1:19" ht="21" x14ac:dyDescent="0.35">
      <c r="A25" s="60">
        <f t="shared" si="1"/>
        <v>18</v>
      </c>
      <c r="B25" s="62"/>
      <c r="C25" s="61"/>
      <c r="D25" s="63">
        <v>43708</v>
      </c>
      <c r="E25" s="64" t="s">
        <v>177</v>
      </c>
      <c r="F25" s="64" t="s">
        <v>31</v>
      </c>
      <c r="G25" s="64"/>
      <c r="H25" s="64"/>
      <c r="I25" s="64"/>
      <c r="J25" s="65"/>
      <c r="K25" s="69">
        <v>585</v>
      </c>
      <c r="L25" s="3"/>
      <c r="M25" s="3">
        <v>585</v>
      </c>
      <c r="N25" s="3"/>
      <c r="O25" s="3"/>
      <c r="P25" s="3">
        <f t="shared" si="0"/>
        <v>585</v>
      </c>
      <c r="Q25" s="3"/>
      <c r="R25" s="3"/>
      <c r="S25" s="3"/>
    </row>
    <row r="26" spans="1:19" ht="21" x14ac:dyDescent="0.35">
      <c r="A26" s="60">
        <f t="shared" si="1"/>
        <v>19</v>
      </c>
      <c r="B26" s="62"/>
      <c r="C26" s="61"/>
      <c r="D26" s="63">
        <v>43738</v>
      </c>
      <c r="E26" s="64" t="s">
        <v>177</v>
      </c>
      <c r="F26" s="64" t="s">
        <v>31</v>
      </c>
      <c r="G26" s="64"/>
      <c r="H26" s="64"/>
      <c r="I26" s="64"/>
      <c r="J26" s="65"/>
      <c r="K26" s="69">
        <v>585</v>
      </c>
      <c r="L26" s="3"/>
      <c r="M26" s="3">
        <v>585</v>
      </c>
      <c r="N26" s="3"/>
      <c r="O26" s="3"/>
      <c r="P26" s="3">
        <f t="shared" si="0"/>
        <v>585</v>
      </c>
      <c r="Q26" s="3"/>
      <c r="R26" s="3"/>
      <c r="S26" s="3"/>
    </row>
    <row r="27" spans="1:19" ht="21" x14ac:dyDescent="0.35">
      <c r="A27" s="60">
        <f t="shared" si="1"/>
        <v>20</v>
      </c>
      <c r="B27" s="62"/>
      <c r="C27" s="61"/>
      <c r="D27" s="63">
        <v>43769</v>
      </c>
      <c r="E27" s="64" t="s">
        <v>177</v>
      </c>
      <c r="F27" s="64" t="s">
        <v>31</v>
      </c>
      <c r="G27" s="64"/>
      <c r="H27" s="64"/>
      <c r="I27" s="64"/>
      <c r="J27" s="65"/>
      <c r="K27" s="69">
        <v>585</v>
      </c>
      <c r="L27" s="3"/>
      <c r="M27" s="3">
        <v>585</v>
      </c>
      <c r="N27" s="3"/>
      <c r="O27" s="3"/>
      <c r="P27" s="3">
        <f t="shared" si="0"/>
        <v>585</v>
      </c>
      <c r="Q27" s="3"/>
      <c r="R27" s="3"/>
      <c r="S27" s="3"/>
    </row>
    <row r="28" spans="1:19" ht="21" x14ac:dyDescent="0.35">
      <c r="A28" s="60">
        <f t="shared" si="1"/>
        <v>21</v>
      </c>
      <c r="B28" s="62"/>
      <c r="C28" s="61"/>
      <c r="D28" s="63">
        <v>43799</v>
      </c>
      <c r="E28" s="64" t="s">
        <v>177</v>
      </c>
      <c r="F28" s="64" t="s">
        <v>31</v>
      </c>
      <c r="G28" s="64"/>
      <c r="H28" s="64"/>
      <c r="I28" s="64"/>
      <c r="J28" s="65"/>
      <c r="K28" s="69">
        <v>585</v>
      </c>
      <c r="L28" s="3"/>
      <c r="M28" s="3">
        <v>585</v>
      </c>
      <c r="N28" s="3"/>
      <c r="O28" s="3"/>
      <c r="P28" s="3">
        <f t="shared" si="0"/>
        <v>585</v>
      </c>
      <c r="Q28" s="3"/>
      <c r="R28" s="3"/>
      <c r="S28" s="3"/>
    </row>
    <row r="29" spans="1:19" ht="21" x14ac:dyDescent="0.35">
      <c r="A29" s="60">
        <f t="shared" si="1"/>
        <v>22</v>
      </c>
      <c r="B29" s="62"/>
      <c r="C29" s="61"/>
      <c r="D29" s="63">
        <v>43830</v>
      </c>
      <c r="E29" s="64" t="s">
        <v>177</v>
      </c>
      <c r="F29" s="64" t="s">
        <v>31</v>
      </c>
      <c r="G29" s="64"/>
      <c r="H29" s="64"/>
      <c r="I29" s="64"/>
      <c r="J29" s="65"/>
      <c r="K29" s="69">
        <v>585</v>
      </c>
      <c r="L29" s="3"/>
      <c r="M29" s="3">
        <v>585</v>
      </c>
      <c r="N29" s="3"/>
      <c r="O29" s="3"/>
      <c r="P29" s="3">
        <f t="shared" si="0"/>
        <v>585</v>
      </c>
      <c r="Q29" s="3"/>
      <c r="R29" s="3"/>
      <c r="S29" s="3"/>
    </row>
    <row r="30" spans="1:19" ht="21" x14ac:dyDescent="0.35">
      <c r="A30" s="60">
        <f t="shared" si="1"/>
        <v>23</v>
      </c>
      <c r="B30" s="62"/>
      <c r="C30" s="61"/>
      <c r="D30" s="64"/>
      <c r="E30" s="64"/>
      <c r="F30" s="64"/>
      <c r="G30" s="64"/>
      <c r="H30" s="64"/>
      <c r="I30" s="64"/>
      <c r="J30" s="65"/>
      <c r="K30" s="69"/>
      <c r="L30" s="3"/>
      <c r="M30" s="3"/>
      <c r="N30" s="3"/>
      <c r="O30" s="3"/>
      <c r="P30" s="3"/>
    </row>
    <row r="31" spans="1:19" ht="21.75" thickBot="1" x14ac:dyDescent="0.4">
      <c r="A31" s="60">
        <f t="shared" si="1"/>
        <v>24</v>
      </c>
      <c r="B31" s="64"/>
      <c r="C31" s="61"/>
      <c r="D31" s="64"/>
      <c r="E31" s="64"/>
      <c r="F31" s="64" t="s">
        <v>160</v>
      </c>
      <c r="G31" s="66"/>
      <c r="H31" s="64"/>
      <c r="I31" s="66" t="s">
        <v>14</v>
      </c>
      <c r="J31" s="65"/>
      <c r="K31" s="70">
        <f>SUM(K8:K29)</f>
        <v>8047.11</v>
      </c>
      <c r="L31" s="25">
        <f>SUM(L8:L30)</f>
        <v>25.3</v>
      </c>
      <c r="M31" s="25">
        <f t="shared" ref="M31:O31" si="2">SUM(M8:M30)</f>
        <v>7983.8099999999995</v>
      </c>
      <c r="N31" s="25">
        <f t="shared" si="2"/>
        <v>0</v>
      </c>
      <c r="O31" s="25">
        <f t="shared" si="2"/>
        <v>38</v>
      </c>
      <c r="P31" s="6">
        <f>SUM(L31:O31)</f>
        <v>8047.11</v>
      </c>
    </row>
    <row r="32" spans="1:19" ht="21" x14ac:dyDescent="0.35">
      <c r="A32" s="60">
        <f t="shared" si="1"/>
        <v>25</v>
      </c>
      <c r="B32" s="64"/>
      <c r="C32" s="61"/>
      <c r="D32" s="64"/>
      <c r="E32" s="64"/>
      <c r="F32" s="64" t="s">
        <v>155</v>
      </c>
      <c r="G32" s="64"/>
      <c r="H32" s="64"/>
      <c r="I32" s="64"/>
      <c r="J32" s="65"/>
    </row>
    <row r="33" spans="1:10" ht="21" x14ac:dyDescent="0.35">
      <c r="A33" s="60">
        <f t="shared" si="1"/>
        <v>26</v>
      </c>
      <c r="B33" s="64"/>
      <c r="C33" s="61"/>
      <c r="D33" s="64"/>
      <c r="E33" s="64"/>
      <c r="F33" s="64" t="s">
        <v>154</v>
      </c>
      <c r="G33" s="64"/>
      <c r="H33" s="71">
        <v>74306</v>
      </c>
      <c r="I33" s="64"/>
      <c r="J33" s="65"/>
    </row>
    <row r="34" spans="1:10" ht="21" x14ac:dyDescent="0.35">
      <c r="A34" s="60">
        <f t="shared" si="1"/>
        <v>27</v>
      </c>
      <c r="B34" s="64"/>
      <c r="C34" s="61"/>
      <c r="D34" s="64"/>
      <c r="E34" s="64"/>
      <c r="F34" s="64"/>
      <c r="G34" s="64"/>
      <c r="H34" s="64"/>
      <c r="I34" s="64"/>
      <c r="J34" s="65"/>
    </row>
    <row r="35" spans="1:10" ht="21" x14ac:dyDescent="0.35">
      <c r="A35" s="60">
        <f t="shared" si="1"/>
        <v>28</v>
      </c>
      <c r="B35" s="64"/>
      <c r="C35" s="61"/>
      <c r="D35" s="64"/>
      <c r="E35" s="64"/>
      <c r="F35" s="64" t="s">
        <v>157</v>
      </c>
      <c r="G35" s="64"/>
      <c r="H35" s="71">
        <v>7020</v>
      </c>
      <c r="I35" s="64"/>
      <c r="J35" s="65"/>
    </row>
    <row r="36" spans="1:10" ht="21" x14ac:dyDescent="0.35">
      <c r="A36" s="60">
        <f t="shared" si="1"/>
        <v>29</v>
      </c>
      <c r="B36" s="64"/>
      <c r="C36" s="61"/>
      <c r="D36" s="64"/>
      <c r="E36" s="64"/>
      <c r="F36" s="64" t="s">
        <v>158</v>
      </c>
      <c r="G36" s="64"/>
      <c r="H36" s="60">
        <v>12</v>
      </c>
      <c r="I36" s="64" t="s">
        <v>178</v>
      </c>
      <c r="J36" s="65"/>
    </row>
    <row r="37" spans="1:10" ht="23.25" x14ac:dyDescent="0.35">
      <c r="A37" s="56">
        <f t="shared" si="1"/>
        <v>30</v>
      </c>
      <c r="B37" s="58"/>
      <c r="C37" s="57"/>
      <c r="D37" s="58"/>
      <c r="E37" s="58"/>
      <c r="F37" s="58" t="s">
        <v>159</v>
      </c>
      <c r="G37" s="58"/>
      <c r="H37" s="72">
        <f>H35/H36</f>
        <v>585</v>
      </c>
      <c r="I37" s="73" t="s">
        <v>179</v>
      </c>
      <c r="J37" s="59"/>
    </row>
    <row r="38" spans="1:10" ht="23.25" x14ac:dyDescent="0.35">
      <c r="A38" s="58"/>
      <c r="B38" s="58"/>
      <c r="C38" s="57"/>
      <c r="D38" s="58"/>
      <c r="E38" s="58"/>
      <c r="F38" s="58"/>
      <c r="G38" s="58"/>
      <c r="H38" s="58"/>
      <c r="I38" s="58"/>
      <c r="J38" s="59"/>
    </row>
    <row r="39" spans="1:10" ht="23.25" x14ac:dyDescent="0.35">
      <c r="A39" s="58"/>
      <c r="B39" s="58"/>
      <c r="C39" s="57"/>
      <c r="D39" s="58"/>
      <c r="E39" s="58"/>
      <c r="F39" s="58"/>
      <c r="G39" s="58"/>
      <c r="H39" s="58"/>
      <c r="I39" s="58"/>
      <c r="J39" s="59"/>
    </row>
  </sheetData>
  <sortState xmlns:xlrd2="http://schemas.microsoft.com/office/spreadsheetml/2017/richdata2" ref="B9:S18">
    <sortCondition ref="D9:D18"/>
    <sortCondition ref="C9:C18"/>
  </sortState>
  <phoneticPr fontId="2" type="noConversion"/>
  <pageMargins left="0.7" right="0.7" top="0.75" bottom="0.75" header="0.3" footer="0.3"/>
  <pageSetup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3"/>
  <sheetViews>
    <sheetView zoomScale="70" zoomScaleNormal="70" workbookViewId="0">
      <selection activeCell="F26" sqref="F26"/>
    </sheetView>
  </sheetViews>
  <sheetFormatPr defaultRowHeight="15" x14ac:dyDescent="0.25"/>
  <cols>
    <col min="1" max="1" width="10.7109375" customWidth="1"/>
    <col min="2" max="2" width="13.140625" style="15" customWidth="1"/>
    <col min="3" max="3" width="14.85546875" customWidth="1"/>
    <col min="4" max="4" width="26.5703125" customWidth="1"/>
    <col min="5" max="5" width="35" customWidth="1"/>
    <col min="6" max="6" width="9.28515625" customWidth="1"/>
    <col min="7" max="7" width="12.28515625" customWidth="1"/>
    <col min="8" max="8" width="11.28515625" style="4" customWidth="1"/>
    <col min="9" max="9" width="9.140625" customWidth="1"/>
    <col min="10" max="10" width="11.28515625" customWidth="1"/>
    <col min="11" max="11" width="8.85546875" customWidth="1"/>
    <col min="12" max="12" width="9.140625" customWidth="1"/>
    <col min="13" max="13" width="9.85546875" customWidth="1"/>
  </cols>
  <sheetData>
    <row r="1" spans="1:13" x14ac:dyDescent="0.25">
      <c r="A1" s="4" t="s">
        <v>38</v>
      </c>
    </row>
    <row r="2" spans="1:13" x14ac:dyDescent="0.25">
      <c r="A2" s="4"/>
      <c r="I2" s="76" t="s">
        <v>23</v>
      </c>
      <c r="J2" s="76" t="s">
        <v>24</v>
      </c>
      <c r="K2" s="76" t="s">
        <v>25</v>
      </c>
      <c r="L2" s="76" t="s">
        <v>26</v>
      </c>
    </row>
    <row r="3" spans="1:13" x14ac:dyDescent="0.25">
      <c r="A3" s="4"/>
      <c r="I3" s="76"/>
      <c r="J3" s="76"/>
      <c r="K3" s="76"/>
      <c r="L3" s="76"/>
    </row>
    <row r="4" spans="1:13" x14ac:dyDescent="0.25">
      <c r="A4" s="4"/>
      <c r="I4" s="76"/>
      <c r="J4" s="76"/>
      <c r="K4" s="76"/>
      <c r="L4" s="76"/>
    </row>
    <row r="5" spans="1:13" x14ac:dyDescent="0.25">
      <c r="A5" s="4"/>
      <c r="I5" s="76"/>
      <c r="J5" s="76"/>
      <c r="K5" s="76"/>
      <c r="L5" s="76"/>
    </row>
    <row r="6" spans="1:13" x14ac:dyDescent="0.25">
      <c r="A6" s="4"/>
      <c r="I6" s="76"/>
      <c r="J6" s="76"/>
      <c r="K6" s="76"/>
      <c r="L6" s="76"/>
    </row>
    <row r="7" spans="1:13" ht="28.9" customHeight="1" x14ac:dyDescent="0.25">
      <c r="A7" s="4"/>
      <c r="I7" s="76"/>
      <c r="J7" s="76"/>
      <c r="K7" s="76"/>
      <c r="L7" s="76"/>
    </row>
    <row r="8" spans="1:13" s="1" customFormat="1" ht="15.75" thickBot="1" x14ac:dyDescent="0.3">
      <c r="A8" s="10" t="s">
        <v>16</v>
      </c>
      <c r="B8" s="10" t="s">
        <v>4</v>
      </c>
      <c r="C8" s="10" t="s">
        <v>5</v>
      </c>
      <c r="D8" s="10" t="s">
        <v>0</v>
      </c>
      <c r="E8" s="10" t="s">
        <v>1</v>
      </c>
      <c r="F8" s="10" t="s">
        <v>2</v>
      </c>
      <c r="G8" s="10" t="s">
        <v>3</v>
      </c>
      <c r="H8" s="11" t="s">
        <v>6</v>
      </c>
      <c r="I8" s="10">
        <v>103</v>
      </c>
      <c r="J8" s="10">
        <v>136</v>
      </c>
      <c r="K8" s="10">
        <v>525</v>
      </c>
      <c r="L8" s="10">
        <v>527</v>
      </c>
      <c r="M8" s="10" t="s">
        <v>7</v>
      </c>
    </row>
    <row r="9" spans="1:13" x14ac:dyDescent="0.25">
      <c r="A9" s="21"/>
      <c r="C9" s="2"/>
      <c r="G9" s="2"/>
      <c r="H9" s="22"/>
      <c r="I9" s="3"/>
      <c r="J9" s="3"/>
      <c r="K9" s="3"/>
      <c r="L9" s="3"/>
      <c r="M9" s="3">
        <f>SUM(I9:L9)</f>
        <v>0</v>
      </c>
    </row>
    <row r="10" spans="1:13" x14ac:dyDescent="0.25">
      <c r="A10" s="21"/>
      <c r="C10" s="2"/>
      <c r="D10" s="4" t="s">
        <v>8</v>
      </c>
      <c r="G10" s="2"/>
      <c r="H10" s="7"/>
      <c r="I10" s="3"/>
      <c r="J10" s="3"/>
      <c r="K10" s="3"/>
      <c r="L10" s="3"/>
      <c r="M10" s="3"/>
    </row>
    <row r="11" spans="1:13" x14ac:dyDescent="0.25">
      <c r="A11" s="21"/>
      <c r="C11" s="2"/>
      <c r="D11" s="4"/>
      <c r="G11" s="2"/>
      <c r="H11" s="7"/>
      <c r="I11" s="3"/>
      <c r="J11" s="3"/>
      <c r="K11" s="3"/>
      <c r="L11" s="3"/>
      <c r="M11" s="3"/>
    </row>
    <row r="12" spans="1:13" x14ac:dyDescent="0.25">
      <c r="A12" s="21"/>
      <c r="H12" s="7"/>
      <c r="I12" s="3"/>
      <c r="J12" s="3"/>
      <c r="K12" s="3"/>
      <c r="L12" s="3"/>
      <c r="M12" s="3"/>
    </row>
    <row r="13" spans="1:13" ht="15.75" thickBot="1" x14ac:dyDescent="0.3">
      <c r="E13" s="12" t="s">
        <v>15</v>
      </c>
      <c r="H13" s="8">
        <f>SUM(H9:H9)</f>
        <v>0</v>
      </c>
      <c r="I13" s="14">
        <f>SUM(I9:I9)</f>
        <v>0</v>
      </c>
      <c r="J13" s="14">
        <f>SUM(J9:J9)</f>
        <v>0</v>
      </c>
      <c r="K13" s="14">
        <f>SUM(K9:K9)</f>
        <v>0</v>
      </c>
      <c r="L13" s="14">
        <f>SUM(L9:L9)</f>
        <v>0</v>
      </c>
      <c r="M13" s="6">
        <f>SUM(I13:L13)</f>
        <v>0</v>
      </c>
    </row>
  </sheetData>
  <mergeCells count="4">
    <mergeCell ref="I2:I7"/>
    <mergeCell ref="J2:J7"/>
    <mergeCell ref="K2:K7"/>
    <mergeCell ref="L2:L7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LEADSHEET</vt:lpstr>
      <vt:lpstr>426.100</vt:lpstr>
      <vt:lpstr>426.400</vt:lpstr>
      <vt:lpstr>426.500</vt:lpstr>
      <vt:lpstr>'426.100'!Print_Area</vt:lpstr>
      <vt:lpstr>'426.400'!Print_Area</vt:lpstr>
      <vt:lpstr>LEADSHEET!Print_Area</vt:lpstr>
      <vt:lpstr>'426.100'!Print_Titles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Beth Ward</dc:creator>
  <cp:lastModifiedBy>Travis Siewert</cp:lastModifiedBy>
  <cp:lastPrinted>2021-03-03T14:50:22Z</cp:lastPrinted>
  <dcterms:created xsi:type="dcterms:W3CDTF">2020-12-14T21:55:18Z</dcterms:created>
  <dcterms:modified xsi:type="dcterms:W3CDTF">2021-03-03T14:53:12Z</dcterms:modified>
</cp:coreProperties>
</file>