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Objects="placeholder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A:\GCR - GCA\DEK\Filings\As Filed\"/>
    </mc:Choice>
  </mc:AlternateContent>
  <xr:revisionPtr revIDLastSave="0" documentId="13_ncr:10001_{02EB244D-76DF-4AD0-9BA6-12C6C51173AE}" xr6:coauthVersionLast="44" xr6:coauthVersionMax="44" xr10:uidLastSave="{00000000-0000-0000-0000-000000000000}"/>
  <bookViews>
    <workbookView xWindow="25080" yWindow="-120" windowWidth="25440" windowHeight="15990" xr2:uid="{00000000-000D-0000-FFFF-FFFF00000000}"/>
  </bookViews>
  <sheets>
    <sheet name="COVER" sheetId="9" r:id="rId1"/>
    <sheet name="SCH II" sheetId="10" r:id="rId2"/>
    <sheet name="SCH III" sheetId="11" r:id="rId3"/>
    <sheet name="SCH IV" sheetId="12" r:id="rId4"/>
    <sheet name="INTEREST FACTOR" sheetId="15" r:id="rId5"/>
    <sheet name="Module1" sheetId="16" state="veryHidden" r:id="rId6"/>
    <sheet name="Module2" sheetId="17" state="veryHidden" r:id="rId7"/>
  </sheets>
  <externalReferences>
    <externalReference r:id="rId8"/>
  </externalReferences>
  <definedNames>
    <definedName name="\p" localSheetId="0">COVER!#REF!</definedName>
    <definedName name="\p" localSheetId="4">'INTEREST FACTOR'!#REF!</definedName>
    <definedName name="\p" localSheetId="1">'SCH II'!#REF!</definedName>
    <definedName name="\p" localSheetId="2">'SCH III'!#REF!</definedName>
    <definedName name="\p" localSheetId="3">'SCH IV'!#REF!</definedName>
    <definedName name="\p">#REF!</definedName>
    <definedName name="\z" localSheetId="0">COVER!#REF!</definedName>
    <definedName name="\z" localSheetId="4">'INTEREST FACTOR'!#REF!</definedName>
    <definedName name="\z" localSheetId="1">'SCH II'!#REF!</definedName>
    <definedName name="\z" localSheetId="2">'SCH III'!#REF!</definedName>
    <definedName name="\z" localSheetId="3">'SCH IV'!#REF!</definedName>
    <definedName name="\z">#REF!</definedName>
    <definedName name="_0" localSheetId="0">COVER!#REF!</definedName>
    <definedName name="_0" localSheetId="4">'INTEREST FACTOR'!#REF!</definedName>
    <definedName name="_0" localSheetId="1">'SCH II'!#REF!</definedName>
    <definedName name="_0" localSheetId="2">'SCH III'!#REF!</definedName>
    <definedName name="_0" localSheetId="3">'SCH IV'!#REF!</definedName>
    <definedName name="_0">#REF!</definedName>
    <definedName name="_Regression_Int" localSheetId="0" hidden="1">1</definedName>
    <definedName name="_Regression_Int" localSheetId="4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ACwvu.AAU." localSheetId="0" hidden="1">COVER!#REF!</definedName>
    <definedName name="ACwvu.AAU." localSheetId="4" hidden="1">'INTEREST FACTOR'!#REF!</definedName>
    <definedName name="ACwvu.AAU." localSheetId="1" hidden="1">'SCH II'!#REF!</definedName>
    <definedName name="ACwvu.AAU." localSheetId="2" hidden="1">'SCH III'!$A$1:$J$69</definedName>
    <definedName name="ACwvu.AAU." localSheetId="3" hidden="1">'SCH IV'!#REF!</definedName>
    <definedName name="ACwvu.BAU." localSheetId="0" hidden="1">COVER!#REF!</definedName>
    <definedName name="ACwvu.BAU." localSheetId="4" hidden="1">'INTEREST FACTOR'!#REF!</definedName>
    <definedName name="ACwvu.BAU." localSheetId="1" hidden="1">'SCH II'!#REF!</definedName>
    <definedName name="ACwvu.BAU." localSheetId="2" hidden="1">'SCH III'!#REF!</definedName>
    <definedName name="ACwvu.BAU." localSheetId="3" hidden="1">'SCH IV'!$A$1:$J$70</definedName>
    <definedName name="ACwvu.COVER_U." localSheetId="0" hidden="1">COVER!$A$3:$I$68</definedName>
    <definedName name="ACwvu.COVER_U." localSheetId="4" hidden="1">'INTEREST FACTOR'!#REF!</definedName>
    <definedName name="ACwvu.COVER_U." localSheetId="1" hidden="1">'SCH II'!#REF!</definedName>
    <definedName name="ACwvu.COVER_U." localSheetId="2" hidden="1">'SCH III'!#REF!</definedName>
    <definedName name="ACwvu.COVER_U." localSheetId="3" hidden="1">'SCH IV'!#REF!</definedName>
    <definedName name="ACwvu.INTFCTR." localSheetId="0" hidden="1">COVER!#REF!</definedName>
    <definedName name="ACwvu.INTFCTR." localSheetId="4" hidden="1">'INTEREST FACTOR'!$A$3:$H$43</definedName>
    <definedName name="ACwvu.INTFCTR." localSheetId="1" hidden="1">'SCH II'!#REF!</definedName>
    <definedName name="ACwvu.INTFCTR." localSheetId="2" hidden="1">'SCH III'!#REF!</definedName>
    <definedName name="ACwvu.INTFCTR." localSheetId="3" hidden="1">'SCH IV'!#REF!</definedName>
    <definedName name="ACwvu.RAU." localSheetId="0" hidden="1">COVER!#REF!</definedName>
    <definedName name="ACwvu.RAU." localSheetId="4" hidden="1">'INTEREST FACTOR'!#REF!</definedName>
    <definedName name="ACwvu.RAU." localSheetId="1" hidden="1">'SCH II'!$A$2:$K$69</definedName>
    <definedName name="ACwvu.RAU." localSheetId="2" hidden="1">'SCH III'!#REF!</definedName>
    <definedName name="ACwvu.RAU." localSheetId="3" hidden="1">'SCH IV'!#REF!</definedName>
    <definedName name="ACwvu.SS." localSheetId="0" hidden="1">COVER!#REF!</definedName>
    <definedName name="ACwvu.SS." localSheetId="4" hidden="1">'INTEREST FACTOR'!#REF!</definedName>
    <definedName name="ACwvu.SS." localSheetId="1" hidden="1">'SCH II'!#REF!</definedName>
    <definedName name="ACwvu.SS." localSheetId="2" hidden="1">'SCH III'!#REF!</definedName>
    <definedName name="ACwvu.SS." localSheetId="3" hidden="1">'SCH IV'!#REF!</definedName>
    <definedName name="ACwvu.SUMM_U." localSheetId="0" hidden="1">COVER!#REF!</definedName>
    <definedName name="ACwvu.SUMM_U." localSheetId="4" hidden="1">'INTEREST FACTOR'!#REF!</definedName>
    <definedName name="ACwvu.SUMM_U." localSheetId="1" hidden="1">'SCH II'!#REF!</definedName>
    <definedName name="ACwvu.SUMM_U." localSheetId="2" hidden="1">'SCH III'!#REF!</definedName>
    <definedName name="ACwvu.SUMM_U." localSheetId="3" hidden="1">'SCH IV'!#REF!</definedName>
    <definedName name="ACwvu.TOP." localSheetId="0" hidden="1">COVER!#REF!</definedName>
    <definedName name="ACwvu.TOP." localSheetId="4" hidden="1">'INTEREST FACTOR'!#REF!</definedName>
    <definedName name="ACwvu.TOP." localSheetId="1" hidden="1">'SCH II'!#REF!</definedName>
    <definedName name="ACwvu.TOP." localSheetId="2" hidden="1">'SCH III'!#REF!</definedName>
    <definedName name="ACwvu.TOP." localSheetId="3" hidden="1">'SCH IV'!#REF!</definedName>
    <definedName name="ALLPRINT" localSheetId="0">COVER!#REF!</definedName>
    <definedName name="ALLPRINT" localSheetId="2">'SCH III'!#REF!</definedName>
    <definedName name="ALLPRINT" localSheetId="3">'SCH IV'!#REF!</definedName>
    <definedName name="COV1Q">COVER!$A$3:$I$66</definedName>
    <definedName name="COV2Q">COVER!#REF!</definedName>
    <definedName name="COV3Q">COVER!#REF!</definedName>
    <definedName name="COV4Q">COVER!#REF!</definedName>
    <definedName name="INPUT2" localSheetId="0">COVER!#REF!</definedName>
    <definedName name="INPUT2" localSheetId="2">'SCH III'!$A$1</definedName>
    <definedName name="INPUT2" localSheetId="3">'SCH IV'!#REF!</definedName>
    <definedName name="INPUT3" localSheetId="0">COVER!#REF!</definedName>
    <definedName name="INPUT3" localSheetId="2">'SCH III'!#REF!</definedName>
    <definedName name="INPUT3" localSheetId="3">'SCH IV'!#REF!</definedName>
    <definedName name="INPUTCOV">#REF!</definedName>
    <definedName name="INPUTINT">#REF!</definedName>
    <definedName name="INPUTSCHII">#REF!</definedName>
    <definedName name="INPUTSCHIII">#REF!</definedName>
    <definedName name="INPUTSCHIV">#REF!</definedName>
    <definedName name="INPUTSCHVI">#REF!</definedName>
    <definedName name="INPUTSTAT">#REF!</definedName>
    <definedName name="INPUTSUM">#REF!</definedName>
    <definedName name="INT1Q">'INTEREST FACTOR'!$A$1:$H$42</definedName>
    <definedName name="INT2Q">'INTEREST FACTOR'!#REF!</definedName>
    <definedName name="INT3Q">'INTEREST FACTOR'!#REF!</definedName>
    <definedName name="INT4Q">'INTEREST FACTOR'!#REF!</definedName>
    <definedName name="INTFACTOR" localSheetId="0">COVER!#REF!</definedName>
    <definedName name="INTFACTOR" localSheetId="2">'SCH III'!#REF!</definedName>
    <definedName name="INTFACTOR" localSheetId="3">'SCH IV'!#REF!</definedName>
    <definedName name="IV_U" localSheetId="0">COVER!#REF!</definedName>
    <definedName name="IV_U" localSheetId="2">'SCH III'!#REF!</definedName>
    <definedName name="IV_U" localSheetId="3">'SCH IV'!$A$1:$J$70</definedName>
    <definedName name="MAIN" localSheetId="0">COVER!#REF!</definedName>
    <definedName name="MAIN" localSheetId="4">'INTEREST FACTOR'!#REF!</definedName>
    <definedName name="MAIN" localSheetId="1">'SCH II'!#REF!</definedName>
    <definedName name="MAIN" localSheetId="2">'SCH III'!#REF!</definedName>
    <definedName name="MAIN" localSheetId="3">'SCH IV'!#REF!</definedName>
    <definedName name="main">#REF!</definedName>
    <definedName name="MO" localSheetId="0">COVER!#REF!</definedName>
    <definedName name="MO" localSheetId="2">'SCH III'!$F$6</definedName>
    <definedName name="MO" localSheetId="3">'SCH IV'!#REF!</definedName>
    <definedName name="MO1Q">#REF!</definedName>
    <definedName name="MO2Q">#REF!</definedName>
    <definedName name="MO3Q">#REF!</definedName>
    <definedName name="MO4Q">#REF!</definedName>
    <definedName name="PRINT" localSheetId="0">COVER!#REF!</definedName>
    <definedName name="PRINT" localSheetId="2">'SCH III'!#REF!</definedName>
    <definedName name="PRINT" localSheetId="3">'SCH IV'!#REF!</definedName>
    <definedName name="_xlnm.Print_Area" localSheetId="0">COVER!$A$1:$I$68</definedName>
    <definedName name="_xlnm.Print_Area" localSheetId="4">'INTEREST FACTOR'!$A$1:$H$43</definedName>
    <definedName name="_xlnm.Print_Area" localSheetId="1">'SCH II'!$A$1:$J$54</definedName>
    <definedName name="_xlnm.Print_Area" localSheetId="2">'SCH III'!$A$1:$J$70</definedName>
    <definedName name="_xlnm.Print_Area" localSheetId="3">'SCH IV'!$A$1:$J$60</definedName>
    <definedName name="SCHII1Q" localSheetId="4">'INTEREST FACTOR'!#REF!</definedName>
    <definedName name="SCHII1Q">'SCH II'!$A$3:$K$53</definedName>
    <definedName name="SCHII2Q" localSheetId="4">'INTEREST FACTOR'!#REF!</definedName>
    <definedName name="SCHII2Q">'SCH II'!$A$59:$K$109</definedName>
    <definedName name="SCHII3Q" localSheetId="4">'INTEREST FACTOR'!#REF!</definedName>
    <definedName name="SCHII3Q">'SCH II'!$A$115:$K$165</definedName>
    <definedName name="SCHII4Q" localSheetId="4">'INTEREST FACTOR'!#REF!</definedName>
    <definedName name="SCHII4Q">'SCH II'!$A$171:$K$221</definedName>
    <definedName name="SCHIII1Q">'SCH III'!$A$2:$J$69</definedName>
    <definedName name="SCHIII2Q">'SCH III'!$A$73:$J$140</definedName>
    <definedName name="SCHIII3Q">'SCH III'!$A$144:$J$214</definedName>
    <definedName name="SCHIII4Q">'SCH III'!$A$218:$J$286</definedName>
    <definedName name="SCHIV1Q">'SCH IV'!$A$3:$J$59</definedName>
    <definedName name="SCHIV2Q">'SCH IV'!$A$62:$J$118</definedName>
    <definedName name="SCHIV3Q">'SCH IV'!$A$121:$J$177</definedName>
    <definedName name="SCHIV4Q">'SCH IV'!$A$180:$J$236</definedName>
    <definedName name="SCHV1Q">#REF!</definedName>
    <definedName name="SCHV2Q">#REF!</definedName>
    <definedName name="SCHV3Q">#REF!</definedName>
    <definedName name="SCHV4Q">#REF!</definedName>
    <definedName name="SCHVI1Q">#REF!</definedName>
    <definedName name="SCHVI2Q">#REF!</definedName>
    <definedName name="SCHVI3Q">#REF!</definedName>
    <definedName name="SCHVI4Q">#REF!</definedName>
    <definedName name="ssu" localSheetId="0">COVER!#REF!</definedName>
    <definedName name="ssu" localSheetId="2">'SCH III'!#REF!</definedName>
    <definedName name="ssu" localSheetId="3">'SCH IV'!#REF!</definedName>
    <definedName name="SUM1Q">#REF!</definedName>
    <definedName name="SUM2Q">#REF!</definedName>
    <definedName name="SUM3Q">#REF!</definedName>
    <definedName name="SUM4Q">#REF!</definedName>
    <definedName name="summary" localSheetId="0">COVER!#REF!</definedName>
    <definedName name="summary" localSheetId="2">'SCH III'!#REF!</definedName>
    <definedName name="summary" localSheetId="3">'SCH IV'!#REF!</definedName>
    <definedName name="Swvu.AAU." localSheetId="0" hidden="1">COVER!#REF!</definedName>
    <definedName name="Swvu.AAU." localSheetId="4" hidden="1">'INTEREST FACTOR'!#REF!</definedName>
    <definedName name="Swvu.AAU." localSheetId="1" hidden="1">'SCH II'!#REF!</definedName>
    <definedName name="Swvu.AAU." localSheetId="2" hidden="1">'SCH III'!$A$1:$J$69</definedName>
    <definedName name="Swvu.AAU." localSheetId="3" hidden="1">'SCH IV'!#REF!</definedName>
    <definedName name="Swvu.BAU." localSheetId="0" hidden="1">COVER!#REF!</definedName>
    <definedName name="Swvu.BAU." localSheetId="4" hidden="1">'INTEREST FACTOR'!#REF!</definedName>
    <definedName name="Swvu.BAU." localSheetId="1" hidden="1">'SCH II'!#REF!</definedName>
    <definedName name="Swvu.BAU." localSheetId="2" hidden="1">'SCH III'!#REF!</definedName>
    <definedName name="Swvu.BAU." localSheetId="3" hidden="1">'SCH IV'!$A$1:$J$70</definedName>
    <definedName name="Swvu.COVER_U." localSheetId="0" hidden="1">COVER!$A$3:$I$68</definedName>
    <definedName name="Swvu.COVER_U." localSheetId="4" hidden="1">'INTEREST FACTOR'!#REF!</definedName>
    <definedName name="Swvu.COVER_U." localSheetId="1" hidden="1">'SCH II'!#REF!</definedName>
    <definedName name="Swvu.COVER_U." localSheetId="2" hidden="1">'SCH III'!#REF!</definedName>
    <definedName name="Swvu.COVER_U." localSheetId="3" hidden="1">'SCH IV'!#REF!</definedName>
    <definedName name="Swvu.INTFCTR." localSheetId="0" hidden="1">COVER!#REF!</definedName>
    <definedName name="Swvu.INTFCTR." localSheetId="4" hidden="1">'INTEREST FACTOR'!$A$3:$H$43</definedName>
    <definedName name="Swvu.INTFCTR." localSheetId="1" hidden="1">'SCH II'!#REF!</definedName>
    <definedName name="Swvu.INTFCTR." localSheetId="2" hidden="1">'SCH III'!#REF!</definedName>
    <definedName name="Swvu.INTFCTR." localSheetId="3" hidden="1">'SCH IV'!#REF!</definedName>
    <definedName name="Swvu.RAU." localSheetId="0" hidden="1">COVER!#REF!</definedName>
    <definedName name="Swvu.RAU." localSheetId="4" hidden="1">'INTEREST FACTOR'!#REF!</definedName>
    <definedName name="Swvu.RAU." localSheetId="1" hidden="1">'SCH II'!$A$2:$K$69</definedName>
    <definedName name="Swvu.RAU." localSheetId="2" hidden="1">'SCH III'!#REF!</definedName>
    <definedName name="Swvu.RAU." localSheetId="3" hidden="1">'SCH IV'!#REF!</definedName>
    <definedName name="Swvu.SS." localSheetId="0" hidden="1">COVER!#REF!</definedName>
    <definedName name="Swvu.SS." localSheetId="4" hidden="1">'INTEREST FACTOR'!#REF!</definedName>
    <definedName name="Swvu.SS." localSheetId="1" hidden="1">'SCH II'!#REF!</definedName>
    <definedName name="Swvu.SS." localSheetId="2" hidden="1">'SCH III'!#REF!</definedName>
    <definedName name="Swvu.SS." localSheetId="3" hidden="1">'SCH IV'!#REF!</definedName>
    <definedName name="Swvu.SUMM_U." localSheetId="0" hidden="1">COVER!#REF!</definedName>
    <definedName name="Swvu.SUMM_U." localSheetId="4" hidden="1">'INTEREST FACTOR'!#REF!</definedName>
    <definedName name="Swvu.SUMM_U." localSheetId="1" hidden="1">'SCH II'!#REF!</definedName>
    <definedName name="Swvu.SUMM_U." localSheetId="2" hidden="1">'SCH III'!#REF!</definedName>
    <definedName name="Swvu.SUMM_U." localSheetId="3" hidden="1">'SCH IV'!#REF!</definedName>
    <definedName name="Swvu.TOP." localSheetId="0" hidden="1">COVER!#REF!</definedName>
    <definedName name="Swvu.TOP." localSheetId="4" hidden="1">'INTEREST FACTOR'!#REF!</definedName>
    <definedName name="Swvu.TOP." localSheetId="1" hidden="1">'SCH II'!#REF!</definedName>
    <definedName name="Swvu.TOP." localSheetId="2" hidden="1">'SCH III'!#REF!</definedName>
    <definedName name="Swvu.TOP." localSheetId="3" hidden="1">'SCH IV'!#REF!</definedName>
    <definedName name="topu" localSheetId="0">COVER!#REF!</definedName>
    <definedName name="topu" localSheetId="2">'SCH III'!#REF!</definedName>
    <definedName name="topu" localSheetId="3">'SCH IV'!#REF!</definedName>
    <definedName name="wrn.1ST._.Q._.COVER." hidden="1">{"COV1Q",#N/A,FALSE,"COVER"}</definedName>
    <definedName name="wrn.1ST._.Q._.INT._.FACTOR." hidden="1">{"INT1Q",#N/A,FALSE,"INTEREST FACTOR"}</definedName>
    <definedName name="wrn.1ST._.Q._.SCH._.II." hidden="1">{"SCHII1Q",#N/A,FALSE,"SCH II"}</definedName>
    <definedName name="wrn.1ST._.Q._.SCH._.III." hidden="1">{"SCHIII1Q",#N/A,FALSE,"SCH III"}</definedName>
    <definedName name="wrn.1ST._.Q._.SCH._.IV." hidden="1">{"SCHIV1Q",#N/A,FALSE,"SCH IV"}</definedName>
    <definedName name="wrn.1ST._.Q._.SCH._.V." hidden="1">{"SCHV1Q",#N/A,FALSE,"SCH V"}</definedName>
    <definedName name="wrn.1ST._.Q._.SCH._.VI." hidden="1">{"SCHVI1Q",#N/A,FALSE,"SCH VI"}</definedName>
    <definedName name="wrn.1ST._.Q._.SUMMARY." hidden="1">{"SUM1Q",#N/A,FALSE,"SUMMARY OF ADJ"}</definedName>
    <definedName name="wrn.1ST._.QUARTER._.GCA." hidden="1">{"COV1Q",#N/A,FALSE,"COVER";"SCHII1Q",#N/A,FALSE,"SCH II";"SCHIII1Q",#N/A,FALSE,"SCH III";"SCHIV1Q",#N/A,FALSE,"SCH IV";"SCHV1Q",#N/A,FALSE,"SCH V";"SCHVI1Q",#N/A,FALSE,"SCH VI";"INT1Q",#N/A,FALSE,"INTEREST FACTOR";"SUM1Q",#N/A,FALSE,"SUMMARY OF ADJ"}</definedName>
    <definedName name="wrn.2ND._.Q._.COVER." hidden="1">{"COV2Q",#N/A,FALSE,"COVER"}</definedName>
    <definedName name="wrn.2ND._.Q._.INT._.FACTOR." hidden="1">{"INT2Q",#N/A,FALSE,"INTEREST FACTOR"}</definedName>
    <definedName name="wrn.2ND._.Q._.SCH._.II." hidden="1">{"SCHII2Q",#N/A,FALSE,"SCH II"}</definedName>
    <definedName name="wrn.2ND._.Q._.SCH._.III." hidden="1">{"SCHIII2Q",#N/A,FALSE,"SCH III"}</definedName>
    <definedName name="wrn.2ND._.Q._.SCH._.IV." hidden="1">{"SCHIV2Q",#N/A,FALSE,"SCH IV"}</definedName>
    <definedName name="wrn.2ND._.Q._.SCH._.V." hidden="1">{"SCHV2Q",#N/A,FALSE,"SCH V"}</definedName>
    <definedName name="wrn.2ND._.Q._.SCH._.VI." hidden="1">{"SCHVI2Q",#N/A,FALSE,"SCH VI"}</definedName>
    <definedName name="wrn.2ND._.Q._.SUMMARY." hidden="1">{"SUM2Q",#N/A,FALSE,"SUMMARY OF ADJ"}</definedName>
    <definedName name="wrn.2ND._.QUARTER._.GCA." hidden="1">{"COV2Q",#N/A,FALSE,"COVER";"SCHII2Q",#N/A,FALSE,"SCH II";"SCHIII2Q",#N/A,FALSE,"SCH III";"SCHIV2Q",#N/A,FALSE,"SCH IV";"SCHV2Q",#N/A,FALSE,"SCH V";"SCHVI2Q",#N/A,FALSE,"SCH VI";"INT2Q",#N/A,FALSE,"INTEREST FACTOR";"SUM2Q",#N/A,FALSE,"SUMMARY OF ADJ"}</definedName>
    <definedName name="wrn.3RD._.Q._.COVER." hidden="1">{"COV3Q",#N/A,FALSE,"COVER"}</definedName>
    <definedName name="wrn.3RD._.Q._.INT._.FACTOR." hidden="1">{"INT3Q",#N/A,FALSE,"INTEREST FACTOR"}</definedName>
    <definedName name="wrn.3RD._.Q._.SCH._.II." hidden="1">{"SCHII3Q",#N/A,FALSE,"SCH II"}</definedName>
    <definedName name="wrn.3RD._.Q._.SCH._.III." hidden="1">{"SCHIII3Q",#N/A,FALSE,"SCH III"}</definedName>
    <definedName name="wrn.3RD._.Q._.SCH._.IV." hidden="1">{"SCHIV3Q",#N/A,FALSE,"SCH IV"}</definedName>
    <definedName name="wrn.3RD._.Q._.SCH._.V." hidden="1">{"SCHV3Q",#N/A,FALSE,"SCH V"}</definedName>
    <definedName name="wrn.3RD._.Q._.SCH._.VI." hidden="1">{"SCHVI3Q",#N/A,FALSE,"SCH VI"}</definedName>
    <definedName name="wrn.3RD._.Q._.SUMMARY." hidden="1">{"SUM3Q",#N/A,FALSE,"SUMMARY OF ADJ"}</definedName>
    <definedName name="wrn.3RD._.QUARTER._.GCA." hidden="1">{"COV3Q",#N/A,FALSE,"COVER";"SCHII3Q",#N/A,FALSE,"SCH II";"SCHIII3Q",#N/A,FALSE,"SCH III";"SCHIV3Q",#N/A,FALSE,"SCH IV";"SCHV3Q",#N/A,FALSE,"SCH V";"SCHVI3Q",#N/A,FALSE,"SCH VI";"INT3Q",#N/A,FALSE,"INTEREST FACTOR";"SUM3Q",#N/A,FALSE,"SUMMARY OF ADJ"}</definedName>
    <definedName name="wrn.4TH._.Q._.COVER." hidden="1">{"COV4Q",#N/A,FALSE,"COVER"}</definedName>
    <definedName name="wrn.4TH._.Q._.INT._.FACTOR." hidden="1">{"INT4Q",#N/A,FALSE,"INTEREST FACTOR"}</definedName>
    <definedName name="wrn.4TH._.Q._.SCH._.II." hidden="1">{"SCHII4Q",#N/A,FALSE,"SCH II"}</definedName>
    <definedName name="wrn.4TH._.Q._.SCH._.III." hidden="1">{"SCHIII4Q",#N/A,FALSE,"SCH III"}</definedName>
    <definedName name="wrn.4TH._.Q._.SCH._.IV." hidden="1">{"SCHIV4Q",#N/A,FALSE,"SCH IV"}</definedName>
    <definedName name="wrn.4TH._.Q._.SCH._.V." hidden="1">{"SCHV4Q",#N/A,FALSE,"SCH V"}</definedName>
    <definedName name="wrn.4TH._.Q._.SCH._.VI." hidden="1">{"SCHVI4Q",#N/A,FALSE,"SCH VI"}</definedName>
    <definedName name="wrn.4TH._.Q._.SUMMARY." hidden="1">{"SUM4Q",#N/A,FALSE,"SUMMARY OF ADJ"}</definedName>
    <definedName name="wrn.4TH._.QUARTER._.GCA." hidden="1">{"COV4Q",#N/A,FALSE,"COVER";"SCHII4Q",#N/A,FALSE,"SCH II";"SCHIII4Q",#N/A,FALSE,"SCH III";"SCHIV4Q",#N/A,FALSE,"SCH IV";"SCHV4Q",#N/A,FALSE,"SCH V";"SCHVI4Q",#N/A,FALSE,"SCH VI";"INT4Q",#N/A,FALSE,"INTEREST FACTOR";"SUM4Q",#N/A,FALSE,"SUMMARY OF ADJ"}</definedName>
    <definedName name="wrn.gca1298" localSheetId="0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4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1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2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3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vu.AAU." localSheetId="0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4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1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2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3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BAU." localSheetId="0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4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1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2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3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COVER_U." localSheetId="0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4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1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2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3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INTFCTR." localSheetId="0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4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1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2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3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RAU." localSheetId="0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4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1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2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3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SS." localSheetId="0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4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1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2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3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UMM_U." localSheetId="0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4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1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2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3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TOP." localSheetId="0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4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1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2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3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YR" localSheetId="0">COVER!#REF!</definedName>
    <definedName name="YR" localSheetId="2">'SCH III'!$H$6</definedName>
    <definedName name="YR" localSheetId="3">'SCH IV'!#REF!</definedName>
    <definedName name="YR_2" localSheetId="0">COVER!#REF!</definedName>
    <definedName name="YR_2" localSheetId="2">'SCH III'!#REF!</definedName>
    <definedName name="YR_2" localSheetId="3">'SCH IV'!#REF!</definedName>
    <definedName name="YR1Q">#REF!</definedName>
    <definedName name="YR2Q">#REF!</definedName>
    <definedName name="YR3Q">#REF!</definedName>
    <definedName name="YR4Q">#REF!</definedName>
    <definedName name="Z_910C7385_F034_11D3_B1D3_009027AE2FC3_.wvu.PrintArea" localSheetId="4" hidden="1">'INTEREST FACTOR'!#REF!</definedName>
    <definedName name="Z_910C7386_F034_11D3_B1D3_009027AE2FC3_.wvu.PrintArea" localSheetId="4" hidden="1">'INTEREST FACTOR'!#REF!</definedName>
    <definedName name="Z_910C7387_F034_11D3_B1D3_009027AE2FC3_.wvu.PrintArea" localSheetId="4" hidden="1">'INTEREST FACTOR'!#REF!</definedName>
    <definedName name="Z_910C7388_F034_11D3_B1D3_009027AE2FC3_.wvu.PrintArea" localSheetId="4" hidden="1">'INTEREST FACTOR'!#REF!</definedName>
    <definedName name="Z_910C7389_F034_11D3_B1D3_009027AE2FC3_.wvu.PrintArea" localSheetId="4" hidden="1">'INTEREST FACTOR'!#REF!</definedName>
    <definedName name="Z_910C738A_F034_11D3_B1D3_009027AE2FC3_.wvu.PrintArea" localSheetId="4" hidden="1">'INTEREST FACTOR'!#REF!</definedName>
    <definedName name="Z_910C738B_F034_11D3_B1D3_009027AE2FC3_.wvu.PrintArea" localSheetId="4" hidden="1">'INTEREST FACTOR'!#REF!</definedName>
    <definedName name="Z_910C738C_F034_11D3_B1D3_009027AE2FC3_.wvu.PrintArea" localSheetId="4" hidden="1">'INTEREST FACTOR'!#REF!</definedName>
    <definedName name="Z_910C738D_F034_11D3_B1D3_009027AE2FC3_.wvu.PrintArea" localSheetId="4" hidden="1">'INTEREST FACTOR'!#REF!</definedName>
    <definedName name="Z_910C738E_F034_11D3_B1D3_009027AE2FC3_.wvu.PrintArea" localSheetId="4" hidden="1">'INTEREST FACTOR'!#REF!</definedName>
    <definedName name="Z_910C738F_F034_11D3_B1D3_009027AE2FC3_.wvu.PrintArea" localSheetId="4" hidden="1">'INTEREST FACTOR'!#REF!</definedName>
    <definedName name="Z_910C7390_F034_11D3_B1D3_009027AE2FC3_.wvu.PrintArea" localSheetId="4" hidden="1">'INTEREST FACTOR'!#REF!</definedName>
    <definedName name="Z_910C7391_F034_11D3_B1D3_009027AE2FC3_.wvu.PrintArea" localSheetId="4" hidden="1">'INTEREST FACTOR'!#REF!</definedName>
    <definedName name="Z_910C7392_F034_11D3_B1D3_009027AE2FC3_.wvu.PrintArea" localSheetId="4" hidden="1">'INTEREST FACTOR'!#REF!</definedName>
    <definedName name="Z_910C7393_F034_11D3_B1D3_009027AE2FC3_.wvu.PrintArea" localSheetId="4" hidden="1">'INTEREST FACTOR'!#REF!</definedName>
    <definedName name="Z_910C7394_F034_11D3_B1D3_009027AE2FC3_.wvu.PrintArea" localSheetId="4" hidden="1">'INTEREST FACTOR'!#REF!</definedName>
    <definedName name="Z_910C7395_F034_11D3_B1D3_009027AE2FC3_.wvu.PrintArea" localSheetId="4" hidden="1">'INTEREST FACTOR'!#REF!</definedName>
    <definedName name="Z_910C7396_F034_11D3_B1D3_009027AE2FC3_.wvu.PrintArea" localSheetId="4" hidden="1">'INTEREST FACTOR'!#REF!</definedName>
    <definedName name="Z_910C7397_F034_11D3_B1D3_009027AE2FC3_.wvu.PrintArea" localSheetId="4" hidden="1">'INTEREST FACTOR'!#REF!</definedName>
    <definedName name="Z_910C7398_F034_11D3_B1D3_009027AE2FC3_.wvu.PrintArea" localSheetId="4" hidden="1">'INTEREST FACTOR'!#REF!</definedName>
    <definedName name="Z_910C7399_F034_11D3_B1D3_009027AE2FC3_.wvu.PrintArea" localSheetId="4" hidden="1">'INTEREST FACTOR'!#REF!</definedName>
    <definedName name="Z_910C739A_F034_11D3_B1D3_009027AE2FC3_.wvu.PrintArea" localSheetId="4" hidden="1">'INTEREST FACTOR'!#REF!</definedName>
    <definedName name="Z_910C739B_F034_11D3_B1D3_009027AE2FC3_.wvu.PrintArea" localSheetId="4" hidden="1">'INTEREST FACTOR'!#REF!</definedName>
    <definedName name="Z_910C739C_F034_11D3_B1D3_009027AE2FC3_.wvu.PrintArea" localSheetId="4" hidden="1">'INTEREST FACTOR'!#REF!</definedName>
    <definedName name="Z_910C739D_F034_11D3_B1D3_009027AE2FC3_.wvu.PrintArea" localSheetId="4" hidden="1">'INTEREST FACTOR'!#REF!</definedName>
    <definedName name="Z_910C739E_F034_11D3_B1D3_009027AE2FC3_.wvu.PrintArea" localSheetId="4" hidden="1">'INTEREST FACTOR'!#REF!</definedName>
    <definedName name="Z_910C739F_F034_11D3_B1D3_009027AE2FC3_.wvu.PrintArea" localSheetId="4" hidden="1">'INTEREST FACTOR'!#REF!</definedName>
    <definedName name="Z_910C73A0_F034_11D3_B1D3_009027AE2FC3_.wvu.PrintArea" localSheetId="4" hidden="1">'INTEREST FACTOR'!#REF!</definedName>
    <definedName name="Z_910C73A1_F034_11D3_B1D3_009027AE2FC3_.wvu.PrintArea" localSheetId="4" hidden="1">'INTEREST FACTOR'!#REF!</definedName>
    <definedName name="Z_910C73A2_F034_11D3_B1D3_009027AE2FC3_.wvu.PrintArea" localSheetId="4" hidden="1">'INTEREST FACTOR'!#REF!</definedName>
    <definedName name="Z_910C73A3_F034_11D3_B1D3_009027AE2FC3_.wvu.PrintArea" localSheetId="4" hidden="1">'INTEREST FACTOR'!#REF!</definedName>
    <definedName name="Z_910C73A4_F034_11D3_B1D3_009027AE2FC3_.wvu.PrintArea" localSheetId="4" hidden="1">'INTEREST FACTOR'!#REF!</definedName>
    <definedName name="Z_E928E693_B42F_11D2_BC46_00805F5A0A2E_.wvu.PrintArea" localSheetId="0" hidden="1">COVER!#REF!</definedName>
    <definedName name="Z_E928E693_B42F_11D2_BC46_00805F5A0A2E_.wvu.PrintArea" localSheetId="4" hidden="1">'INTEREST FACTOR'!#REF!</definedName>
    <definedName name="Z_E928E693_B42F_11D2_BC46_00805F5A0A2E_.wvu.PrintArea" localSheetId="1" hidden="1">'SCH II'!#REF!</definedName>
    <definedName name="Z_E928E693_B42F_11D2_BC46_00805F5A0A2E_.wvu.PrintArea" localSheetId="2" hidden="1">'SCH III'!$A$1:$J$69</definedName>
    <definedName name="Z_E928E693_B42F_11D2_BC46_00805F5A0A2E_.wvu.PrintArea" localSheetId="3" hidden="1">'SCH IV'!#REF!</definedName>
    <definedName name="Z_E928E694_B42F_11D2_BC46_00805F5A0A2E_.wvu.PrintArea" localSheetId="0" hidden="1">COVER!#REF!</definedName>
    <definedName name="Z_E928E694_B42F_11D2_BC46_00805F5A0A2E_.wvu.PrintArea" localSheetId="4" hidden="1">'INTEREST FACTOR'!#REF!</definedName>
    <definedName name="Z_E928E694_B42F_11D2_BC46_00805F5A0A2E_.wvu.PrintArea" localSheetId="1" hidden="1">'SCH II'!#REF!</definedName>
    <definedName name="Z_E928E694_B42F_11D2_BC46_00805F5A0A2E_.wvu.PrintArea" localSheetId="2" hidden="1">'SCH III'!#REF!</definedName>
    <definedName name="Z_E928E694_B42F_11D2_BC46_00805F5A0A2E_.wvu.PrintArea" localSheetId="3" hidden="1">'SCH IV'!$A$1:$J$70</definedName>
    <definedName name="Z_E928E695_B42F_11D2_BC46_00805F5A0A2E_.wvu.PrintArea" localSheetId="0" hidden="1">COVER!$A$3:$I$68</definedName>
    <definedName name="Z_E928E695_B42F_11D2_BC46_00805F5A0A2E_.wvu.PrintArea" localSheetId="4" hidden="1">'INTEREST FACTOR'!#REF!</definedName>
    <definedName name="Z_E928E695_B42F_11D2_BC46_00805F5A0A2E_.wvu.PrintArea" localSheetId="1" hidden="1">'SCH II'!#REF!</definedName>
    <definedName name="Z_E928E695_B42F_11D2_BC46_00805F5A0A2E_.wvu.PrintArea" localSheetId="2" hidden="1">'SCH III'!#REF!</definedName>
    <definedName name="Z_E928E695_B42F_11D2_BC46_00805F5A0A2E_.wvu.PrintArea" localSheetId="3" hidden="1">'SCH IV'!#REF!</definedName>
    <definedName name="Z_E928E696_B42F_11D2_BC46_00805F5A0A2E_.wvu.PrintArea" localSheetId="0" hidden="1">COVER!#REF!</definedName>
    <definedName name="Z_E928E696_B42F_11D2_BC46_00805F5A0A2E_.wvu.PrintArea" localSheetId="4" hidden="1">'INTEREST FACTOR'!$A$3:$H$43</definedName>
    <definedName name="Z_E928E696_B42F_11D2_BC46_00805F5A0A2E_.wvu.PrintArea" localSheetId="1" hidden="1">'SCH II'!#REF!</definedName>
    <definedName name="Z_E928E696_B42F_11D2_BC46_00805F5A0A2E_.wvu.PrintArea" localSheetId="2" hidden="1">'SCH III'!#REF!</definedName>
    <definedName name="Z_E928E696_B42F_11D2_BC46_00805F5A0A2E_.wvu.PrintArea" localSheetId="3" hidden="1">'SCH IV'!#REF!</definedName>
    <definedName name="Z_E928E697_B42F_11D2_BC46_00805F5A0A2E_.wvu.PrintArea" localSheetId="0" hidden="1">COVER!#REF!</definedName>
    <definedName name="Z_E928E697_B42F_11D2_BC46_00805F5A0A2E_.wvu.PrintArea" localSheetId="4" hidden="1">'INTEREST FACTOR'!#REF!</definedName>
    <definedName name="Z_E928E697_B42F_11D2_BC46_00805F5A0A2E_.wvu.PrintArea" localSheetId="1" hidden="1">'SCH II'!$A$2:$K$69</definedName>
    <definedName name="Z_E928E697_B42F_11D2_BC46_00805F5A0A2E_.wvu.PrintArea" localSheetId="2" hidden="1">'SCH III'!#REF!</definedName>
    <definedName name="Z_E928E697_B42F_11D2_BC46_00805F5A0A2E_.wvu.PrintArea" localSheetId="3" hidden="1">'SCH IV'!#REF!</definedName>
    <definedName name="Z_E928E698_B42F_11D2_BC46_00805F5A0A2E_.wvu.PrintArea" localSheetId="0" hidden="1">COVER!#REF!</definedName>
    <definedName name="Z_E928E698_B42F_11D2_BC46_00805F5A0A2E_.wvu.PrintArea" localSheetId="4" hidden="1">'INTEREST FACTOR'!#REF!</definedName>
    <definedName name="Z_E928E698_B42F_11D2_BC46_00805F5A0A2E_.wvu.PrintArea" localSheetId="1" hidden="1">'SCH II'!#REF!</definedName>
    <definedName name="Z_E928E698_B42F_11D2_BC46_00805F5A0A2E_.wvu.PrintArea" localSheetId="2" hidden="1">'SCH III'!#REF!</definedName>
    <definedName name="Z_E928E698_B42F_11D2_BC46_00805F5A0A2E_.wvu.PrintArea" localSheetId="3" hidden="1">'SCH IV'!#REF!</definedName>
    <definedName name="Z_E928E699_B42F_11D2_BC46_00805F5A0A2E_.wvu.PrintArea" localSheetId="0" hidden="1">COVER!#REF!</definedName>
    <definedName name="Z_E928E699_B42F_11D2_BC46_00805F5A0A2E_.wvu.PrintArea" localSheetId="4" hidden="1">'INTEREST FACTOR'!#REF!</definedName>
    <definedName name="Z_E928E699_B42F_11D2_BC46_00805F5A0A2E_.wvu.PrintArea" localSheetId="1" hidden="1">'SCH II'!#REF!</definedName>
    <definedName name="Z_E928E699_B42F_11D2_BC46_00805F5A0A2E_.wvu.PrintArea" localSheetId="2" hidden="1">'SCH III'!#REF!</definedName>
    <definedName name="Z_E928E699_B42F_11D2_BC46_00805F5A0A2E_.wvu.PrintArea" localSheetId="3" hidden="1">'SCH IV'!#REF!</definedName>
    <definedName name="Z_E928E69A_B42F_11D2_BC46_00805F5A0A2E_.wvu.PrintArea" localSheetId="0" hidden="1">COVER!#REF!</definedName>
    <definedName name="Z_E928E69A_B42F_11D2_BC46_00805F5A0A2E_.wvu.PrintArea" localSheetId="4" hidden="1">'INTEREST FACTOR'!#REF!</definedName>
    <definedName name="Z_E928E69A_B42F_11D2_BC46_00805F5A0A2E_.wvu.PrintArea" localSheetId="1" hidden="1">'SCH II'!#REF!</definedName>
    <definedName name="Z_E928E69A_B42F_11D2_BC46_00805F5A0A2E_.wvu.PrintArea" localSheetId="2" hidden="1">'SCH III'!#REF!</definedName>
    <definedName name="Z_E928E69A_B42F_11D2_BC46_00805F5A0A2E_.wvu.PrintArea" localSheetId="3" hidden="1">'SCH IV'!#REF!</definedName>
    <definedName name="Z_F5789314_F102_11D3_B1D4_009027AE2FC3_.wvu.PrintArea" localSheetId="0" hidden="1">COVER!#REF!</definedName>
    <definedName name="Z_F5789314_F102_11D3_B1D4_009027AE2FC3_.wvu.PrintArea" localSheetId="4" hidden="1">'INTEREST FACTOR'!#REF!</definedName>
    <definedName name="Z_F5789314_F102_11D3_B1D4_009027AE2FC3_.wvu.PrintArea" localSheetId="1" hidden="1">'SCH II'!$A$3:$K$53</definedName>
    <definedName name="Z_F5789314_F102_11D3_B1D4_009027AE2FC3_.wvu.PrintArea" localSheetId="2" hidden="1">'SCH III'!$A$218:$J$286</definedName>
    <definedName name="Z_F5789314_F102_11D3_B1D4_009027AE2FC3_.wvu.PrintArea" localSheetId="3" hidden="1">'SCH IV'!$A$180:$J$236</definedName>
    <definedName name="Z_F5789315_F102_11D3_B1D4_009027AE2FC3_.wvu.PrintArea" localSheetId="0" hidden="1">COVER!#REF!</definedName>
    <definedName name="Z_F5789315_F102_11D3_B1D4_009027AE2FC3_.wvu.PrintArea" localSheetId="4" hidden="1">'INTEREST FACTOR'!#REF!</definedName>
    <definedName name="Z_F5789315_F102_11D3_B1D4_009027AE2FC3_.wvu.PrintArea" localSheetId="1" hidden="1">'SCH II'!$A$59:$K$109</definedName>
    <definedName name="Z_F5789315_F102_11D3_B1D4_009027AE2FC3_.wvu.PrintArea" localSheetId="2" hidden="1">'SCH III'!$A$218:$J$286</definedName>
    <definedName name="Z_F5789315_F102_11D3_B1D4_009027AE2FC3_.wvu.PrintArea" localSheetId="3" hidden="1">'SCH IV'!$A$180:$J$236</definedName>
    <definedName name="Z_F5789316_F102_11D3_B1D4_009027AE2FC3_.wvu.PrintArea" localSheetId="0" hidden="1">COVER!#REF!</definedName>
    <definedName name="Z_F5789316_F102_11D3_B1D4_009027AE2FC3_.wvu.PrintArea" localSheetId="4" hidden="1">'INTEREST FACTOR'!#REF!</definedName>
    <definedName name="Z_F5789316_F102_11D3_B1D4_009027AE2FC3_.wvu.PrintArea" localSheetId="1" hidden="1">'SCH II'!$A$115:$K$165</definedName>
    <definedName name="Z_F5789316_F102_11D3_B1D4_009027AE2FC3_.wvu.PrintArea" localSheetId="2" hidden="1">'SCH III'!$A$218:$J$286</definedName>
    <definedName name="Z_F5789316_F102_11D3_B1D4_009027AE2FC3_.wvu.PrintArea" localSheetId="3" hidden="1">'SCH IV'!$A$180:$J$236</definedName>
    <definedName name="Z_F5789317_F102_11D3_B1D4_009027AE2FC3_.wvu.PrintArea" localSheetId="0" hidden="1">COVER!#REF!</definedName>
    <definedName name="Z_F5789317_F102_11D3_B1D4_009027AE2FC3_.wvu.PrintArea" localSheetId="4" hidden="1">'INTEREST FACTOR'!#REF!</definedName>
    <definedName name="Z_F5789317_F102_11D3_B1D4_009027AE2FC3_.wvu.PrintArea" localSheetId="1" hidden="1">'SCH II'!$A$171:$K$221</definedName>
    <definedName name="Z_F5789317_F102_11D3_B1D4_009027AE2FC3_.wvu.PrintArea" localSheetId="2" hidden="1">'SCH III'!$A$218:$J$286</definedName>
    <definedName name="Z_F5789317_F102_11D3_B1D4_009027AE2FC3_.wvu.PrintArea" localSheetId="3" hidden="1">'SCH IV'!$A$180:$J$236</definedName>
    <definedName name="Z_F578931A_F102_11D3_B1D4_009027AE2FC3_.wvu.PrintArea" localSheetId="0" hidden="1">COVER!#REF!</definedName>
    <definedName name="Z_F578931A_F102_11D3_B1D4_009027AE2FC3_.wvu.PrintArea" localSheetId="4" hidden="1">'INTEREST FACTOR'!#REF!</definedName>
    <definedName name="Z_F578931A_F102_11D3_B1D4_009027AE2FC3_.wvu.PrintArea" localSheetId="1" hidden="1">'SCH II'!$A$171:$K$221</definedName>
    <definedName name="Z_F578931A_F102_11D3_B1D4_009027AE2FC3_.wvu.PrintArea" localSheetId="2" hidden="1">'SCH III'!$A$218:$J$286</definedName>
    <definedName name="Z_F578931A_F102_11D3_B1D4_009027AE2FC3_.wvu.PrintArea" localSheetId="3" hidden="1">'SCH IV'!$A$180:$J$236</definedName>
    <definedName name="Z_F578931B_F102_11D3_B1D4_009027AE2FC3_.wvu.PrintArea" localSheetId="0" hidden="1">COVER!#REF!</definedName>
    <definedName name="Z_F578931B_F102_11D3_B1D4_009027AE2FC3_.wvu.PrintArea" localSheetId="4" hidden="1">'INTEREST FACTOR'!#REF!</definedName>
    <definedName name="Z_F578931B_F102_11D3_B1D4_009027AE2FC3_.wvu.PrintArea" localSheetId="1" hidden="1">'SCH II'!$A$171:$K$221</definedName>
    <definedName name="Z_F578931B_F102_11D3_B1D4_009027AE2FC3_.wvu.PrintArea" localSheetId="2" hidden="1">'SCH III'!$A$218:$J$286</definedName>
    <definedName name="Z_F578931B_F102_11D3_B1D4_009027AE2FC3_.wvu.PrintArea" localSheetId="3" hidden="1">'SCH IV'!$A$180:$J$236</definedName>
    <definedName name="Z_F578931C_F102_11D3_B1D4_009027AE2FC3_.wvu.PrintArea" localSheetId="0" hidden="1">COVER!#REF!</definedName>
    <definedName name="Z_F578931C_F102_11D3_B1D4_009027AE2FC3_.wvu.PrintArea" localSheetId="4" hidden="1">'INTEREST FACTOR'!#REF!</definedName>
    <definedName name="Z_F578931C_F102_11D3_B1D4_009027AE2FC3_.wvu.PrintArea" localSheetId="1" hidden="1">'SCH II'!$A$171:$K$221</definedName>
    <definedName name="Z_F578931C_F102_11D3_B1D4_009027AE2FC3_.wvu.PrintArea" localSheetId="2" hidden="1">'SCH III'!$A$218:$J$286</definedName>
    <definedName name="Z_F578931C_F102_11D3_B1D4_009027AE2FC3_.wvu.PrintArea" localSheetId="3" hidden="1">'SCH IV'!$A$180:$J$236</definedName>
    <definedName name="Z_F578931D_F102_11D3_B1D4_009027AE2FC3_.wvu.PrintArea" localSheetId="0" hidden="1">COVER!#REF!</definedName>
    <definedName name="Z_F578931D_F102_11D3_B1D4_009027AE2FC3_.wvu.PrintArea" localSheetId="4" hidden="1">'INTEREST FACTOR'!#REF!</definedName>
    <definedName name="Z_F578931D_F102_11D3_B1D4_009027AE2FC3_.wvu.PrintArea" localSheetId="1" hidden="1">'SCH II'!$A$171:$K$221</definedName>
    <definedName name="Z_F578931D_F102_11D3_B1D4_009027AE2FC3_.wvu.PrintArea" localSheetId="2" hidden="1">'SCH III'!$A$218:$J$286</definedName>
    <definedName name="Z_F578931D_F102_11D3_B1D4_009027AE2FC3_.wvu.PrintArea" localSheetId="3" hidden="1">'SCH IV'!$A$180:$J$236</definedName>
    <definedName name="Z_F5789320_F102_11D3_B1D4_009027AE2FC3_.wvu.PrintArea" localSheetId="0" hidden="1">COVER!#REF!</definedName>
    <definedName name="Z_F5789320_F102_11D3_B1D4_009027AE2FC3_.wvu.PrintArea" localSheetId="4" hidden="1">'INTEREST FACTOR'!$A$1:$H$42</definedName>
    <definedName name="Z_F5789320_F102_11D3_B1D4_009027AE2FC3_.wvu.PrintArea" localSheetId="1" hidden="1">'SCH II'!$A$171:$K$221</definedName>
    <definedName name="Z_F5789320_F102_11D3_B1D4_009027AE2FC3_.wvu.PrintArea" localSheetId="2" hidden="1">'SCH III'!$A$218:$J$286</definedName>
    <definedName name="Z_F5789320_F102_11D3_B1D4_009027AE2FC3_.wvu.PrintArea" localSheetId="3" hidden="1">'SCH IV'!$A$180:$J$236</definedName>
    <definedName name="Z_F5789321_F102_11D3_B1D4_009027AE2FC3_.wvu.PrintArea" localSheetId="0" hidden="1">COVER!#REF!</definedName>
    <definedName name="Z_F5789321_F102_11D3_B1D4_009027AE2FC3_.wvu.PrintArea" localSheetId="4" hidden="1">'INTEREST FACTOR'!#REF!</definedName>
    <definedName name="Z_F5789321_F102_11D3_B1D4_009027AE2FC3_.wvu.PrintArea" localSheetId="1" hidden="1">'SCH II'!$A$171:$K$221</definedName>
    <definedName name="Z_F5789321_F102_11D3_B1D4_009027AE2FC3_.wvu.PrintArea" localSheetId="2" hidden="1">'SCH III'!$A$218:$J$286</definedName>
    <definedName name="Z_F5789321_F102_11D3_B1D4_009027AE2FC3_.wvu.PrintArea" localSheetId="3" hidden="1">'SCH IV'!$A$180:$J$236</definedName>
    <definedName name="Z_F5789322_F102_11D3_B1D4_009027AE2FC3_.wvu.PrintArea" localSheetId="0" hidden="1">COVER!#REF!</definedName>
    <definedName name="Z_F5789322_F102_11D3_B1D4_009027AE2FC3_.wvu.PrintArea" localSheetId="4" hidden="1">'INTEREST FACTOR'!#REF!</definedName>
    <definedName name="Z_F5789322_F102_11D3_B1D4_009027AE2FC3_.wvu.PrintArea" localSheetId="1" hidden="1">'SCH II'!$A$171:$K$221</definedName>
    <definedName name="Z_F5789322_F102_11D3_B1D4_009027AE2FC3_.wvu.PrintArea" localSheetId="2" hidden="1">'SCH III'!$A$218:$J$286</definedName>
    <definedName name="Z_F5789322_F102_11D3_B1D4_009027AE2FC3_.wvu.PrintArea" localSheetId="3" hidden="1">'SCH IV'!$A$180:$J$236</definedName>
    <definedName name="Z_F5789323_F102_11D3_B1D4_009027AE2FC3_.wvu.PrintArea" localSheetId="0" hidden="1">COVER!#REF!</definedName>
    <definedName name="Z_F5789323_F102_11D3_B1D4_009027AE2FC3_.wvu.PrintArea" localSheetId="4" hidden="1">'INTEREST FACTOR'!#REF!</definedName>
    <definedName name="Z_F5789323_F102_11D3_B1D4_009027AE2FC3_.wvu.PrintArea" localSheetId="1" hidden="1">'SCH II'!$A$171:$K$221</definedName>
    <definedName name="Z_F5789323_F102_11D3_B1D4_009027AE2FC3_.wvu.PrintArea" localSheetId="2" hidden="1">'SCH III'!$A$218:$J$286</definedName>
    <definedName name="Z_F5789323_F102_11D3_B1D4_009027AE2FC3_.wvu.PrintArea" localSheetId="3" hidden="1">'SCH IV'!$A$180:$J$236</definedName>
    <definedName name="Z_F578932C_F102_11D3_B1D4_009027AE2FC3_.wvu.PrintArea" localSheetId="0" hidden="1">COVER!$A$3:$I$66</definedName>
    <definedName name="Z_F578932C_F102_11D3_B1D4_009027AE2FC3_.wvu.PrintArea" localSheetId="4" hidden="1">'INTEREST FACTOR'!#REF!</definedName>
    <definedName name="Z_F578932C_F102_11D3_B1D4_009027AE2FC3_.wvu.PrintArea" localSheetId="1" hidden="1">'SCH II'!$A$171:$K$221</definedName>
    <definedName name="Z_F578932C_F102_11D3_B1D4_009027AE2FC3_.wvu.PrintArea" localSheetId="2" hidden="1">'SCH III'!$A$218:$J$286</definedName>
    <definedName name="Z_F578932C_F102_11D3_B1D4_009027AE2FC3_.wvu.PrintArea" localSheetId="3" hidden="1">'SCH IV'!$A$180:$J$236</definedName>
    <definedName name="Z_F578932D_F102_11D3_B1D4_009027AE2FC3_.wvu.PrintArea" localSheetId="0" hidden="1">COVER!#REF!</definedName>
    <definedName name="Z_F578932D_F102_11D3_B1D4_009027AE2FC3_.wvu.PrintArea" localSheetId="4" hidden="1">'INTEREST FACTOR'!#REF!</definedName>
    <definedName name="Z_F578932D_F102_11D3_B1D4_009027AE2FC3_.wvu.PrintArea" localSheetId="1" hidden="1">'SCH II'!$A$171:$K$221</definedName>
    <definedName name="Z_F578932D_F102_11D3_B1D4_009027AE2FC3_.wvu.PrintArea" localSheetId="2" hidden="1">'SCH III'!$A$218:$J$286</definedName>
    <definedName name="Z_F578932D_F102_11D3_B1D4_009027AE2FC3_.wvu.PrintArea" localSheetId="3" hidden="1">'SCH IV'!$A$180:$J$236</definedName>
    <definedName name="Z_F578932E_F102_11D3_B1D4_009027AE2FC3_.wvu.PrintArea" localSheetId="0" hidden="1">COVER!#REF!</definedName>
    <definedName name="Z_F578932E_F102_11D3_B1D4_009027AE2FC3_.wvu.PrintArea" localSheetId="4" hidden="1">'INTEREST FACTOR'!#REF!</definedName>
    <definedName name="Z_F578932E_F102_11D3_B1D4_009027AE2FC3_.wvu.PrintArea" localSheetId="1" hidden="1">'SCH II'!$A$171:$K$221</definedName>
    <definedName name="Z_F578932E_F102_11D3_B1D4_009027AE2FC3_.wvu.PrintArea" localSheetId="2" hidden="1">'SCH III'!$A$218:$J$286</definedName>
    <definedName name="Z_F578932E_F102_11D3_B1D4_009027AE2FC3_.wvu.PrintArea" localSheetId="3" hidden="1">'SCH IV'!$A$180:$J$236</definedName>
    <definedName name="Z_F578932F_F102_11D3_B1D4_009027AE2FC3_.wvu.PrintArea" localSheetId="0" hidden="1">COVER!#REF!</definedName>
    <definedName name="Z_F578932F_F102_11D3_B1D4_009027AE2FC3_.wvu.PrintArea" localSheetId="4" hidden="1">'INTEREST FACTOR'!#REF!</definedName>
    <definedName name="Z_F578932F_F102_11D3_B1D4_009027AE2FC3_.wvu.PrintArea" localSheetId="1" hidden="1">'SCH II'!$A$171:$K$221</definedName>
    <definedName name="Z_F578932F_F102_11D3_B1D4_009027AE2FC3_.wvu.PrintArea" localSheetId="2" hidden="1">'SCH III'!$A$218:$J$286</definedName>
    <definedName name="Z_F578932F_F102_11D3_B1D4_009027AE2FC3_.wvu.PrintArea" localSheetId="3" hidden="1">'SCH IV'!$A$180:$J$236</definedName>
    <definedName name="Z_F5789330_F102_11D3_B1D4_009027AE2FC3_.wvu.PrintArea" localSheetId="0" hidden="1">COVER!#REF!</definedName>
    <definedName name="Z_F5789330_F102_11D3_B1D4_009027AE2FC3_.wvu.PrintArea" localSheetId="4" hidden="1">'INTEREST FACTOR'!#REF!</definedName>
    <definedName name="Z_F5789330_F102_11D3_B1D4_009027AE2FC3_.wvu.PrintArea" localSheetId="1" hidden="1">'SCH II'!$A$171:$K$221</definedName>
    <definedName name="Z_F5789330_F102_11D3_B1D4_009027AE2FC3_.wvu.PrintArea" localSheetId="2" hidden="1">'SCH III'!$A$2:$J$69</definedName>
    <definedName name="Z_F5789330_F102_11D3_B1D4_009027AE2FC3_.wvu.PrintArea" localSheetId="3" hidden="1">'SCH IV'!$A$180:$J$236</definedName>
    <definedName name="Z_F5789331_F102_11D3_B1D4_009027AE2FC3_.wvu.PrintArea" localSheetId="0" hidden="1">COVER!#REF!</definedName>
    <definedName name="Z_F5789331_F102_11D3_B1D4_009027AE2FC3_.wvu.PrintArea" localSheetId="4" hidden="1">'INTEREST FACTOR'!#REF!</definedName>
    <definedName name="Z_F5789331_F102_11D3_B1D4_009027AE2FC3_.wvu.PrintArea" localSheetId="1" hidden="1">'SCH II'!$A$171:$K$221</definedName>
    <definedName name="Z_F5789331_F102_11D3_B1D4_009027AE2FC3_.wvu.PrintArea" localSheetId="2" hidden="1">'SCH III'!$A$73:$J$140</definedName>
    <definedName name="Z_F5789331_F102_11D3_B1D4_009027AE2FC3_.wvu.PrintArea" localSheetId="3" hidden="1">'SCH IV'!$A$180:$J$236</definedName>
    <definedName name="Z_F5789332_F102_11D3_B1D4_009027AE2FC3_.wvu.PrintArea" localSheetId="0" hidden="1">COVER!#REF!</definedName>
    <definedName name="Z_F5789332_F102_11D3_B1D4_009027AE2FC3_.wvu.PrintArea" localSheetId="4" hidden="1">'INTEREST FACTOR'!#REF!</definedName>
    <definedName name="Z_F5789332_F102_11D3_B1D4_009027AE2FC3_.wvu.PrintArea" localSheetId="1" hidden="1">'SCH II'!$A$171:$K$221</definedName>
    <definedName name="Z_F5789332_F102_11D3_B1D4_009027AE2FC3_.wvu.PrintArea" localSheetId="2" hidden="1">'SCH III'!$A$144:$J$214</definedName>
    <definedName name="Z_F5789332_F102_11D3_B1D4_009027AE2FC3_.wvu.PrintArea" localSheetId="3" hidden="1">'SCH IV'!$A$180:$J$236</definedName>
    <definedName name="Z_F5789333_F102_11D3_B1D4_009027AE2FC3_.wvu.PrintArea" localSheetId="0" hidden="1">COVER!#REF!</definedName>
    <definedName name="Z_F5789333_F102_11D3_B1D4_009027AE2FC3_.wvu.PrintArea" localSheetId="4" hidden="1">'INTEREST FACTOR'!#REF!</definedName>
    <definedName name="Z_F5789333_F102_11D3_B1D4_009027AE2FC3_.wvu.PrintArea" localSheetId="1" hidden="1">'SCH II'!$A$171:$K$221</definedName>
    <definedName name="Z_F5789333_F102_11D3_B1D4_009027AE2FC3_.wvu.PrintArea" localSheetId="2" hidden="1">'SCH III'!$A$218:$J$286</definedName>
    <definedName name="Z_F5789333_F102_11D3_B1D4_009027AE2FC3_.wvu.PrintArea" localSheetId="3" hidden="1">'SCH IV'!$A$180:$J$236</definedName>
    <definedName name="Z_F5789334_F102_11D3_B1D4_009027AE2FC3_.wvu.PrintArea" localSheetId="0" hidden="1">COVER!#REF!</definedName>
    <definedName name="Z_F5789334_F102_11D3_B1D4_009027AE2FC3_.wvu.PrintArea" localSheetId="4" hidden="1">'INTEREST FACTOR'!#REF!</definedName>
    <definedName name="Z_F5789334_F102_11D3_B1D4_009027AE2FC3_.wvu.PrintArea" localSheetId="1" hidden="1">'SCH II'!$A$171:$K$221</definedName>
    <definedName name="Z_F5789334_F102_11D3_B1D4_009027AE2FC3_.wvu.PrintArea" localSheetId="2" hidden="1">'SCH III'!$A$218:$J$286</definedName>
    <definedName name="Z_F5789334_F102_11D3_B1D4_009027AE2FC3_.wvu.PrintArea" localSheetId="3" hidden="1">'SCH IV'!$A$3:$J$59</definedName>
    <definedName name="Z_F5789335_F102_11D3_B1D4_009027AE2FC3_.wvu.PrintArea" localSheetId="0" hidden="1">COVER!#REF!</definedName>
    <definedName name="Z_F5789335_F102_11D3_B1D4_009027AE2FC3_.wvu.PrintArea" localSheetId="4" hidden="1">'INTEREST FACTOR'!#REF!</definedName>
    <definedName name="Z_F5789335_F102_11D3_B1D4_009027AE2FC3_.wvu.PrintArea" localSheetId="1" hidden="1">'SCH II'!$A$171:$K$221</definedName>
    <definedName name="Z_F5789335_F102_11D3_B1D4_009027AE2FC3_.wvu.PrintArea" localSheetId="2" hidden="1">'SCH III'!$A$218:$J$286</definedName>
    <definedName name="Z_F5789335_F102_11D3_B1D4_009027AE2FC3_.wvu.PrintArea" localSheetId="3" hidden="1">'SCH IV'!$A$62:$J$118</definedName>
    <definedName name="Z_F5789336_F102_11D3_B1D4_009027AE2FC3_.wvu.PrintArea" localSheetId="0" hidden="1">COVER!#REF!</definedName>
    <definedName name="Z_F5789336_F102_11D3_B1D4_009027AE2FC3_.wvu.PrintArea" localSheetId="4" hidden="1">'INTEREST FACTOR'!#REF!</definedName>
    <definedName name="Z_F5789336_F102_11D3_B1D4_009027AE2FC3_.wvu.PrintArea" localSheetId="1" hidden="1">'SCH II'!$A$171:$K$221</definedName>
    <definedName name="Z_F5789336_F102_11D3_B1D4_009027AE2FC3_.wvu.PrintArea" localSheetId="2" hidden="1">'SCH III'!$A$218:$J$286</definedName>
    <definedName name="Z_F5789336_F102_11D3_B1D4_009027AE2FC3_.wvu.PrintArea" localSheetId="3" hidden="1">'SCH IV'!$A$121:$J$177</definedName>
    <definedName name="Z_F5789337_F102_11D3_B1D4_009027AE2FC3_.wvu.PrintArea" localSheetId="0" hidden="1">COVER!#REF!</definedName>
    <definedName name="Z_F5789337_F102_11D3_B1D4_009027AE2FC3_.wvu.PrintArea" localSheetId="4" hidden="1">'INTEREST FACTOR'!#REF!</definedName>
    <definedName name="Z_F5789337_F102_11D3_B1D4_009027AE2FC3_.wvu.PrintArea" localSheetId="1" hidden="1">'SCH II'!$A$171:$K$221</definedName>
    <definedName name="Z_F5789337_F102_11D3_B1D4_009027AE2FC3_.wvu.PrintArea" localSheetId="2" hidden="1">'SCH III'!$A$218:$J$286</definedName>
    <definedName name="Z_F5789337_F102_11D3_B1D4_009027AE2FC3_.wvu.PrintArea" localSheetId="3" hidden="1">'SCH IV'!$A$180:$J$236</definedName>
    <definedName name="Z_F5789338_F102_11D3_B1D4_009027AE2FC3_.wvu.PrintArea" localSheetId="0" hidden="1">COVER!#REF!</definedName>
    <definedName name="Z_F5789338_F102_11D3_B1D4_009027AE2FC3_.wvu.PrintArea" localSheetId="4" hidden="1">'INTEREST FACTOR'!#REF!</definedName>
    <definedName name="Z_F5789338_F102_11D3_B1D4_009027AE2FC3_.wvu.PrintArea" localSheetId="1" hidden="1">'SCH II'!$A$171:$K$221</definedName>
    <definedName name="Z_F5789338_F102_11D3_B1D4_009027AE2FC3_.wvu.PrintArea" localSheetId="2" hidden="1">'SCH III'!$A$218:$J$286</definedName>
    <definedName name="Z_F5789338_F102_11D3_B1D4_009027AE2FC3_.wvu.PrintArea" localSheetId="3" hidden="1">'SCH IV'!$A$180:$J$236</definedName>
    <definedName name="Z_F5789339_F102_11D3_B1D4_009027AE2FC3_.wvu.PrintArea" localSheetId="0" hidden="1">COVER!#REF!</definedName>
    <definedName name="Z_F5789339_F102_11D3_B1D4_009027AE2FC3_.wvu.PrintArea" localSheetId="4" hidden="1">'INTEREST FACTOR'!#REF!</definedName>
    <definedName name="Z_F5789339_F102_11D3_B1D4_009027AE2FC3_.wvu.PrintArea" localSheetId="1" hidden="1">'SCH II'!$A$171:$K$221</definedName>
    <definedName name="Z_F5789339_F102_11D3_B1D4_009027AE2FC3_.wvu.PrintArea" localSheetId="2" hidden="1">'SCH III'!$A$218:$J$286</definedName>
    <definedName name="Z_F5789339_F102_11D3_B1D4_009027AE2FC3_.wvu.PrintArea" localSheetId="3" hidden="1">'SCH IV'!$A$180:$J$236</definedName>
    <definedName name="Z_F578933A_F102_11D3_B1D4_009027AE2FC3_.wvu.PrintArea" localSheetId="0" hidden="1">COVER!#REF!</definedName>
    <definedName name="Z_F578933A_F102_11D3_B1D4_009027AE2FC3_.wvu.PrintArea" localSheetId="4" hidden="1">'INTEREST FACTOR'!#REF!</definedName>
    <definedName name="Z_F578933A_F102_11D3_B1D4_009027AE2FC3_.wvu.PrintArea" localSheetId="1" hidden="1">'SCH II'!$A$171:$K$221</definedName>
    <definedName name="Z_F578933A_F102_11D3_B1D4_009027AE2FC3_.wvu.PrintArea" localSheetId="2" hidden="1">'SCH III'!$A$218:$J$286</definedName>
    <definedName name="Z_F578933A_F102_11D3_B1D4_009027AE2FC3_.wvu.PrintArea" localSheetId="3" hidden="1">'SCH IV'!$A$180:$J$236</definedName>
    <definedName name="Z_F578933B_F102_11D3_B1D4_009027AE2FC3_.wvu.PrintArea" localSheetId="0" hidden="1">COVER!#REF!</definedName>
    <definedName name="Z_F578933B_F102_11D3_B1D4_009027AE2FC3_.wvu.PrintArea" localSheetId="4" hidden="1">'INTEREST FACTOR'!#REF!</definedName>
    <definedName name="Z_F578933B_F102_11D3_B1D4_009027AE2FC3_.wvu.PrintArea" localSheetId="1" hidden="1">'SCH II'!$A$171:$K$221</definedName>
    <definedName name="Z_F578933B_F102_11D3_B1D4_009027AE2FC3_.wvu.PrintArea" localSheetId="2" hidden="1">'SCH III'!$A$218:$J$286</definedName>
    <definedName name="Z_F578933B_F102_11D3_B1D4_009027AE2FC3_.wvu.PrintArea" localSheetId="3" hidden="1">'SCH IV'!$A$180:$J$236</definedName>
    <definedName name="Z_F578933C_F102_11D3_B1D4_009027AE2FC3_.wvu.PrintArea" localSheetId="0" hidden="1">COVER!#REF!</definedName>
    <definedName name="Z_F578933C_F102_11D3_B1D4_009027AE2FC3_.wvu.PrintArea" localSheetId="4" hidden="1">'INTEREST FACTOR'!#REF!</definedName>
    <definedName name="Z_F578933C_F102_11D3_B1D4_009027AE2FC3_.wvu.PrintArea" localSheetId="1" hidden="1">'SCH II'!$A$171:$K$221</definedName>
    <definedName name="Z_F578933C_F102_11D3_B1D4_009027AE2FC3_.wvu.PrintArea" localSheetId="2" hidden="1">'SCH III'!$A$218:$J$286</definedName>
    <definedName name="Z_F578933C_F102_11D3_B1D4_009027AE2FC3_.wvu.PrintArea" localSheetId="3" hidden="1">'SCH IV'!$A$180:$J$236</definedName>
    <definedName name="Z_F578933D_F102_11D3_B1D4_009027AE2FC3_.wvu.PrintArea" localSheetId="0" hidden="1">COVER!#REF!</definedName>
    <definedName name="Z_F578933D_F102_11D3_B1D4_009027AE2FC3_.wvu.PrintArea" localSheetId="4" hidden="1">'INTEREST FACTOR'!#REF!</definedName>
    <definedName name="Z_F578933D_F102_11D3_B1D4_009027AE2FC3_.wvu.PrintArea" localSheetId="1" hidden="1">'SCH II'!$A$171:$K$221</definedName>
    <definedName name="Z_F578933D_F102_11D3_B1D4_009027AE2FC3_.wvu.PrintArea" localSheetId="2" hidden="1">'SCH III'!$A$218:$J$286</definedName>
    <definedName name="Z_F578933D_F102_11D3_B1D4_009027AE2FC3_.wvu.PrintArea" localSheetId="3" hidden="1">'SCH IV'!$A$180:$J$236</definedName>
    <definedName name="Z_F578933E_F102_11D3_B1D4_009027AE2FC3_.wvu.PrintArea" localSheetId="0" hidden="1">COVER!#REF!</definedName>
    <definedName name="Z_F578933E_F102_11D3_B1D4_009027AE2FC3_.wvu.PrintArea" localSheetId="4" hidden="1">'INTEREST FACTOR'!#REF!</definedName>
    <definedName name="Z_F578933E_F102_11D3_B1D4_009027AE2FC3_.wvu.PrintArea" localSheetId="1" hidden="1">'SCH II'!$A$171:$K$221</definedName>
    <definedName name="Z_F578933E_F102_11D3_B1D4_009027AE2FC3_.wvu.PrintArea" localSheetId="2" hidden="1">'SCH III'!$A$218:$J$286</definedName>
    <definedName name="Z_F578933E_F102_11D3_B1D4_009027AE2FC3_.wvu.PrintArea" localSheetId="3" hidden="1">'SCH IV'!$A$180:$J$236</definedName>
    <definedName name="Z_F578933F_F102_11D3_B1D4_009027AE2FC3_.wvu.PrintArea" localSheetId="0" hidden="1">COVER!#REF!</definedName>
    <definedName name="Z_F578933F_F102_11D3_B1D4_009027AE2FC3_.wvu.PrintArea" localSheetId="4" hidden="1">'INTEREST FACTOR'!#REF!</definedName>
    <definedName name="Z_F578933F_F102_11D3_B1D4_009027AE2FC3_.wvu.PrintArea" localSheetId="1" hidden="1">'SCH II'!$A$171:$K$221</definedName>
    <definedName name="Z_F578933F_F102_11D3_B1D4_009027AE2FC3_.wvu.PrintArea" localSheetId="2" hidden="1">'SCH III'!$A$218:$J$286</definedName>
    <definedName name="Z_F578933F_F102_11D3_B1D4_009027AE2FC3_.wvu.PrintArea" localSheetId="3" hidden="1">'SCH IV'!$A$180:$J$236</definedName>
  </definedNames>
  <calcPr calcId="191029"/>
  <customWorkbookViews>
    <customWorkbookView name="SCHII1Q" guid="{F5789314-F102-11D3-B1D4-009027AE2FC3}" maximized="1" windowWidth="636" windowHeight="318" tabRatio="574" activeSheetId="10" showComments="commNone" showObjects="placeholders"/>
    <customWorkbookView name="SCHII2Q" guid="{F5789315-F102-11D3-B1D4-009027AE2FC3}" maximized="1" windowWidth="636" windowHeight="318" tabRatio="574" activeSheetId="10" showComments="commNone" showObjects="placeholders"/>
    <customWorkbookView name="SCHII3Q" guid="{F5789316-F102-11D3-B1D4-009027AE2FC3}" maximized="1" windowWidth="636" windowHeight="318" tabRatio="574" activeSheetId="10" showComments="commNone" showObjects="placeholders"/>
    <customWorkbookView name="SCHII4Q" guid="{F5789317-F102-11D3-B1D4-009027AE2FC3}" maximized="1" windowWidth="636" windowHeight="318" tabRatio="574" activeSheetId="10" showComments="commNone" showObjects="placeholders"/>
    <customWorkbookView name="SUM1Q" guid="{F578931A-F102-11D3-B1D4-009027AE2FC3}" maximized="1" windowWidth="636" windowHeight="318" tabRatio="574" activeSheetId="8" showComments="commNone" showObjects="placeholders"/>
    <customWorkbookView name="SUM2Q" guid="{F578931B-F102-11D3-B1D4-009027AE2FC3}" maximized="1" windowWidth="636" windowHeight="318" tabRatio="574" activeSheetId="8" showComments="commNone" showObjects="placeholders"/>
    <customWorkbookView name="SUM3Q" guid="{F578931C-F102-11D3-B1D4-009027AE2FC3}" maximized="1" windowWidth="636" windowHeight="318" tabRatio="574" activeSheetId="8" showComments="commNone" showObjects="placeholders"/>
    <customWorkbookView name="SUM4Q" guid="{F578931D-F102-11D3-B1D4-009027AE2FC3}" maximized="1" windowWidth="636" windowHeight="318" tabRatio="574" activeSheetId="8" showComments="commNone" showObjects="placeholders"/>
    <customWorkbookView name="INT1Q" guid="{F5789320-F102-11D3-B1D4-009027AE2FC3}" maximized="1" windowWidth="636" windowHeight="318" tabRatio="574" activeSheetId="15" showComments="commNone" showObjects="placeholders"/>
    <customWorkbookView name="INT2Q" guid="{F5789321-F102-11D3-B1D4-009027AE2FC3}" maximized="1" windowWidth="636" windowHeight="318" tabRatio="574" activeSheetId="15" showComments="commNone" showObjects="placeholders"/>
    <customWorkbookView name="INT3Q" guid="{F5789322-F102-11D3-B1D4-009027AE2FC3}" maximized="1" windowWidth="636" windowHeight="318" tabRatio="574" activeSheetId="15" showComments="commNone" showObjects="placeholders"/>
    <customWorkbookView name="INT4Q" guid="{F5789323-F102-11D3-B1D4-009027AE2FC3}" maximized="1" windowWidth="636" windowHeight="318" tabRatio="574" activeSheetId="15" showComments="commNone" showObjects="placeholders"/>
    <customWorkbookView name="COV1Q" guid="{F578932C-F102-11D3-B1D4-009027AE2FC3}" maximized="1" windowWidth="636" windowHeight="318" tabRatio="574" activeSheetId="9" showComments="commNone" showObjects="placeholders"/>
    <customWorkbookView name="COV2Q" guid="{F578932D-F102-11D3-B1D4-009027AE2FC3}" maximized="1" windowWidth="636" windowHeight="318" tabRatio="574" activeSheetId="9" showComments="commNone" showObjects="placeholders"/>
    <customWorkbookView name="COV3Q" guid="{F578932E-F102-11D3-B1D4-009027AE2FC3}" maximized="1" windowWidth="636" windowHeight="318" tabRatio="574" activeSheetId="9" showComments="commNone" showObjects="placeholders"/>
    <customWorkbookView name="COV4Q" guid="{F578932F-F102-11D3-B1D4-009027AE2FC3}" maximized="1" windowWidth="636" windowHeight="318" tabRatio="574" activeSheetId="9" showComments="commNone" showObjects="placeholders"/>
    <customWorkbookView name="SCHIII1Q" guid="{F5789330-F102-11D3-B1D4-009027AE2FC3}" maximized="1" windowWidth="636" windowHeight="318" tabRatio="574" activeSheetId="11" showComments="commNone" showObjects="placeholders"/>
    <customWorkbookView name="SCHIII2Q" guid="{F5789331-F102-11D3-B1D4-009027AE2FC3}" maximized="1" windowWidth="636" windowHeight="318" tabRatio="574" activeSheetId="11" showComments="commNone" showObjects="placeholders"/>
    <customWorkbookView name="SCHIII3Q" guid="{F5789332-F102-11D3-B1D4-009027AE2FC3}" maximized="1" windowWidth="636" windowHeight="318" tabRatio="574" activeSheetId="11" showComments="commNone" showObjects="placeholders"/>
    <customWorkbookView name="SCHIII4Q" guid="{F5789333-F102-11D3-B1D4-009027AE2FC3}" maximized="1" windowWidth="636" windowHeight="318" tabRatio="574" activeSheetId="11" showComments="commNone" showObjects="placeholders"/>
    <customWorkbookView name="SCHIV1Q" guid="{F5789334-F102-11D3-B1D4-009027AE2FC3}" maximized="1" windowWidth="636" windowHeight="318" tabRatio="574" activeSheetId="12" showComments="commNone" showObjects="placeholders"/>
    <customWorkbookView name="SCHIV2Q" guid="{F5789335-F102-11D3-B1D4-009027AE2FC3}" maximized="1" windowWidth="636" windowHeight="318" tabRatio="574" activeSheetId="12" showComments="commNone" showObjects="placeholders"/>
    <customWorkbookView name="SCHIV3Q" guid="{F5789336-F102-11D3-B1D4-009027AE2FC3}" maximized="1" windowWidth="636" windowHeight="318" tabRatio="574" activeSheetId="12" showComments="commNone" showObjects="placeholders"/>
    <customWorkbookView name="SCHIV4Q" guid="{F5789337-F102-11D3-B1D4-009027AE2FC3}" maximized="1" windowWidth="636" windowHeight="318" tabRatio="574" activeSheetId="12" showComments="commNone" showObjects="placeholders"/>
    <customWorkbookView name="SCHV1Q" guid="{F5789338-F102-11D3-B1D4-009027AE2FC3}" maximized="1" windowWidth="636" windowHeight="318" tabRatio="574" activeSheetId="13" showComments="commNone" showObjects="placeholders"/>
    <customWorkbookView name="SCHV2Q" guid="{F5789339-F102-11D3-B1D4-009027AE2FC3}" maximized="1" windowWidth="636" windowHeight="318" tabRatio="574" activeSheetId="13" showComments="commNone" showObjects="placeholders"/>
    <customWorkbookView name="SCHV3Q" guid="{F578933A-F102-11D3-B1D4-009027AE2FC3}" maximized="1" windowWidth="636" windowHeight="318" tabRatio="574" activeSheetId="13" showComments="commNone" showObjects="placeholders"/>
    <customWorkbookView name="SCHV4Q" guid="{F578933B-F102-11D3-B1D4-009027AE2FC3}" maximized="1" windowWidth="636" windowHeight="318" tabRatio="574" activeSheetId="13" showComments="commNone" showObjects="placeholders"/>
    <customWorkbookView name="SCHVI1Q" guid="{F578933C-F102-11D3-B1D4-009027AE2FC3}" maximized="1" windowWidth="636" windowHeight="318" tabRatio="574" activeSheetId="14" showComments="commNone" showObjects="placeholders"/>
    <customWorkbookView name="SCHVI2Q" guid="{F578933D-F102-11D3-B1D4-009027AE2FC3}" maximized="1" windowWidth="636" windowHeight="318" tabRatio="574" activeSheetId="14" showComments="commNone" showObjects="placeholders"/>
    <customWorkbookView name="SCHVI3Q" guid="{F578933E-F102-11D3-B1D4-009027AE2FC3}" maximized="1" windowWidth="636" windowHeight="318" tabRatio="574" activeSheetId="14" showComments="commNone" showObjects="placeholders"/>
    <customWorkbookView name="SCHVI4Q" guid="{F578933F-F102-11D3-B1D4-009027AE2FC3}" maximized="1" windowWidth="636" windowHeight="318" tabRatio="574" activeSheetId="14" showComments="commNone" showObjects="placeholders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5" l="1"/>
  <c r="H16" i="15"/>
  <c r="C8" i="15"/>
  <c r="C4" i="15"/>
  <c r="F10" i="11" l="1"/>
  <c r="H7" i="10"/>
  <c r="B64" i="9"/>
  <c r="I57" i="9"/>
  <c r="I56" i="9"/>
  <c r="I55" i="9"/>
  <c r="I46" i="9" l="1"/>
  <c r="I45" i="9"/>
  <c r="I44" i="9"/>
  <c r="F8" i="9"/>
  <c r="D8" i="9"/>
  <c r="F40" i="11" l="1"/>
  <c r="J40" i="11"/>
  <c r="H40" i="11"/>
  <c r="F52" i="11" l="1"/>
  <c r="C32" i="15" l="1"/>
  <c r="J55" i="12" l="1"/>
  <c r="G7" i="12" l="1"/>
  <c r="C48" i="12" l="1"/>
  <c r="C22" i="12"/>
  <c r="C30" i="15"/>
  <c r="C34" i="15"/>
  <c r="C36" i="15" l="1"/>
  <c r="C38" i="15" l="1"/>
  <c r="C40" i="15" s="1"/>
  <c r="E44" i="12"/>
  <c r="E31" i="12" l="1"/>
  <c r="F14" i="10" l="1"/>
  <c r="D55" i="12" l="1"/>
  <c r="A1" i="11"/>
  <c r="A2" i="12" s="1"/>
  <c r="A1" i="15" s="1"/>
  <c r="C35" i="12" l="1"/>
  <c r="B64" i="11"/>
  <c r="F6" i="11"/>
  <c r="J51" i="10"/>
  <c r="J14" i="10" s="1"/>
  <c r="AC35" i="15"/>
  <c r="AC36" i="15"/>
  <c r="AC39" i="15"/>
  <c r="H10" i="11"/>
  <c r="J10" i="11"/>
  <c r="H39" i="10"/>
  <c r="I14" i="9"/>
  <c r="AC38" i="15" l="1"/>
  <c r="AC41" i="15" s="1"/>
  <c r="C11" i="15"/>
  <c r="C18" i="10"/>
  <c r="C18" i="15" l="1"/>
  <c r="C13" i="15" s="1"/>
  <c r="C15" i="15" l="1"/>
  <c r="J16" i="10" s="1"/>
  <c r="E18" i="10" l="1"/>
  <c r="J18" i="10"/>
  <c r="J64" i="11" l="1"/>
  <c r="J22" i="10"/>
  <c r="I32" i="9" s="1"/>
  <c r="J52" i="11" l="1"/>
  <c r="J44" i="11"/>
  <c r="H52" i="11"/>
  <c r="H44" i="11"/>
  <c r="F44" i="11"/>
  <c r="I36" i="9" l="1"/>
  <c r="I15" i="9" s="1"/>
  <c r="J37" i="12" l="1"/>
  <c r="F20" i="11" l="1"/>
  <c r="J24" i="12" l="1"/>
  <c r="J51" i="12"/>
  <c r="J53" i="12" l="1"/>
  <c r="J57" i="12" s="1"/>
  <c r="I54" i="9" s="1"/>
  <c r="C34" i="12"/>
  <c r="I58" i="9" l="1"/>
  <c r="I17" i="9" s="1"/>
  <c r="J36" i="11" l="1"/>
  <c r="J47" i="11" s="1"/>
  <c r="J51" i="11" s="1"/>
  <c r="J54" i="11" s="1"/>
  <c r="J20" i="11" l="1"/>
  <c r="H36" i="11"/>
  <c r="H47" i="11" s="1"/>
  <c r="H51" i="11" s="1"/>
  <c r="H54" i="11" s="1"/>
  <c r="H20" i="11" l="1"/>
  <c r="F36" i="11"/>
  <c r="F47" i="11" s="1"/>
  <c r="F51" i="11" s="1"/>
  <c r="F54" i="11" s="1"/>
  <c r="J57" i="11" l="1"/>
  <c r="J61" i="11" s="1"/>
  <c r="J67" i="11" s="1"/>
  <c r="I43" i="9" s="1"/>
  <c r="I47" i="9" s="1"/>
  <c r="I16" i="9" s="1"/>
  <c r="I1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t27726</author>
  </authors>
  <commentList>
    <comment ref="I2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t27726:</t>
        </r>
        <r>
          <rPr>
            <sz val="8"/>
            <color indexed="81"/>
            <rFont val="Tahoma"/>
            <family val="2"/>
          </rPr>
          <t xml:space="preserve">
EGC from Jeff Kern. NOTE - The adjustment for Net Charge Off amount no longer needed since it has added it to schedules.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t49881</author>
    <author>t27726</author>
  </authors>
  <commentList>
    <comment ref="F20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This date is the heading plus 15 months</t>
        </r>
      </text>
    </comment>
    <comment ref="J20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>t27726:</t>
        </r>
        <r>
          <rPr>
            <sz val="8"/>
            <color indexed="81"/>
            <rFont val="Tahoma"/>
            <family val="2"/>
          </rPr>
          <t xml:space="preserve">
From Budgeted MCF spreadsheet
Update Quarterly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t49881</author>
  </authors>
  <commentList>
    <comment ref="J6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ties to account 0191400 balance on PGA spreadsheet net of pending adjustments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t49881</author>
  </authors>
  <commentList>
    <comment ref="J24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ties to prior yr / same qtr balance on the PGA 191400 - AA worksheet</t>
        </r>
      </text>
    </comment>
    <comment ref="J37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ties to prior yr / same qtr balance on the PGA 253130 - RA worksheet</t>
        </r>
      </text>
    </comment>
    <comment ref="J51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ties to prior yr / same qtr balance on the PGA 253130 - BA worksheet</t>
        </r>
      </text>
    </comment>
  </commentList>
</comments>
</file>

<file path=xl/sharedStrings.xml><?xml version="1.0" encoding="utf-8"?>
<sst xmlns="http://schemas.openxmlformats.org/spreadsheetml/2006/main" count="271" uniqueCount="159">
  <si>
    <t>SCHEDULE II</t>
  </si>
  <si>
    <t>SCHEDULE III</t>
  </si>
  <si>
    <t>SCHEDULE IV</t>
  </si>
  <si>
    <t>GAS COST ADJUSTMENT CLAUSE</t>
  </si>
  <si>
    <t>USED FOR GCA EFFECTIVE</t>
  </si>
  <si>
    <t>COMPUTATION OF THE INTEREST FACTOR</t>
  </si>
  <si>
    <t>QUARTERLY REPORT</t>
  </si>
  <si>
    <t>FOR THE GCA CALCULATION ON SCHEDULE II</t>
  </si>
  <si>
    <t>SUPPLIER REFUND ADJUSTMENT</t>
  </si>
  <si>
    <t>ACTUAL ADJUSTMENT</t>
  </si>
  <si>
    <t>BALANCE ADJUSTMENT</t>
  </si>
  <si>
    <t xml:space="preserve">                 DETAILS FOR THE THREE MONTH PERIOD ENDED</t>
  </si>
  <si>
    <t xml:space="preserve">                                            DETAILS FOR THE THREE MONTH PERIOD ENDED</t>
  </si>
  <si>
    <t xml:space="preserve">            GAS COST RECOVERY RATES EFFECTIVE FROM </t>
  </si>
  <si>
    <t>THROUGH</t>
  </si>
  <si>
    <t>TWELVE MONTHS ENDED</t>
  </si>
  <si>
    <t>BLOOMBERG REPORT (90-DAY COMMERCIAL PAPER RATES)</t>
  </si>
  <si>
    <t>DESCRIPTION</t>
  </si>
  <si>
    <t>UNIT</t>
  </si>
  <si>
    <t>AMOUNT</t>
  </si>
  <si>
    <t>JURISDICTIONAL</t>
  </si>
  <si>
    <t>INTEREST RATE</t>
  </si>
  <si>
    <t xml:space="preserve">          DESCRIPTION</t>
  </si>
  <si>
    <t>PAYMENT</t>
  </si>
  <si>
    <t>SUPPLIER REFUNDS RECEIVED DURING THREE MONTH PERIOD</t>
  </si>
  <si>
    <t>EXPECTED GAS COST (EGC)</t>
  </si>
  <si>
    <t>$/MCF</t>
  </si>
  <si>
    <t>$</t>
  </si>
  <si>
    <t>SUPPLY VOLUME PER BOOKS</t>
  </si>
  <si>
    <t>SUPPLIER REFUND ADJUSTMENT (RA)</t>
  </si>
  <si>
    <t>ANNUAL TOTAL</t>
  </si>
  <si>
    <t>RECONCILIATION OF A PREVIOUS GAS COST VARIANCE</t>
  </si>
  <si>
    <t>ACTUAL ADJUSTMENT (AA)</t>
  </si>
  <si>
    <t xml:space="preserve">INTEREST FACTOR (REFLECTING 90 DAY COMMERCIAL PAPER RATE) </t>
  </si>
  <si>
    <t xml:space="preserve"> </t>
  </si>
  <si>
    <t>PRIMARY GAS SUPPLIERS</t>
  </si>
  <si>
    <t>MCF</t>
  </si>
  <si>
    <t>BALANCE ADJUSTMENT (BA)</t>
  </si>
  <si>
    <t>UTILITY PRODUCTION</t>
  </si>
  <si>
    <t>GAS COST DIFFERENCE TO BE RECOVERED FROM OR (RETURNED TO) CUSTOMERS</t>
  </si>
  <si>
    <t>GAS COST RECOVERY RATE (GCR) = EGC + RA + AA +BA</t>
  </si>
  <si>
    <t>MONTHLY INTEREST</t>
  </si>
  <si>
    <t>REFUNDS INCLUDING INTEREST (</t>
  </si>
  <si>
    <t>x</t>
  </si>
  <si>
    <t>)</t>
  </si>
  <si>
    <t>INCLUDABLE PROPANE</t>
  </si>
  <si>
    <t xml:space="preserve">    WHICH WAS USED TO COMPUTE THE "AA" EFFECTIVE</t>
  </si>
  <si>
    <t>OTHER VOLUMES (SPECIFY) ADJUSTMENT</t>
  </si>
  <si>
    <t>DIVIDED  BY  TWELVE  MONTH  SALES  ENDED</t>
  </si>
  <si>
    <t>LESS: AMOUNT RECOVERED (RETURNED) BY THE AA OF $</t>
  </si>
  <si>
    <t>/MCF</t>
  </si>
  <si>
    <t>EXPECTED GAS COST CALCULATION</t>
  </si>
  <si>
    <t xml:space="preserve">     TOTAL SUPPLY VOLUMES</t>
  </si>
  <si>
    <t xml:space="preserve">   APPLIED  TO  TOTAL  SALES  OF</t>
  </si>
  <si>
    <t xml:space="preserve">MCF </t>
  </si>
  <si>
    <t>CURRENT SUPPLIER REFUND ADJUSTMENT</t>
  </si>
  <si>
    <t xml:space="preserve">   (TWELVE MONTHS ENDED </t>
  </si>
  <si>
    <t>SUPPLY COST PER BOOKS</t>
  </si>
  <si>
    <t>BALANCE ADJUSTMENT FOR THE "AA"</t>
  </si>
  <si>
    <t>OTHER COSTS (SPECIFY):</t>
  </si>
  <si>
    <t>RECONCILIATION OF A PREVIOUS SUPPLIER REFUND</t>
  </si>
  <si>
    <t>TOTAL EXPECTED GAS COST COMPONENT (EGC)</t>
  </si>
  <si>
    <t>PRIOR ANNUAL TOTAL</t>
  </si>
  <si>
    <t>SUPPLIER REFUND AMOUNT TO BE DISTRIBUTED TO CUSTOMERS WHICH</t>
  </si>
  <si>
    <t xml:space="preserve">   WAS USED TO COMPUTE THE  "RA"   EFFECTIVE </t>
  </si>
  <si>
    <t>SUPPLIER REFUND ADJUSTMENT CALCULATION</t>
  </si>
  <si>
    <t>PLUS CURRENT MONTHLY RATE</t>
  </si>
  <si>
    <t>LESS:  AMOUNT  DISTRIBUTED BY THE  "RA"  OF $</t>
  </si>
  <si>
    <t>LESS YEAR AGO RATE</t>
  </si>
  <si>
    <t xml:space="preserve">  APPLIED  TO  TOTAL  SALES  OF </t>
  </si>
  <si>
    <t>CURRENT QUARTER SUPPLIER REFUND ADJ.</t>
  </si>
  <si>
    <t>NEW ANNUAL TOTAL</t>
  </si>
  <si>
    <t>GAS SALES VOLUMES (18A)</t>
  </si>
  <si>
    <t xml:space="preserve">     TOTAL SUPPLY COSTS</t>
  </si>
  <si>
    <t>PREVIOUS QUARTER REPORTED SUPPLIER REFUND ADJ.</t>
  </si>
  <si>
    <t xml:space="preserve">  LESS: JURISDICTIONAL</t>
  </si>
  <si>
    <t>BALANCE ADJUSTMENT FOR THE "RA"</t>
  </si>
  <si>
    <t>SECOND PREVIOUS QUARTER REPORTED SUPPLIER REFUND ADJ.</t>
  </si>
  <si>
    <t>AVERAGE ANNUAL RATE</t>
  </si>
  <si>
    <t>-</t>
  </si>
  <si>
    <t>SALES VOLUMES</t>
  </si>
  <si>
    <t>THIRD PREVIOUS QUARTER REPORTED SUPPLIER REFUND ADJ.</t>
  </si>
  <si>
    <t>RATE IT SALES (AGENCY)</t>
  </si>
  <si>
    <t xml:space="preserve">DETAILS OF SUPPLIER REFUNDS RECEIVED DURING THE THREE MONTHS ENDED </t>
  </si>
  <si>
    <t xml:space="preserve">  PLUS: FT &amp; IT NON-PURCH TRANSP</t>
  </si>
  <si>
    <t>LESS 0.5% (ADMINISTRATIVE)</t>
  </si>
  <si>
    <t>NON-JURISDICTIONAL</t>
  </si>
  <si>
    <t>RECONCILIATION OF A PREVIOUS BALANCE ADJUSTMENT</t>
  </si>
  <si>
    <t>TOTAL IT &amp; FT TRANSP VOLUMES</t>
  </si>
  <si>
    <t>OTHER VOLUMES (SPECIFY):</t>
  </si>
  <si>
    <t>ACTUAL ADJUSTMENT CALCULATION</t>
  </si>
  <si>
    <t>=</t>
  </si>
  <si>
    <t>AMOUNT TO BE RECOVERED FROM OR (RETURNED TO) CUSTOMERS WHICH</t>
  </si>
  <si>
    <t xml:space="preserve">     TOTAL SALES VOLUMES</t>
  </si>
  <si>
    <t xml:space="preserve">   WAS USED TO COMPUTE THE  "BA"  EFFECTIVE</t>
  </si>
  <si>
    <t>SUPPLIER</t>
  </si>
  <si>
    <t>LESS: AMOUNT RECOVERED (RETURNED) BY THE "BA" OF $</t>
  </si>
  <si>
    <t>CURRENT QUARTER ACTUAL ADJUSTMENT</t>
  </si>
  <si>
    <t>UNIT BOOK COST OF GAS (SUPPLY $ / SALES MCF)</t>
  </si>
  <si>
    <t xml:space="preserve">   APPLIED  TO  TOTAL  SALES  OF </t>
  </si>
  <si>
    <t>PREVIOUS QUARTER REPORTED ACTUAL ADJUSTMENT</t>
  </si>
  <si>
    <t>LESS:  EGC IN EFFECT FOR THE MONTH</t>
  </si>
  <si>
    <t>SECOND PREVIOUS QUARTER REPORTED ACTUAL ADJUSTMENT</t>
  </si>
  <si>
    <t>THIRD PREVIOUS QUARTER REPORTED ACTUAL ADJUSTMENT</t>
  </si>
  <si>
    <t xml:space="preserve">     TOTAL REFUNDS APPLICABLE TO THE CURRENT GCA</t>
  </si>
  <si>
    <t xml:space="preserve">     DIFFERENCE</t>
  </si>
  <si>
    <t>BALANCE ADJUSTMENT FOR THE "BA"</t>
  </si>
  <si>
    <t>TIMES: MONTHLY JURISDICTIONAL SALES</t>
  </si>
  <si>
    <t>TOTAL BALANCE ADJUSTMENT AMOUNT</t>
  </si>
  <si>
    <t>EQUALS MONTHLY COST DIFFERENCE</t>
  </si>
  <si>
    <t>BALANCE ADJUSTMENT CALCULATION</t>
  </si>
  <si>
    <t>EQUALS: CURRENT QUARTER BALANCE ADJUSTMENT</t>
  </si>
  <si>
    <t>NET COST DIFFERENCE FOR THE THREE MONTH PERIOD</t>
  </si>
  <si>
    <t xml:space="preserve">CURRENT QUARTER BALANCE ADJUSTMENT </t>
  </si>
  <si>
    <t>PREVIOUS QUARTER REPORTED BALANCE ADJUSTMENT</t>
  </si>
  <si>
    <t>SECOND PREVIOUS QUARTER REPORTED BALANCE ADJUSTMENT</t>
  </si>
  <si>
    <t>THIRD PREVIOUS QUARTER REPORTED BALANCE ADJUSTMENT</t>
  </si>
  <si>
    <t>EQUALS CURRENT QUARTERLY ACTUAL ADJUSTMENT</t>
  </si>
  <si>
    <t xml:space="preserve">THIS QUARTERLY REPORT FILED PURSUANT TO ORDER NO. 8373 OF THE KENTUCKY PUBLIC SERVICE </t>
  </si>
  <si>
    <t>COMMISSION DATED APRIL 16, 1982.</t>
  </si>
  <si>
    <t xml:space="preserve">DATE FILED: </t>
  </si>
  <si>
    <t xml:space="preserve">   BY:</t>
  </si>
  <si>
    <t>RAU</t>
  </si>
  <si>
    <t>AAU</t>
  </si>
  <si>
    <t>TITLE:</t>
  </si>
  <si>
    <t>TOTAL COST USED IN THE CURRENT AA CALCULATION</t>
  </si>
  <si>
    <t xml:space="preserve">DIVIDED BY:  12 MONTH PROJECTED SALES ENDED </t>
  </si>
  <si>
    <t xml:space="preserve">DIVIDED BY:  12 MONTHS PROJECTED SALES ENDED </t>
  </si>
  <si>
    <t>DETAILS FOR THE TWELVE MONTH PERIOD ENDED</t>
  </si>
  <si>
    <t>DUKE ENERGY KENTUCKY, INC</t>
  </si>
  <si>
    <t>DUKE ENERGY Kentucky, Inc.</t>
  </si>
  <si>
    <t>Rates &amp; Regulatory Strategy - OH/KY</t>
  </si>
  <si>
    <t>PRIOR PERIOD ADJUSTMENT - none</t>
  </si>
  <si>
    <t>JUNE</t>
  </si>
  <si>
    <t>JULY</t>
  </si>
  <si>
    <t>AUGUST</t>
  </si>
  <si>
    <t>SEPTEMBER</t>
  </si>
  <si>
    <t>FEBRUARY</t>
  </si>
  <si>
    <t>OCTOBER</t>
  </si>
  <si>
    <t>NOVEMBER</t>
  </si>
  <si>
    <t>ENDED</t>
  </si>
  <si>
    <t xml:space="preserve">   X-5 TARIFF ($)</t>
  </si>
  <si>
    <t xml:space="preserve">   GAS COST UNCOLLECTIBLE</t>
  </si>
  <si>
    <t xml:space="preserve">  MANAGEMENT FEES</t>
  </si>
  <si>
    <t xml:space="preserve">  TRANSPORTATION SERVICE "UNACCOUNTED FOR"($)</t>
  </si>
  <si>
    <t xml:space="preserve">  GAS COST CREDIT ($)</t>
  </si>
  <si>
    <t xml:space="preserve">  LOSSES - DAMAGED LINES ($)</t>
  </si>
  <si>
    <t xml:space="preserve">  TRANSPORTATION TAKE-OR-PAY RECOVERY ($)</t>
  </si>
  <si>
    <t xml:space="preserve">  SALES TO REMARKETERS ($)</t>
  </si>
  <si>
    <t>MARCH</t>
  </si>
  <si>
    <t xml:space="preserve">APRIL </t>
  </si>
  <si>
    <t>MAY</t>
  </si>
  <si>
    <t>DECEMBER</t>
  </si>
  <si>
    <t xml:space="preserve">JANUARY </t>
  </si>
  <si>
    <t>SARAH LAWLER</t>
  </si>
  <si>
    <t>Vice President</t>
  </si>
  <si>
    <t>1st Quarter</t>
  </si>
  <si>
    <t>INCLUDABLE PROPANE ($)</t>
  </si>
  <si>
    <t>February 28,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</si>
</sst>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3" formatCode="_(* #,##0.00_);_(* \(#,##0.00\);_(* &quot;-&quot;??_);_(@_)"/>
    <numFmt numFmtId="164" formatCode="#,##0.000000_);\(#,##0.000000\)"/>
    <numFmt numFmtId="165" formatCode="#,##0.0000_);\(#,##0.0000\)"/>
    <numFmt numFmtId="166" formatCode="#,##0.000_);\(#,##0.000\)"/>
    <numFmt numFmtId="167" formatCode="#,##0.0_);\(#,##0.0\)"/>
    <numFmt numFmtId="168" formatCode="0.0000"/>
    <numFmt numFmtId="169" formatCode="0.00_);\(0.00\)"/>
    <numFmt numFmtId="170" formatCode="[$-409]mmmm\ d\,\ yyyy;@"/>
  </numFmts>
  <fonts count="16" x14ac:knownFonts="1"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.5"/>
      <color rgb="FF890C08"/>
      <name val="Helvetica"/>
      <family val="2"/>
    </font>
    <font>
      <b/>
      <sz val="9"/>
      <color theme="4" tint="-0.249977111117893"/>
      <name val="Arial"/>
      <family val="2"/>
    </font>
    <font>
      <b/>
      <u/>
      <sz val="9"/>
      <color theme="4" tint="-0.249977111117893"/>
      <name val="Arial"/>
      <family val="2"/>
    </font>
    <font>
      <u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 applyProtection="1">
      <alignment horizontal="fill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/>
    <xf numFmtId="0" fontId="2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6" xfId="0" applyFont="1" applyBorder="1"/>
    <xf numFmtId="37" fontId="3" fillId="0" borderId="0" xfId="0" applyNumberFormat="1" applyFo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166" fontId="3" fillId="0" borderId="0" xfId="0" applyNumberFormat="1" applyFont="1" applyProtection="1"/>
    <xf numFmtId="0" fontId="3" fillId="0" borderId="0" xfId="0" quotePrefix="1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>
      <alignment horizontal="centerContinuous"/>
    </xf>
    <xf numFmtId="0" fontId="4" fillId="0" borderId="0" xfId="0" applyFont="1" applyAlignment="1" applyProtection="1">
      <alignment horizontal="fill"/>
    </xf>
    <xf numFmtId="39" fontId="3" fillId="0" borderId="0" xfId="0" applyNumberFormat="1" applyFont="1" applyProtection="1"/>
    <xf numFmtId="165" fontId="3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167" fontId="3" fillId="0" borderId="0" xfId="0" applyNumberFormat="1" applyFont="1" applyProtection="1"/>
    <xf numFmtId="0" fontId="3" fillId="0" borderId="0" xfId="0" applyFont="1" applyAlignment="1">
      <alignment horizontal="right"/>
    </xf>
    <xf numFmtId="37" fontId="3" fillId="0" borderId="0" xfId="0" applyNumberFormat="1" applyFont="1" applyAlignment="1" applyProtection="1">
      <alignment horizontal="fill"/>
    </xf>
    <xf numFmtId="37" fontId="3" fillId="0" borderId="0" xfId="0" applyNumberFormat="1" applyFont="1" applyBorder="1" applyAlignment="1" applyProtection="1">
      <alignment horizontal="right"/>
    </xf>
    <xf numFmtId="39" fontId="3" fillId="0" borderId="0" xfId="0" applyNumberFormat="1" applyFont="1" applyBorder="1" applyAlignment="1" applyProtection="1">
      <alignment horizontal="fill"/>
    </xf>
    <xf numFmtId="0" fontId="3" fillId="0" borderId="0" xfId="0" applyFont="1" applyBorder="1" applyAlignment="1">
      <alignment horizontal="right"/>
    </xf>
    <xf numFmtId="167" fontId="3" fillId="0" borderId="0" xfId="0" applyNumberFormat="1" applyFont="1" applyBorder="1" applyAlignment="1" applyProtection="1">
      <alignment horizontal="right"/>
    </xf>
    <xf numFmtId="166" fontId="3" fillId="0" borderId="0" xfId="0" applyNumberFormat="1" applyFont="1" applyBorder="1" applyAlignment="1" applyProtection="1">
      <alignment horizontal="right"/>
    </xf>
    <xf numFmtId="166" fontId="4" fillId="0" borderId="0" xfId="0" applyNumberFormat="1" applyFont="1" applyBorder="1" applyAlignment="1" applyProtection="1">
      <alignment horizontal="center"/>
    </xf>
    <xf numFmtId="37" fontId="4" fillId="0" borderId="0" xfId="0" applyNumberFormat="1" applyFont="1" applyBorder="1" applyAlignment="1" applyProtection="1">
      <alignment horizontal="center"/>
    </xf>
    <xf numFmtId="166" fontId="4" fillId="0" borderId="0" xfId="0" applyNumberFormat="1" applyFont="1" applyBorder="1" applyAlignment="1" applyProtection="1">
      <alignment horizontal="left"/>
    </xf>
    <xf numFmtId="0" fontId="3" fillId="0" borderId="0" xfId="0" quotePrefix="1" applyFont="1" applyAlignment="1">
      <alignment horizontal="left"/>
    </xf>
    <xf numFmtId="39" fontId="3" fillId="0" borderId="0" xfId="0" applyNumberFormat="1" applyFont="1" applyBorder="1" applyProtection="1"/>
    <xf numFmtId="37" fontId="3" fillId="0" borderId="0" xfId="0" applyNumberFormat="1" applyFont="1" applyBorder="1" applyProtection="1"/>
    <xf numFmtId="0" fontId="3" fillId="0" borderId="0" xfId="0" applyFont="1" applyBorder="1" applyAlignment="1" applyProtection="1">
      <alignment horizontal="fill"/>
    </xf>
    <xf numFmtId="166" fontId="3" fillId="0" borderId="0" xfId="0" applyNumberFormat="1" applyFont="1" applyBorder="1" applyProtection="1"/>
    <xf numFmtId="39" fontId="3" fillId="0" borderId="6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</xf>
    <xf numFmtId="39" fontId="3" fillId="0" borderId="0" xfId="0" applyNumberFormat="1" applyFont="1" applyBorder="1" applyAlignment="1" applyProtection="1">
      <alignment horizontal="right"/>
    </xf>
    <xf numFmtId="39" fontId="3" fillId="0" borderId="0" xfId="0" applyNumberFormat="1" applyFont="1" applyBorder="1" applyAlignment="1">
      <alignment horizontal="right"/>
    </xf>
    <xf numFmtId="0" fontId="4" fillId="0" borderId="0" xfId="0" applyFont="1" applyBorder="1" applyAlignment="1" applyProtection="1">
      <alignment horizontal="fill"/>
    </xf>
    <xf numFmtId="0" fontId="3" fillId="0" borderId="0" xfId="0" quotePrefix="1" applyFont="1" applyBorder="1" applyAlignment="1">
      <alignment horizontal="left"/>
    </xf>
    <xf numFmtId="0" fontId="3" fillId="0" borderId="0" xfId="0" quotePrefix="1" applyFont="1" applyBorder="1" applyAlignment="1" applyProtection="1">
      <alignment horizontal="left"/>
    </xf>
    <xf numFmtId="39" fontId="3" fillId="0" borderId="0" xfId="0" applyNumberFormat="1" applyFont="1" applyBorder="1"/>
    <xf numFmtId="0" fontId="0" fillId="0" borderId="0" xfId="0" applyBorder="1"/>
    <xf numFmtId="0" fontId="4" fillId="0" borderId="0" xfId="0" applyFont="1" applyBorder="1"/>
    <xf numFmtId="0" fontId="2" fillId="0" borderId="0" xfId="0" quotePrefix="1" applyFont="1" applyBorder="1" applyAlignment="1" applyProtection="1">
      <alignment horizontal="left"/>
    </xf>
    <xf numFmtId="0" fontId="2" fillId="0" borderId="0" xfId="0" applyFont="1" applyBorder="1" applyProtection="1"/>
    <xf numFmtId="0" fontId="3" fillId="0" borderId="0" xfId="0" applyFont="1" applyFill="1" applyBorder="1"/>
    <xf numFmtId="37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 applyProtection="1">
      <alignment horizontal="left"/>
    </xf>
    <xf numFmtId="0" fontId="2" fillId="0" borderId="0" xfId="0" quotePrefix="1" applyFont="1" applyBorder="1" applyAlignment="1" applyProtection="1">
      <alignment horizontal="centerContinuous"/>
    </xf>
    <xf numFmtId="0" fontId="2" fillId="0" borderId="0" xfId="0" applyFont="1" applyBorder="1" applyAlignment="1">
      <alignment horizontal="centerContinuous"/>
    </xf>
    <xf numFmtId="37" fontId="6" fillId="0" borderId="0" xfId="0" applyNumberFormat="1" applyFont="1" applyBorder="1"/>
    <xf numFmtId="37" fontId="3" fillId="0" borderId="0" xfId="0" applyNumberFormat="1" applyFont="1" applyBorder="1" applyAlignment="1" applyProtection="1">
      <alignment horizontal="right"/>
      <protection locked="0"/>
    </xf>
    <xf numFmtId="166" fontId="3" fillId="0" borderId="0" xfId="0" applyNumberFormat="1" applyFont="1" applyFill="1" applyBorder="1" applyProtection="1"/>
    <xf numFmtId="39" fontId="3" fillId="0" borderId="0" xfId="0" applyNumberFormat="1" applyFont="1" applyFill="1"/>
    <xf numFmtId="37" fontId="3" fillId="0" borderId="0" xfId="0" applyNumberFormat="1" applyFont="1" applyFill="1" applyAlignment="1" applyProtection="1">
      <alignment horizontal="right"/>
    </xf>
    <xf numFmtId="166" fontId="3" fillId="0" borderId="0" xfId="0" applyNumberFormat="1" applyFont="1" applyFill="1" applyProtection="1"/>
    <xf numFmtId="0" fontId="2" fillId="0" borderId="0" xfId="0" quotePrefix="1" applyFont="1" applyFill="1" applyBorder="1" applyAlignment="1" applyProtection="1">
      <alignment horizontal="left"/>
    </xf>
    <xf numFmtId="0" fontId="2" fillId="0" borderId="0" xfId="0" quotePrefix="1" applyFont="1" applyFill="1" applyAlignment="1" applyProtection="1">
      <alignment horizontal="left"/>
    </xf>
    <xf numFmtId="0" fontId="3" fillId="0" borderId="0" xfId="0" applyFont="1" applyBorder="1" applyProtection="1"/>
    <xf numFmtId="0" fontId="2" fillId="0" borderId="0" xfId="0" applyFont="1" applyBorder="1" applyAlignment="1" applyProtection="1">
      <alignment horizontal="centerContinuous"/>
    </xf>
    <xf numFmtId="166" fontId="3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/>
    <xf numFmtId="37" fontId="3" fillId="0" borderId="0" xfId="0" applyNumberFormat="1" applyFont="1" applyFill="1" applyProtection="1"/>
    <xf numFmtId="39" fontId="3" fillId="0" borderId="0" xfId="0" applyNumberFormat="1" applyFont="1" applyFill="1" applyProtection="1"/>
    <xf numFmtId="165" fontId="3" fillId="0" borderId="0" xfId="0" applyNumberFormat="1" applyFont="1" applyFill="1" applyProtection="1"/>
    <xf numFmtId="168" fontId="3" fillId="0" borderId="0" xfId="0" applyNumberFormat="1" applyFont="1" applyFill="1" applyAlignment="1" applyProtection="1">
      <alignment horizontal="left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0" xfId="0" applyNumberFormat="1" applyFont="1" applyFill="1" applyAlignment="1" applyProtection="1">
      <alignment horizontal="center"/>
    </xf>
    <xf numFmtId="37" fontId="3" fillId="0" borderId="0" xfId="0" applyNumberFormat="1" applyFont="1" applyFill="1" applyAlignment="1">
      <alignment horizontal="right"/>
    </xf>
    <xf numFmtId="37" fontId="3" fillId="0" borderId="6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166" fontId="3" fillId="0" borderId="0" xfId="0" applyNumberFormat="1" applyFont="1" applyFill="1" applyAlignment="1" applyProtection="1">
      <alignment horizontal="right"/>
    </xf>
    <xf numFmtId="166" fontId="3" fillId="0" borderId="6" xfId="0" applyNumberFormat="1" applyFont="1" applyFill="1" applyBorder="1" applyAlignment="1" applyProtection="1">
      <alignment horizontal="right"/>
    </xf>
    <xf numFmtId="39" fontId="3" fillId="0" borderId="9" xfId="0" applyNumberFormat="1" applyFont="1" applyFill="1" applyBorder="1" applyAlignment="1" applyProtection="1">
      <alignment horizontal="right"/>
    </xf>
    <xf numFmtId="39" fontId="3" fillId="0" borderId="0" xfId="0" applyNumberFormat="1" applyFont="1" applyFill="1" applyAlignment="1">
      <alignment horizontal="right"/>
    </xf>
    <xf numFmtId="39" fontId="3" fillId="0" borderId="0" xfId="0" applyNumberFormat="1" applyFont="1" applyFill="1" applyBorder="1" applyAlignment="1" applyProtection="1">
      <alignment horizontal="right"/>
    </xf>
    <xf numFmtId="0" fontId="2" fillId="0" borderId="0" xfId="0" quotePrefix="1" applyFont="1" applyFill="1" applyBorder="1" applyAlignment="1" applyProtection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 applyProtection="1">
      <alignment horizontal="centerContinuous"/>
    </xf>
    <xf numFmtId="0" fontId="3" fillId="0" borderId="0" xfId="0" quotePrefix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4" fillId="0" borderId="0" xfId="0" applyFont="1" applyFill="1" applyBorder="1"/>
    <xf numFmtId="0" fontId="3" fillId="0" borderId="0" xfId="0" applyFont="1" applyFill="1" applyBorder="1" applyAlignment="1" applyProtection="1">
      <alignment horizontal="fill"/>
    </xf>
    <xf numFmtId="39" fontId="3" fillId="0" borderId="6" xfId="0" applyNumberFormat="1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37" fontId="3" fillId="0" borderId="0" xfId="0" applyNumberFormat="1" applyFont="1" applyFill="1" applyBorder="1" applyProtection="1"/>
    <xf numFmtId="37" fontId="3" fillId="0" borderId="6" xfId="0" applyNumberFormat="1" applyFont="1" applyFill="1" applyBorder="1" applyProtection="1"/>
    <xf numFmtId="0" fontId="3" fillId="0" borderId="6" xfId="0" applyFont="1" applyFill="1" applyBorder="1" applyAlignment="1" applyProtection="1">
      <alignment horizontal="left"/>
    </xf>
    <xf numFmtId="0" fontId="3" fillId="0" borderId="6" xfId="0" applyFont="1" applyFill="1" applyBorder="1"/>
    <xf numFmtId="0" fontId="2" fillId="0" borderId="0" xfId="0" applyFont="1" applyFill="1" applyBorder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Continuous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2" fillId="0" borderId="4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fill"/>
    </xf>
    <xf numFmtId="0" fontId="3" fillId="0" borderId="6" xfId="0" applyFont="1" applyFill="1" applyBorder="1" applyAlignment="1" applyProtection="1">
      <alignment horizontal="fill"/>
    </xf>
    <xf numFmtId="0" fontId="3" fillId="0" borderId="7" xfId="0" applyFont="1" applyFill="1" applyBorder="1" applyAlignment="1" applyProtection="1">
      <alignment horizontal="fill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Continuous"/>
    </xf>
    <xf numFmtId="0" fontId="0" fillId="0" borderId="0" xfId="0" applyFill="1" applyBorder="1"/>
    <xf numFmtId="0" fontId="4" fillId="0" borderId="0" xfId="0" applyFont="1" applyFill="1" applyBorder="1" applyAlignment="1" applyProtection="1">
      <alignment horizontal="fill"/>
    </xf>
    <xf numFmtId="0" fontId="0" fillId="0" borderId="6" xfId="0" applyFill="1" applyBorder="1"/>
    <xf numFmtId="0" fontId="2" fillId="0" borderId="0" xfId="0" applyFont="1" applyFill="1" applyAlignment="1" applyProtection="1">
      <alignment horizontal="right"/>
    </xf>
    <xf numFmtId="0" fontId="2" fillId="0" borderId="0" xfId="0" quotePrefix="1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Protection="1"/>
    <xf numFmtId="0" fontId="4" fillId="0" borderId="0" xfId="0" applyFont="1" applyFill="1" applyAlignment="1" applyProtection="1">
      <alignment horizontal="fill"/>
    </xf>
    <xf numFmtId="0" fontId="3" fillId="0" borderId="4" xfId="0" applyFont="1" applyFill="1" applyBorder="1"/>
    <xf numFmtId="0" fontId="0" fillId="0" borderId="0" xfId="0" applyFill="1"/>
    <xf numFmtId="0" fontId="3" fillId="0" borderId="5" xfId="0" applyFont="1" applyFill="1" applyBorder="1"/>
    <xf numFmtId="0" fontId="3" fillId="0" borderId="0" xfId="0" applyFont="1" applyFill="1" applyAlignment="1" applyProtection="1">
      <alignment horizontal="fill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7" fontId="3" fillId="0" borderId="0" xfId="0" applyNumberFormat="1" applyFont="1" applyFill="1" applyAlignment="1" applyProtection="1">
      <alignment horizontal="left"/>
    </xf>
    <xf numFmtId="166" fontId="3" fillId="0" borderId="9" xfId="0" applyNumberFormat="1" applyFont="1" applyFill="1" applyBorder="1" applyProtection="1"/>
    <xf numFmtId="0" fontId="3" fillId="0" borderId="0" xfId="0" quotePrefix="1" applyFont="1" applyFill="1" applyProtection="1"/>
    <xf numFmtId="0" fontId="3" fillId="0" borderId="0" xfId="0" quotePrefix="1" applyFont="1" applyFill="1" applyAlignment="1" applyProtection="1">
      <alignment horizontal="left"/>
    </xf>
    <xf numFmtId="39" fontId="3" fillId="0" borderId="10" xfId="0" applyNumberFormat="1" applyFont="1" applyFill="1" applyBorder="1" applyProtection="1"/>
    <xf numFmtId="0" fontId="1" fillId="0" borderId="0" xfId="0" quotePrefix="1" applyFont="1" applyFill="1" applyProtection="1"/>
    <xf numFmtId="0" fontId="1" fillId="0" borderId="0" xfId="0" applyFont="1" applyFill="1" applyProtection="1"/>
    <xf numFmtId="0" fontId="1" fillId="0" borderId="6" xfId="0" applyFont="1" applyFill="1" applyBorder="1"/>
    <xf numFmtId="0" fontId="2" fillId="0" borderId="0" xfId="0" applyFont="1" applyBorder="1" applyAlignment="1" applyProtection="1">
      <alignment horizontal="right"/>
    </xf>
    <xf numFmtId="165" fontId="3" fillId="0" borderId="0" xfId="0" applyNumberFormat="1" applyFont="1" applyFill="1" applyBorder="1" applyProtection="1"/>
    <xf numFmtId="165" fontId="3" fillId="0" borderId="0" xfId="0" applyNumberFormat="1" applyFont="1" applyBorder="1" applyProtection="1"/>
    <xf numFmtId="7" fontId="3" fillId="0" borderId="0" xfId="0" applyNumberFormat="1" applyFont="1" applyBorder="1" applyAlignment="1" applyProtection="1">
      <alignment horizontal="left"/>
    </xf>
    <xf numFmtId="168" fontId="3" fillId="0" borderId="0" xfId="0" applyNumberFormat="1" applyFont="1" applyFill="1" applyBorder="1" applyAlignment="1" applyProtection="1">
      <alignment horizontal="left"/>
    </xf>
    <xf numFmtId="0" fontId="3" fillId="0" borderId="0" xfId="0" quotePrefix="1" applyFont="1" applyBorder="1" applyProtection="1"/>
    <xf numFmtId="43" fontId="3" fillId="0" borderId="0" xfId="0" applyNumberFormat="1" applyFont="1" applyBorder="1"/>
    <xf numFmtId="0" fontId="1" fillId="0" borderId="0" xfId="0" applyFont="1" applyBorder="1" applyProtection="1"/>
    <xf numFmtId="0" fontId="1" fillId="0" borderId="0" xfId="0" quotePrefix="1" applyFont="1" applyBorder="1" applyProtection="1"/>
    <xf numFmtId="0" fontId="1" fillId="0" borderId="0" xfId="0" applyFont="1" applyBorder="1"/>
    <xf numFmtId="168" fontId="3" fillId="0" borderId="0" xfId="0" applyNumberFormat="1" applyFont="1" applyBorder="1" applyAlignment="1" applyProtection="1">
      <alignment horizontal="left"/>
    </xf>
    <xf numFmtId="49" fontId="3" fillId="0" borderId="0" xfId="0" quotePrefix="1" applyNumberFormat="1" applyFont="1" applyBorder="1" applyProtection="1"/>
    <xf numFmtId="0" fontId="3" fillId="0" borderId="0" xfId="0" applyFont="1" applyFill="1" applyAlignment="1">
      <alignment horizontal="centerContinuous"/>
    </xf>
    <xf numFmtId="0" fontId="4" fillId="0" borderId="0" xfId="0" applyFont="1" applyFill="1"/>
    <xf numFmtId="0" fontId="2" fillId="0" borderId="4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39" fontId="3" fillId="0" borderId="0" xfId="0" applyNumberFormat="1" applyFont="1" applyFill="1" applyBorder="1" applyAlignment="1">
      <alignment horizontal="right"/>
    </xf>
    <xf numFmtId="39" fontId="3" fillId="0" borderId="6" xfId="0" applyNumberFormat="1" applyFont="1" applyFill="1" applyBorder="1" applyAlignment="1" applyProtection="1">
      <alignment horizontal="right"/>
    </xf>
    <xf numFmtId="39" fontId="3" fillId="0" borderId="0" xfId="0" applyNumberFormat="1" applyFont="1" applyFill="1" applyAlignment="1" applyProtection="1">
      <alignment horizontal="right"/>
    </xf>
    <xf numFmtId="0" fontId="3" fillId="0" borderId="6" xfId="0" applyFont="1" applyFill="1" applyBorder="1" applyProtection="1"/>
    <xf numFmtId="166" fontId="3" fillId="0" borderId="9" xfId="0" applyNumberFormat="1" applyFont="1" applyFill="1" applyBorder="1" applyAlignment="1" applyProtection="1">
      <alignment horizontal="right"/>
    </xf>
    <xf numFmtId="0" fontId="3" fillId="0" borderId="6" xfId="0" applyFont="1" applyFill="1" applyBorder="1" applyAlignment="1">
      <alignment horizontal="right"/>
    </xf>
    <xf numFmtId="0" fontId="5" fillId="0" borderId="0" xfId="0" applyFont="1" applyBorder="1" applyAlignment="1" applyProtection="1">
      <alignment horizontal="left"/>
    </xf>
    <xf numFmtId="37" fontId="3" fillId="0" borderId="0" xfId="0" applyNumberFormat="1" applyFont="1" applyBorder="1" applyAlignment="1">
      <alignment horizontal="right"/>
    </xf>
    <xf numFmtId="166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/>
    </xf>
    <xf numFmtId="39" fontId="3" fillId="0" borderId="0" xfId="0" applyNumberFormat="1" applyFont="1" applyFill="1" applyAlignment="1" applyProtection="1">
      <alignment horizontal="fill"/>
    </xf>
    <xf numFmtId="166" fontId="4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Protection="1"/>
    <xf numFmtId="169" fontId="3" fillId="0" borderId="0" xfId="0" applyNumberFormat="1" applyFont="1" applyFill="1" applyProtection="1"/>
    <xf numFmtId="0" fontId="3" fillId="0" borderId="0" xfId="0" applyFont="1" applyFill="1"/>
    <xf numFmtId="167" fontId="3" fillId="0" borderId="0" xfId="0" applyNumberFormat="1" applyFont="1" applyFill="1" applyBorder="1" applyAlignment="1" applyProtection="1">
      <alignment horizontal="right"/>
    </xf>
    <xf numFmtId="0" fontId="3" fillId="0" borderId="0" xfId="0" applyFont="1"/>
    <xf numFmtId="0" fontId="3" fillId="0" borderId="0" xfId="0" applyFont="1" applyFill="1"/>
    <xf numFmtId="0" fontId="2" fillId="0" borderId="0" xfId="0" quotePrefix="1" applyFont="1" applyFill="1" applyAlignment="1">
      <alignment horizontal="left"/>
    </xf>
    <xf numFmtId="39" fontId="3" fillId="0" borderId="0" xfId="0" applyNumberFormat="1" applyFont="1" applyFill="1" applyProtection="1"/>
    <xf numFmtId="0" fontId="3" fillId="0" borderId="0" xfId="0" applyFont="1" applyFill="1" applyProtection="1"/>
    <xf numFmtId="167" fontId="3" fillId="0" borderId="0" xfId="0" applyNumberFormat="1" applyFont="1" applyFill="1" applyAlignment="1" applyProtection="1">
      <alignment horizontal="right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6" xfId="0" applyNumberFormat="1" applyFont="1" applyFill="1" applyBorder="1" applyAlignment="1" applyProtection="1">
      <alignment horizontal="right"/>
      <protection locked="0"/>
    </xf>
    <xf numFmtId="167" fontId="3" fillId="0" borderId="6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  <xf numFmtId="166" fontId="3" fillId="0" borderId="6" xfId="0" applyNumberFormat="1" applyFont="1" applyFill="1" applyBorder="1" applyAlignment="1" applyProtection="1">
      <alignment horizontal="right"/>
    </xf>
    <xf numFmtId="0" fontId="9" fillId="0" borderId="0" xfId="0" applyFont="1"/>
    <xf numFmtId="166" fontId="13" fillId="0" borderId="0" xfId="0" applyNumberFormat="1" applyFont="1" applyFill="1" applyBorder="1" applyAlignment="1" applyProtection="1">
      <alignment horizontal="right"/>
    </xf>
    <xf numFmtId="166" fontId="13" fillId="0" borderId="6" xfId="0" applyNumberFormat="1" applyFont="1" applyFill="1" applyBorder="1" applyAlignment="1" applyProtection="1">
      <alignment horizontal="right"/>
    </xf>
    <xf numFmtId="39" fontId="10" fillId="0" borderId="0" xfId="0" applyNumberFormat="1" applyFont="1" applyFill="1" applyAlignment="1" applyProtection="1">
      <alignment horizontal="left"/>
    </xf>
    <xf numFmtId="0" fontId="13" fillId="0" borderId="0" xfId="0" applyFont="1" applyFill="1" applyProtection="1"/>
    <xf numFmtId="39" fontId="13" fillId="0" borderId="0" xfId="0" applyNumberFormat="1" applyFont="1" applyFill="1" applyBorder="1" applyProtection="1"/>
    <xf numFmtId="39" fontId="13" fillId="0" borderId="0" xfId="0" applyNumberFormat="1" applyFont="1" applyFill="1" applyProtection="1"/>
    <xf numFmtId="0" fontId="13" fillId="0" borderId="0" xfId="0" quotePrefix="1" applyFont="1" applyFill="1" applyProtection="1"/>
    <xf numFmtId="0" fontId="2" fillId="0" borderId="0" xfId="0" applyFont="1" applyFill="1" applyAlignment="1" applyProtection="1">
      <alignment horizontal="center"/>
    </xf>
    <xf numFmtId="170" fontId="10" fillId="0" borderId="0" xfId="0" quotePrefix="1" applyNumberFormat="1" applyFont="1" applyFill="1" applyProtection="1"/>
    <xf numFmtId="0" fontId="3" fillId="0" borderId="0" xfId="0" applyFont="1" applyFill="1" applyBorder="1"/>
    <xf numFmtId="0" fontId="4" fillId="0" borderId="0" xfId="0" applyFont="1" applyFill="1" applyBorder="1"/>
    <xf numFmtId="39" fontId="3" fillId="0" borderId="0" xfId="0" applyNumberFormat="1" applyFont="1"/>
    <xf numFmtId="170" fontId="3" fillId="0" borderId="0" xfId="0" applyNumberFormat="1" applyFont="1" applyFill="1" applyProtection="1"/>
    <xf numFmtId="170" fontId="3" fillId="0" borderId="0" xfId="0" applyNumberFormat="1" applyFont="1" applyFill="1"/>
    <xf numFmtId="39" fontId="2" fillId="0" borderId="0" xfId="0" applyNumberFormat="1" applyFont="1" applyFill="1" applyAlignment="1" applyProtection="1">
      <alignment horizontal="left"/>
    </xf>
    <xf numFmtId="49" fontId="13" fillId="0" borderId="0" xfId="0" quotePrefix="1" applyNumberFormat="1" applyFont="1" applyFill="1" applyProtection="1"/>
    <xf numFmtId="170" fontId="13" fillId="0" borderId="0" xfId="0" applyNumberFormat="1" applyFont="1" applyFill="1"/>
    <xf numFmtId="170" fontId="12" fillId="0" borderId="0" xfId="0" quotePrefix="1" applyNumberFormat="1" applyFont="1" applyFill="1" applyBorder="1" applyProtection="1"/>
    <xf numFmtId="37" fontId="3" fillId="0" borderId="0" xfId="0" applyNumberFormat="1" applyFont="1" applyFill="1" applyBorder="1"/>
    <xf numFmtId="37" fontId="14" fillId="0" borderId="0" xfId="0" applyNumberFormat="1" applyFont="1" applyFill="1" applyBorder="1"/>
    <xf numFmtId="37" fontId="3" fillId="0" borderId="0" xfId="0" applyNumberFormat="1" applyFont="1" applyFill="1" applyBorder="1" applyAlignment="1" applyProtection="1">
      <alignment horizontal="right"/>
      <protection locked="0"/>
    </xf>
    <xf numFmtId="37" fontId="3" fillId="0" borderId="6" xfId="0" applyNumberFormat="1" applyFont="1" applyFill="1" applyBorder="1"/>
    <xf numFmtId="170" fontId="11" fillId="0" borderId="0" xfId="0" applyNumberFormat="1" applyFont="1" applyFill="1" applyBorder="1" applyAlignment="1">
      <alignment horizontal="center"/>
    </xf>
    <xf numFmtId="166" fontId="3" fillId="0" borderId="2" xfId="0" applyNumberFormat="1" applyFont="1" applyFill="1" applyBorder="1" applyAlignment="1" applyProtection="1">
      <alignment horizontal="right"/>
    </xf>
    <xf numFmtId="17" fontId="2" fillId="0" borderId="0" xfId="0" applyNumberFormat="1" applyFont="1" applyFill="1" applyBorder="1" applyAlignment="1" applyProtection="1">
      <alignment horizontal="left"/>
    </xf>
    <xf numFmtId="0" fontId="13" fillId="0" borderId="0" xfId="0" applyFont="1" applyFill="1" applyAlignment="1" applyProtection="1">
      <alignment horizontal="left"/>
    </xf>
    <xf numFmtId="39" fontId="15" fillId="0" borderId="2" xfId="0" applyNumberFormat="1" applyFont="1" applyBorder="1" applyProtection="1"/>
    <xf numFmtId="39" fontId="3" fillId="0" borderId="0" xfId="0" applyNumberFormat="1" applyFont="1" applyFill="1" applyAlignment="1" applyProtection="1">
      <alignment horizontal="left"/>
    </xf>
    <xf numFmtId="37" fontId="13" fillId="0" borderId="0" xfId="0" applyNumberFormat="1" applyFont="1" applyFill="1"/>
    <xf numFmtId="37" fontId="14" fillId="0" borderId="6" xfId="0" applyNumberFormat="1" applyFont="1" applyFill="1" applyBorder="1"/>
    <xf numFmtId="0" fontId="2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quotePrefix="1" applyFont="1" applyFill="1" applyBorder="1" applyAlignment="1" applyProtection="1">
      <alignment horizontal="center"/>
    </xf>
    <xf numFmtId="170" fontId="11" fillId="0" borderId="0" xfId="0" quotePrefix="1" applyNumberFormat="1" applyFont="1" applyFill="1" applyBorder="1" applyAlignment="1" applyProtection="1">
      <alignment horizontal="left"/>
    </xf>
    <xf numFmtId="170" fontId="11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CR%20-%20GCA/DEK/Filings/Quarterly/2021/U-GCA2021%20Inp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Part 1A - Bal"/>
      <sheetName val="Part 1B - Amort"/>
      <sheetName val="Part 2"/>
      <sheetName val="Part 3"/>
      <sheetName val="Part 4"/>
      <sheetName val="Part 5"/>
      <sheetName val="Part 6"/>
      <sheetName val="Part 7"/>
    </sheetNames>
    <sheetDataSet>
      <sheetData sheetId="0"/>
      <sheetData sheetId="1"/>
      <sheetData sheetId="2">
        <row r="8">
          <cell r="A8" t="str">
            <v>DECEMBER</v>
          </cell>
        </row>
      </sheetData>
      <sheetData sheetId="3">
        <row r="12">
          <cell r="D12">
            <v>0</v>
          </cell>
        </row>
      </sheetData>
      <sheetData sheetId="4">
        <row r="29">
          <cell r="F29">
            <v>13027678</v>
          </cell>
        </row>
      </sheetData>
      <sheetData sheetId="5">
        <row r="7">
          <cell r="B7">
            <v>44258</v>
          </cell>
        </row>
        <row r="8">
          <cell r="B8">
            <v>44348</v>
          </cell>
        </row>
        <row r="10">
          <cell r="B10">
            <v>44225</v>
          </cell>
        </row>
        <row r="20">
          <cell r="B20">
            <v>0.09</v>
          </cell>
        </row>
        <row r="21">
          <cell r="B21">
            <v>-0.215</v>
          </cell>
        </row>
        <row r="22">
          <cell r="B22">
            <v>-0.41599999999999998</v>
          </cell>
        </row>
        <row r="25">
          <cell r="B25">
            <v>2E-3</v>
          </cell>
        </row>
        <row r="26">
          <cell r="B26">
            <v>1E-3</v>
          </cell>
        </row>
        <row r="27">
          <cell r="B27">
            <v>-5.0000000000000001E-3</v>
          </cell>
        </row>
        <row r="29">
          <cell r="B29" t="str">
            <v>November 30, 2020</v>
          </cell>
        </row>
      </sheetData>
      <sheetData sheetId="6"/>
      <sheetData sheetId="7">
        <row r="7">
          <cell r="D7">
            <v>44258</v>
          </cell>
        </row>
        <row r="8">
          <cell r="D8">
            <v>44196</v>
          </cell>
        </row>
      </sheetData>
      <sheetData sheetId="8">
        <row r="10">
          <cell r="B10" t="str">
            <v>SEPTEMBER</v>
          </cell>
        </row>
        <row r="28">
          <cell r="B28">
            <v>158825.5</v>
          </cell>
          <cell r="D28">
            <v>240133</v>
          </cell>
          <cell r="F28">
            <v>584529.6</v>
          </cell>
        </row>
      </sheetData>
      <sheetData sheetId="9">
        <row r="8">
          <cell r="B8">
            <v>43801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vmlDrawing" Target="../drawings/vmlDrawing1.vml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13" Type="http://schemas.openxmlformats.org/officeDocument/2006/relationships/printerSettings" Target="../printerSettings/printerSettings46.bin"/><Relationship Id="rId18" Type="http://schemas.openxmlformats.org/officeDocument/2006/relationships/printerSettings" Target="../printerSettings/printerSettings51.bin"/><Relationship Id="rId26" Type="http://schemas.openxmlformats.org/officeDocument/2006/relationships/printerSettings" Target="../printerSettings/printerSettings59.bin"/><Relationship Id="rId3" Type="http://schemas.openxmlformats.org/officeDocument/2006/relationships/printerSettings" Target="../printerSettings/printerSettings36.bin"/><Relationship Id="rId21" Type="http://schemas.openxmlformats.org/officeDocument/2006/relationships/printerSettings" Target="../printerSettings/printerSettings54.bin"/><Relationship Id="rId34" Type="http://schemas.openxmlformats.org/officeDocument/2006/relationships/vmlDrawing" Target="../drawings/vmlDrawing2.vml"/><Relationship Id="rId7" Type="http://schemas.openxmlformats.org/officeDocument/2006/relationships/printerSettings" Target="../printerSettings/printerSettings40.bin"/><Relationship Id="rId12" Type="http://schemas.openxmlformats.org/officeDocument/2006/relationships/printerSettings" Target="../printerSettings/printerSettings45.bin"/><Relationship Id="rId17" Type="http://schemas.openxmlformats.org/officeDocument/2006/relationships/printerSettings" Target="../printerSettings/printerSettings50.bin"/><Relationship Id="rId25" Type="http://schemas.openxmlformats.org/officeDocument/2006/relationships/printerSettings" Target="../printerSettings/printerSettings58.bin"/><Relationship Id="rId3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35.bin"/><Relationship Id="rId16" Type="http://schemas.openxmlformats.org/officeDocument/2006/relationships/printerSettings" Target="../printerSettings/printerSettings49.bin"/><Relationship Id="rId20" Type="http://schemas.openxmlformats.org/officeDocument/2006/relationships/printerSettings" Target="../printerSettings/printerSettings53.bin"/><Relationship Id="rId29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24" Type="http://schemas.openxmlformats.org/officeDocument/2006/relationships/printerSettings" Target="../printerSettings/printerSettings57.bin"/><Relationship Id="rId32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38.bin"/><Relationship Id="rId15" Type="http://schemas.openxmlformats.org/officeDocument/2006/relationships/printerSettings" Target="../printerSettings/printerSettings48.bin"/><Relationship Id="rId23" Type="http://schemas.openxmlformats.org/officeDocument/2006/relationships/printerSettings" Target="../printerSettings/printerSettings56.bin"/><Relationship Id="rId28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43.bin"/><Relationship Id="rId19" Type="http://schemas.openxmlformats.org/officeDocument/2006/relationships/printerSettings" Target="../printerSettings/printerSettings52.bin"/><Relationship Id="rId31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Relationship Id="rId14" Type="http://schemas.openxmlformats.org/officeDocument/2006/relationships/printerSettings" Target="../printerSettings/printerSettings47.bin"/><Relationship Id="rId22" Type="http://schemas.openxmlformats.org/officeDocument/2006/relationships/printerSettings" Target="../printerSettings/printerSettings55.bin"/><Relationship Id="rId27" Type="http://schemas.openxmlformats.org/officeDocument/2006/relationships/printerSettings" Target="../printerSettings/printerSettings60.bin"/><Relationship Id="rId30" Type="http://schemas.openxmlformats.org/officeDocument/2006/relationships/printerSettings" Target="../printerSettings/printerSettings63.bin"/><Relationship Id="rId35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13" Type="http://schemas.openxmlformats.org/officeDocument/2006/relationships/printerSettings" Target="../printerSettings/printerSettings79.bin"/><Relationship Id="rId18" Type="http://schemas.openxmlformats.org/officeDocument/2006/relationships/printerSettings" Target="../printerSettings/printerSettings84.bin"/><Relationship Id="rId26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69.bin"/><Relationship Id="rId21" Type="http://schemas.openxmlformats.org/officeDocument/2006/relationships/printerSettings" Target="../printerSettings/printerSettings87.bin"/><Relationship Id="rId34" Type="http://schemas.openxmlformats.org/officeDocument/2006/relationships/vmlDrawing" Target="../drawings/vmlDrawing3.vml"/><Relationship Id="rId7" Type="http://schemas.openxmlformats.org/officeDocument/2006/relationships/printerSettings" Target="../printerSettings/printerSettings73.bin"/><Relationship Id="rId12" Type="http://schemas.openxmlformats.org/officeDocument/2006/relationships/printerSettings" Target="../printerSettings/printerSettings78.bin"/><Relationship Id="rId17" Type="http://schemas.openxmlformats.org/officeDocument/2006/relationships/printerSettings" Target="../printerSettings/printerSettings83.bin"/><Relationship Id="rId25" Type="http://schemas.openxmlformats.org/officeDocument/2006/relationships/printerSettings" Target="../printerSettings/printerSettings91.bin"/><Relationship Id="rId3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68.bin"/><Relationship Id="rId16" Type="http://schemas.openxmlformats.org/officeDocument/2006/relationships/printerSettings" Target="../printerSettings/printerSettings82.bin"/><Relationship Id="rId20" Type="http://schemas.openxmlformats.org/officeDocument/2006/relationships/printerSettings" Target="../printerSettings/printerSettings86.bin"/><Relationship Id="rId29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24" Type="http://schemas.openxmlformats.org/officeDocument/2006/relationships/printerSettings" Target="../printerSettings/printerSettings90.bin"/><Relationship Id="rId32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71.bin"/><Relationship Id="rId15" Type="http://schemas.openxmlformats.org/officeDocument/2006/relationships/printerSettings" Target="../printerSettings/printerSettings81.bin"/><Relationship Id="rId23" Type="http://schemas.openxmlformats.org/officeDocument/2006/relationships/printerSettings" Target="../printerSettings/printerSettings89.bin"/><Relationship Id="rId28" Type="http://schemas.openxmlformats.org/officeDocument/2006/relationships/printerSettings" Target="../printerSettings/printerSettings94.bin"/><Relationship Id="rId10" Type="http://schemas.openxmlformats.org/officeDocument/2006/relationships/printerSettings" Target="../printerSettings/printerSettings76.bin"/><Relationship Id="rId19" Type="http://schemas.openxmlformats.org/officeDocument/2006/relationships/printerSettings" Target="../printerSettings/printerSettings85.bin"/><Relationship Id="rId31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Relationship Id="rId14" Type="http://schemas.openxmlformats.org/officeDocument/2006/relationships/printerSettings" Target="../printerSettings/printerSettings80.bin"/><Relationship Id="rId22" Type="http://schemas.openxmlformats.org/officeDocument/2006/relationships/printerSettings" Target="../printerSettings/printerSettings88.bin"/><Relationship Id="rId27" Type="http://schemas.openxmlformats.org/officeDocument/2006/relationships/printerSettings" Target="../printerSettings/printerSettings93.bin"/><Relationship Id="rId30" Type="http://schemas.openxmlformats.org/officeDocument/2006/relationships/printerSettings" Target="../printerSettings/printerSettings96.bin"/><Relationship Id="rId35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13" Type="http://schemas.openxmlformats.org/officeDocument/2006/relationships/printerSettings" Target="../printerSettings/printerSettings112.bin"/><Relationship Id="rId18" Type="http://schemas.openxmlformats.org/officeDocument/2006/relationships/printerSettings" Target="../printerSettings/printerSettings117.bin"/><Relationship Id="rId26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02.bin"/><Relationship Id="rId21" Type="http://schemas.openxmlformats.org/officeDocument/2006/relationships/printerSettings" Target="../printerSettings/printerSettings120.bin"/><Relationship Id="rId34" Type="http://schemas.openxmlformats.org/officeDocument/2006/relationships/vmlDrawing" Target="../drawings/vmlDrawing4.vml"/><Relationship Id="rId7" Type="http://schemas.openxmlformats.org/officeDocument/2006/relationships/printerSettings" Target="../printerSettings/printerSettings106.bin"/><Relationship Id="rId12" Type="http://schemas.openxmlformats.org/officeDocument/2006/relationships/printerSettings" Target="../printerSettings/printerSettings111.bin"/><Relationship Id="rId17" Type="http://schemas.openxmlformats.org/officeDocument/2006/relationships/printerSettings" Target="../printerSettings/printerSettings116.bin"/><Relationship Id="rId25" Type="http://schemas.openxmlformats.org/officeDocument/2006/relationships/printerSettings" Target="../printerSettings/printerSettings124.bin"/><Relationship Id="rId33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01.bin"/><Relationship Id="rId16" Type="http://schemas.openxmlformats.org/officeDocument/2006/relationships/printerSettings" Target="../printerSettings/printerSettings115.bin"/><Relationship Id="rId20" Type="http://schemas.openxmlformats.org/officeDocument/2006/relationships/printerSettings" Target="../printerSettings/printerSettings119.bin"/><Relationship Id="rId29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24" Type="http://schemas.openxmlformats.org/officeDocument/2006/relationships/printerSettings" Target="../printerSettings/printerSettings123.bin"/><Relationship Id="rId32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04.bin"/><Relationship Id="rId15" Type="http://schemas.openxmlformats.org/officeDocument/2006/relationships/printerSettings" Target="../printerSettings/printerSettings114.bin"/><Relationship Id="rId23" Type="http://schemas.openxmlformats.org/officeDocument/2006/relationships/printerSettings" Target="../printerSettings/printerSettings122.bin"/><Relationship Id="rId28" Type="http://schemas.openxmlformats.org/officeDocument/2006/relationships/printerSettings" Target="../printerSettings/printerSettings127.bin"/><Relationship Id="rId10" Type="http://schemas.openxmlformats.org/officeDocument/2006/relationships/printerSettings" Target="../printerSettings/printerSettings109.bin"/><Relationship Id="rId19" Type="http://schemas.openxmlformats.org/officeDocument/2006/relationships/printerSettings" Target="../printerSettings/printerSettings118.bin"/><Relationship Id="rId31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Relationship Id="rId14" Type="http://schemas.openxmlformats.org/officeDocument/2006/relationships/printerSettings" Target="../printerSettings/printerSettings113.bin"/><Relationship Id="rId22" Type="http://schemas.openxmlformats.org/officeDocument/2006/relationships/printerSettings" Target="../printerSettings/printerSettings121.bin"/><Relationship Id="rId27" Type="http://schemas.openxmlformats.org/officeDocument/2006/relationships/printerSettings" Target="../printerSettings/printerSettings126.bin"/><Relationship Id="rId30" Type="http://schemas.openxmlformats.org/officeDocument/2006/relationships/printerSettings" Target="../printerSettings/printerSettings129.bin"/><Relationship Id="rId35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13" Type="http://schemas.openxmlformats.org/officeDocument/2006/relationships/printerSettings" Target="../printerSettings/printerSettings145.bin"/><Relationship Id="rId18" Type="http://schemas.openxmlformats.org/officeDocument/2006/relationships/printerSettings" Target="../printerSettings/printerSettings150.bin"/><Relationship Id="rId26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35.bin"/><Relationship Id="rId21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17" Type="http://schemas.openxmlformats.org/officeDocument/2006/relationships/printerSettings" Target="../printerSettings/printerSettings149.bin"/><Relationship Id="rId25" Type="http://schemas.openxmlformats.org/officeDocument/2006/relationships/printerSettings" Target="../printerSettings/printerSettings157.bin"/><Relationship Id="rId33" Type="http://schemas.openxmlformats.org/officeDocument/2006/relationships/printerSettings" Target="../printerSettings/printerSettings165.bin"/><Relationship Id="rId2" Type="http://schemas.openxmlformats.org/officeDocument/2006/relationships/printerSettings" Target="../printerSettings/printerSettings134.bin"/><Relationship Id="rId16" Type="http://schemas.openxmlformats.org/officeDocument/2006/relationships/printerSettings" Target="../printerSettings/printerSettings148.bin"/><Relationship Id="rId20" Type="http://schemas.openxmlformats.org/officeDocument/2006/relationships/printerSettings" Target="../printerSettings/printerSettings152.bin"/><Relationship Id="rId29" Type="http://schemas.openxmlformats.org/officeDocument/2006/relationships/printerSettings" Target="../printerSettings/printerSettings161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24" Type="http://schemas.openxmlformats.org/officeDocument/2006/relationships/printerSettings" Target="../printerSettings/printerSettings156.bin"/><Relationship Id="rId32" Type="http://schemas.openxmlformats.org/officeDocument/2006/relationships/printerSettings" Target="../printerSettings/printerSettings164.bin"/><Relationship Id="rId5" Type="http://schemas.openxmlformats.org/officeDocument/2006/relationships/printerSettings" Target="../printerSettings/printerSettings137.bin"/><Relationship Id="rId15" Type="http://schemas.openxmlformats.org/officeDocument/2006/relationships/printerSettings" Target="../printerSettings/printerSettings147.bin"/><Relationship Id="rId23" Type="http://schemas.openxmlformats.org/officeDocument/2006/relationships/printerSettings" Target="../printerSettings/printerSettings155.bin"/><Relationship Id="rId28" Type="http://schemas.openxmlformats.org/officeDocument/2006/relationships/printerSettings" Target="../printerSettings/printerSettings160.bin"/><Relationship Id="rId10" Type="http://schemas.openxmlformats.org/officeDocument/2006/relationships/printerSettings" Target="../printerSettings/printerSettings142.bin"/><Relationship Id="rId19" Type="http://schemas.openxmlformats.org/officeDocument/2006/relationships/printerSettings" Target="../printerSettings/printerSettings151.bin"/><Relationship Id="rId31" Type="http://schemas.openxmlformats.org/officeDocument/2006/relationships/printerSettings" Target="../printerSettings/printerSettings163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Relationship Id="rId14" Type="http://schemas.openxmlformats.org/officeDocument/2006/relationships/printerSettings" Target="../printerSettings/printerSettings146.bin"/><Relationship Id="rId22" Type="http://schemas.openxmlformats.org/officeDocument/2006/relationships/printerSettings" Target="../printerSettings/printerSettings154.bin"/><Relationship Id="rId27" Type="http://schemas.openxmlformats.org/officeDocument/2006/relationships/printerSettings" Target="../printerSettings/printerSettings159.bin"/><Relationship Id="rId30" Type="http://schemas.openxmlformats.org/officeDocument/2006/relationships/printerSettings" Target="../printerSettings/printerSettings16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22" transitionEvaluation="1" transitionEntry="1" codeName="Sheet3">
    <pageSetUpPr autoPageBreaks="0" fitToPage="1"/>
  </sheetPr>
  <dimension ref="A1:I69"/>
  <sheetViews>
    <sheetView tabSelected="1" view="pageBreakPreview" topLeftCell="A22" zoomScale="90" zoomScaleNormal="100" zoomScaleSheetLayoutView="90" workbookViewId="0">
      <selection activeCell="A2" sqref="A2"/>
    </sheetView>
  </sheetViews>
  <sheetFormatPr defaultColWidth="12.83203125" defaultRowHeight="12" x14ac:dyDescent="0.2"/>
  <cols>
    <col min="1" max="1" width="12.83203125" style="1" customWidth="1"/>
    <col min="2" max="2" width="18.33203125" style="1" bestFit="1" customWidth="1"/>
    <col min="3" max="3" width="31.33203125" style="1" customWidth="1"/>
    <col min="4" max="4" width="21.5" style="1" customWidth="1"/>
    <col min="5" max="5" width="13.6640625" style="1" customWidth="1"/>
    <col min="6" max="6" width="8.6640625" style="1" customWidth="1"/>
    <col min="7" max="7" width="12.83203125" style="1"/>
    <col min="8" max="8" width="5.1640625" style="1" customWidth="1"/>
    <col min="9" max="9" width="17.1640625" style="1" customWidth="1"/>
    <col min="10" max="10" width="6.5" style="1" customWidth="1"/>
    <col min="11" max="16384" width="12.83203125" style="1"/>
  </cols>
  <sheetData>
    <row r="1" spans="1:9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9" x14ac:dyDescent="0.2">
      <c r="A2" s="170" t="s">
        <v>156</v>
      </c>
      <c r="B2" s="53"/>
      <c r="C2" s="53"/>
      <c r="D2" s="53"/>
      <c r="E2" s="53"/>
      <c r="F2" s="53"/>
      <c r="G2" s="53"/>
      <c r="H2" s="53"/>
      <c r="I2" s="53"/>
    </row>
    <row r="3" spans="1:9" x14ac:dyDescent="0.2">
      <c r="A3" s="212" t="s">
        <v>129</v>
      </c>
      <c r="B3" s="211"/>
      <c r="C3" s="211"/>
      <c r="D3" s="211"/>
      <c r="E3" s="211"/>
      <c r="F3" s="211"/>
      <c r="G3" s="211"/>
      <c r="H3" s="211"/>
      <c r="I3" s="211"/>
    </row>
    <row r="4" spans="1:9" x14ac:dyDescent="0.2">
      <c r="A4" s="213" t="s">
        <v>3</v>
      </c>
      <c r="B4" s="213"/>
      <c r="C4" s="213"/>
      <c r="D4" s="213"/>
      <c r="E4" s="213"/>
      <c r="F4" s="213"/>
      <c r="G4" s="213"/>
      <c r="H4" s="213"/>
      <c r="I4" s="213"/>
    </row>
    <row r="5" spans="1:9" x14ac:dyDescent="0.2">
      <c r="A5" s="51"/>
      <c r="B5" s="51"/>
      <c r="C5" s="88"/>
      <c r="D5" s="88"/>
      <c r="E5" s="88"/>
      <c r="F5" s="88"/>
      <c r="G5" s="88"/>
      <c r="H5" s="88"/>
      <c r="I5" s="88"/>
    </row>
    <row r="6" spans="1:9" ht="15" customHeight="1" x14ac:dyDescent="0.2">
      <c r="A6" s="213" t="s">
        <v>6</v>
      </c>
      <c r="B6" s="213"/>
      <c r="C6" s="213"/>
      <c r="D6" s="213"/>
      <c r="E6" s="213"/>
      <c r="F6" s="213"/>
      <c r="G6" s="213"/>
      <c r="H6" s="213"/>
      <c r="I6" s="213"/>
    </row>
    <row r="7" spans="1:9" x14ac:dyDescent="0.2">
      <c r="A7" s="189"/>
      <c r="B7" s="189"/>
      <c r="C7" s="88"/>
      <c r="D7" s="101"/>
      <c r="E7" s="88"/>
      <c r="F7" s="88"/>
      <c r="G7" s="88"/>
      <c r="H7" s="88"/>
      <c r="I7" s="88"/>
    </row>
    <row r="8" spans="1:9" x14ac:dyDescent="0.2">
      <c r="A8" s="64" t="s">
        <v>13</v>
      </c>
      <c r="B8" s="90"/>
      <c r="C8" s="190"/>
      <c r="D8" s="202">
        <f>'[1]Part 3'!$B$7</f>
        <v>44258</v>
      </c>
      <c r="E8" s="102" t="s">
        <v>14</v>
      </c>
      <c r="F8" s="214">
        <f>'[1]Part 3'!$B$8</f>
        <v>44348</v>
      </c>
      <c r="G8" s="215"/>
      <c r="H8" s="190"/>
      <c r="I8" s="190"/>
    </row>
    <row r="9" spans="1:9" s="2" customFormat="1" x14ac:dyDescent="0.2">
      <c r="A9" s="51"/>
      <c r="B9" s="51"/>
      <c r="C9" s="51"/>
      <c r="D9" s="51"/>
      <c r="E9" s="51"/>
      <c r="F9" s="51"/>
      <c r="G9" s="51"/>
      <c r="H9" s="51"/>
      <c r="I9" s="51"/>
    </row>
    <row r="10" spans="1:9" x14ac:dyDescent="0.2">
      <c r="A10" s="93"/>
      <c r="B10" s="93"/>
      <c r="C10" s="93"/>
      <c r="D10" s="93"/>
      <c r="E10" s="93"/>
      <c r="F10" s="93"/>
      <c r="G10" s="93"/>
      <c r="H10" s="93"/>
      <c r="I10" s="93"/>
    </row>
    <row r="11" spans="1:9" ht="15" customHeight="1" x14ac:dyDescent="0.2">
      <c r="A11" s="103"/>
      <c r="B11" s="104"/>
      <c r="C11" s="104"/>
      <c r="D11" s="104"/>
      <c r="E11" s="104"/>
      <c r="F11" s="104"/>
      <c r="G11" s="104"/>
      <c r="H11" s="104"/>
      <c r="I11" s="105"/>
    </row>
    <row r="12" spans="1:9" ht="15" customHeight="1" x14ac:dyDescent="0.2">
      <c r="A12" s="106" t="s">
        <v>22</v>
      </c>
      <c r="B12" s="91"/>
      <c r="C12" s="51"/>
      <c r="D12" s="51"/>
      <c r="E12" s="51"/>
      <c r="F12" s="51"/>
      <c r="G12" s="100" t="s">
        <v>18</v>
      </c>
      <c r="H12" s="51"/>
      <c r="I12" s="107" t="s">
        <v>19</v>
      </c>
    </row>
    <row r="13" spans="1:9" x14ac:dyDescent="0.2">
      <c r="A13" s="108"/>
      <c r="B13" s="109"/>
      <c r="C13" s="109"/>
      <c r="D13" s="109"/>
      <c r="E13" s="109"/>
      <c r="F13" s="109"/>
      <c r="G13" s="109"/>
      <c r="H13" s="109"/>
      <c r="I13" s="110"/>
    </row>
    <row r="14" spans="1:9" ht="15" customHeight="1" x14ac:dyDescent="0.2">
      <c r="A14" s="95" t="s">
        <v>25</v>
      </c>
      <c r="B14" s="95"/>
      <c r="C14" s="51"/>
      <c r="D14" s="51"/>
      <c r="E14" s="51"/>
      <c r="F14" s="51"/>
      <c r="G14" s="111" t="s">
        <v>26</v>
      </c>
      <c r="H14" s="51"/>
      <c r="I14" s="68">
        <f>I25</f>
        <v>3.831</v>
      </c>
    </row>
    <row r="15" spans="1:9" x14ac:dyDescent="0.2">
      <c r="A15" s="95" t="s">
        <v>29</v>
      </c>
      <c r="B15" s="95"/>
      <c r="C15" s="51"/>
      <c r="D15" s="51"/>
      <c r="E15" s="51"/>
      <c r="F15" s="51"/>
      <c r="G15" s="111" t="s">
        <v>26</v>
      </c>
      <c r="H15" s="51"/>
      <c r="I15" s="68">
        <f>I36</f>
        <v>0</v>
      </c>
    </row>
    <row r="16" spans="1:9" x14ac:dyDescent="0.2">
      <c r="A16" s="95" t="s">
        <v>32</v>
      </c>
      <c r="B16" s="95"/>
      <c r="C16" s="51"/>
      <c r="D16" s="51"/>
      <c r="E16" s="51"/>
      <c r="F16" s="51"/>
      <c r="G16" s="111" t="s">
        <v>26</v>
      </c>
      <c r="H16" s="51"/>
      <c r="I16" s="68">
        <f>I47</f>
        <v>-0.28700000000000003</v>
      </c>
    </row>
    <row r="17" spans="1:9" x14ac:dyDescent="0.2">
      <c r="A17" s="95" t="s">
        <v>37</v>
      </c>
      <c r="B17" s="95"/>
      <c r="C17" s="51"/>
      <c r="D17" s="51"/>
      <c r="E17" s="51"/>
      <c r="F17" s="51"/>
      <c r="G17" s="111" t="s">
        <v>26</v>
      </c>
      <c r="H17" s="51"/>
      <c r="I17" s="83">
        <f>I58</f>
        <v>7.0000000000000001E-3</v>
      </c>
    </row>
    <row r="18" spans="1:9" x14ac:dyDescent="0.2">
      <c r="A18" s="95" t="s">
        <v>40</v>
      </c>
      <c r="B18" s="95"/>
      <c r="C18" s="51"/>
      <c r="D18" s="51"/>
      <c r="E18" s="51"/>
      <c r="F18" s="51"/>
      <c r="G18" s="111" t="s">
        <v>26</v>
      </c>
      <c r="H18" s="51"/>
      <c r="I18" s="68">
        <f>SUM(I14:I17)</f>
        <v>3.5510000000000002</v>
      </c>
    </row>
    <row r="19" spans="1:9" x14ac:dyDescent="0.2">
      <c r="A19" s="99"/>
      <c r="B19" s="99"/>
      <c r="C19" s="99"/>
      <c r="D19" s="99"/>
      <c r="E19" s="99"/>
      <c r="F19" s="99"/>
      <c r="G19" s="99"/>
      <c r="H19" s="99"/>
      <c r="I19" s="99"/>
    </row>
    <row r="20" spans="1:9" x14ac:dyDescent="0.2">
      <c r="A20" s="51"/>
      <c r="B20" s="51"/>
      <c r="C20" s="51"/>
      <c r="D20" s="51"/>
      <c r="E20" s="51"/>
      <c r="F20" s="51"/>
      <c r="G20" s="51"/>
      <c r="H20" s="51"/>
      <c r="I20" s="51"/>
    </row>
    <row r="21" spans="1:9" x14ac:dyDescent="0.2">
      <c r="A21" s="87" t="s">
        <v>51</v>
      </c>
      <c r="B21" s="87"/>
      <c r="C21" s="89"/>
      <c r="D21" s="89"/>
      <c r="E21" s="89"/>
      <c r="F21" s="89"/>
      <c r="G21" s="89"/>
      <c r="H21" s="89"/>
      <c r="I21" s="89"/>
    </row>
    <row r="22" spans="1:9" x14ac:dyDescent="0.2">
      <c r="A22" s="103"/>
      <c r="B22" s="104"/>
      <c r="C22" s="104"/>
      <c r="D22" s="104"/>
      <c r="E22" s="104"/>
      <c r="F22" s="104"/>
      <c r="G22" s="104"/>
      <c r="H22" s="104"/>
      <c r="I22" s="105"/>
    </row>
    <row r="23" spans="1:9" x14ac:dyDescent="0.2">
      <c r="A23" s="106" t="s">
        <v>22</v>
      </c>
      <c r="B23" s="91"/>
      <c r="C23" s="51"/>
      <c r="D23" s="51"/>
      <c r="E23" s="51"/>
      <c r="F23" s="51"/>
      <c r="G23" s="100" t="s">
        <v>18</v>
      </c>
      <c r="H23" s="51"/>
      <c r="I23" s="107" t="s">
        <v>19</v>
      </c>
    </row>
    <row r="24" spans="1:9" x14ac:dyDescent="0.2">
      <c r="A24" s="108"/>
      <c r="B24" s="109"/>
      <c r="C24" s="109"/>
      <c r="D24" s="109"/>
      <c r="E24" s="109"/>
      <c r="F24" s="109"/>
      <c r="G24" s="109"/>
      <c r="H24" s="109"/>
      <c r="I24" s="110"/>
    </row>
    <row r="25" spans="1:9" x14ac:dyDescent="0.2">
      <c r="A25" s="95" t="s">
        <v>61</v>
      </c>
      <c r="B25" s="95"/>
      <c r="C25" s="51"/>
      <c r="D25" s="51"/>
      <c r="E25" s="51"/>
      <c r="F25" s="51"/>
      <c r="G25" s="111" t="s">
        <v>26</v>
      </c>
      <c r="H25" s="51"/>
      <c r="I25" s="180">
        <v>3.831</v>
      </c>
    </row>
    <row r="26" spans="1:9" x14ac:dyDescent="0.2">
      <c r="A26" s="99"/>
      <c r="B26" s="99"/>
      <c r="C26" s="99"/>
      <c r="D26" s="99"/>
      <c r="E26" s="99"/>
      <c r="F26" s="99"/>
      <c r="G26" s="99"/>
      <c r="H26" s="99"/>
      <c r="I26" s="99"/>
    </row>
    <row r="27" spans="1:9" x14ac:dyDescent="0.2">
      <c r="A27" s="87"/>
      <c r="B27" s="87"/>
      <c r="C27" s="88"/>
      <c r="D27" s="88"/>
      <c r="E27" s="88"/>
      <c r="F27" s="88"/>
      <c r="G27" s="88"/>
      <c r="H27" s="88"/>
      <c r="I27" s="88"/>
    </row>
    <row r="28" spans="1:9" x14ac:dyDescent="0.2">
      <c r="A28" s="87" t="s">
        <v>65</v>
      </c>
      <c r="B28" s="87"/>
      <c r="C28" s="89"/>
      <c r="D28" s="89"/>
      <c r="E28" s="89"/>
      <c r="F28" s="89"/>
      <c r="G28" s="89"/>
      <c r="H28" s="89"/>
      <c r="I28" s="89"/>
    </row>
    <row r="29" spans="1:9" x14ac:dyDescent="0.2">
      <c r="A29" s="103"/>
      <c r="B29" s="104"/>
      <c r="C29" s="104"/>
      <c r="D29" s="104"/>
      <c r="E29" s="104"/>
      <c r="F29" s="104"/>
      <c r="G29" s="104"/>
      <c r="H29" s="104"/>
      <c r="I29" s="105"/>
    </row>
    <row r="30" spans="1:9" x14ac:dyDescent="0.2">
      <c r="A30" s="106" t="s">
        <v>22</v>
      </c>
      <c r="B30" s="91"/>
      <c r="C30" s="51"/>
      <c r="D30" s="51"/>
      <c r="E30" s="51"/>
      <c r="F30" s="51"/>
      <c r="G30" s="100" t="s">
        <v>18</v>
      </c>
      <c r="H30" s="51"/>
      <c r="I30" s="107" t="s">
        <v>19</v>
      </c>
    </row>
    <row r="31" spans="1:9" x14ac:dyDescent="0.2">
      <c r="A31" s="108"/>
      <c r="B31" s="109"/>
      <c r="C31" s="109"/>
      <c r="D31" s="109"/>
      <c r="E31" s="109"/>
      <c r="F31" s="109"/>
      <c r="G31" s="109"/>
      <c r="H31" s="109"/>
      <c r="I31" s="110"/>
    </row>
    <row r="32" spans="1:9" x14ac:dyDescent="0.2">
      <c r="A32" s="95" t="s">
        <v>70</v>
      </c>
      <c r="B32" s="95"/>
      <c r="C32" s="51"/>
      <c r="D32" s="51"/>
      <c r="E32" s="51"/>
      <c r="F32" s="51"/>
      <c r="G32" s="111" t="s">
        <v>26</v>
      </c>
      <c r="H32" s="51"/>
      <c r="I32" s="203">
        <f>'SCH II'!J22</f>
        <v>0</v>
      </c>
    </row>
    <row r="33" spans="1:9" x14ac:dyDescent="0.2">
      <c r="A33" s="95" t="s">
        <v>74</v>
      </c>
      <c r="B33" s="95"/>
      <c r="C33" s="51"/>
      <c r="D33" s="51"/>
      <c r="E33" s="51"/>
      <c r="F33" s="51"/>
      <c r="G33" s="111" t="s">
        <v>26</v>
      </c>
      <c r="H33" s="51"/>
      <c r="I33" s="180">
        <v>0</v>
      </c>
    </row>
    <row r="34" spans="1:9" x14ac:dyDescent="0.2">
      <c r="A34" s="95" t="s">
        <v>77</v>
      </c>
      <c r="B34" s="95"/>
      <c r="C34" s="51"/>
      <c r="D34" s="51"/>
      <c r="E34" s="51"/>
      <c r="F34" s="51"/>
      <c r="G34" s="111" t="s">
        <v>26</v>
      </c>
      <c r="H34" s="51"/>
      <c r="I34" s="180">
        <v>0</v>
      </c>
    </row>
    <row r="35" spans="1:9" x14ac:dyDescent="0.2">
      <c r="A35" s="95" t="s">
        <v>81</v>
      </c>
      <c r="B35" s="95"/>
      <c r="C35" s="51"/>
      <c r="D35" s="51"/>
      <c r="E35" s="51"/>
      <c r="F35" s="51"/>
      <c r="G35" s="111" t="s">
        <v>26</v>
      </c>
      <c r="H35" s="51"/>
      <c r="I35" s="181">
        <v>0</v>
      </c>
    </row>
    <row r="36" spans="1:9" x14ac:dyDescent="0.2">
      <c r="A36" s="95" t="s">
        <v>29</v>
      </c>
      <c r="B36" s="95"/>
      <c r="C36" s="51"/>
      <c r="D36" s="51"/>
      <c r="E36" s="51"/>
      <c r="F36" s="51"/>
      <c r="G36" s="111" t="s">
        <v>26</v>
      </c>
      <c r="H36" s="51"/>
      <c r="I36" s="68">
        <f>SUM(I32:I35)</f>
        <v>0</v>
      </c>
    </row>
    <row r="37" spans="1:9" x14ac:dyDescent="0.2">
      <c r="A37" s="109"/>
      <c r="B37" s="109"/>
      <c r="C37" s="109"/>
      <c r="D37" s="109"/>
      <c r="E37" s="109"/>
      <c r="F37" s="109"/>
      <c r="G37" s="109"/>
      <c r="H37" s="109"/>
      <c r="I37" s="109"/>
    </row>
    <row r="38" spans="1:9" x14ac:dyDescent="0.2">
      <c r="A38" s="51"/>
      <c r="B38" s="51"/>
      <c r="C38" s="51"/>
      <c r="D38" s="51"/>
      <c r="E38" s="51"/>
      <c r="F38" s="51"/>
      <c r="G38" s="51"/>
      <c r="H38" s="51"/>
      <c r="I38" s="51"/>
    </row>
    <row r="39" spans="1:9" x14ac:dyDescent="0.2">
      <c r="A39" s="87" t="s">
        <v>90</v>
      </c>
      <c r="B39" s="87"/>
      <c r="C39" s="88"/>
      <c r="D39" s="88"/>
      <c r="E39" s="88"/>
      <c r="F39" s="88"/>
      <c r="G39" s="88"/>
      <c r="H39" s="88"/>
      <c r="I39" s="88"/>
    </row>
    <row r="40" spans="1:9" x14ac:dyDescent="0.2">
      <c r="A40" s="103"/>
      <c r="B40" s="104"/>
      <c r="C40" s="104"/>
      <c r="D40" s="104"/>
      <c r="E40" s="104"/>
      <c r="F40" s="104"/>
      <c r="G40" s="104"/>
      <c r="H40" s="104"/>
      <c r="I40" s="105"/>
    </row>
    <row r="41" spans="1:9" x14ac:dyDescent="0.2">
      <c r="A41" s="106" t="s">
        <v>22</v>
      </c>
      <c r="B41" s="91"/>
      <c r="C41" s="51"/>
      <c r="D41" s="51"/>
      <c r="E41" s="51"/>
      <c r="F41" s="51"/>
      <c r="G41" s="100" t="s">
        <v>18</v>
      </c>
      <c r="H41" s="51"/>
      <c r="I41" s="107" t="s">
        <v>19</v>
      </c>
    </row>
    <row r="42" spans="1:9" x14ac:dyDescent="0.2">
      <c r="A42" s="108"/>
      <c r="B42" s="109"/>
      <c r="C42" s="109"/>
      <c r="D42" s="109"/>
      <c r="E42" s="109"/>
      <c r="F42" s="109"/>
      <c r="G42" s="109"/>
      <c r="H42" s="109"/>
      <c r="I42" s="110"/>
    </row>
    <row r="43" spans="1:9" x14ac:dyDescent="0.2">
      <c r="A43" s="95" t="s">
        <v>97</v>
      </c>
      <c r="B43" s="95"/>
      <c r="C43" s="51"/>
      <c r="D43" s="51"/>
      <c r="E43" s="51"/>
      <c r="F43" s="51"/>
      <c r="G43" s="111" t="s">
        <v>26</v>
      </c>
      <c r="H43" s="51"/>
      <c r="I43" s="68">
        <f>'SCH III'!J67</f>
        <v>0.254</v>
      </c>
    </row>
    <row r="44" spans="1:9" x14ac:dyDescent="0.2">
      <c r="A44" s="95" t="s">
        <v>100</v>
      </c>
      <c r="B44" s="95"/>
      <c r="C44" s="51"/>
      <c r="D44" s="51"/>
      <c r="E44" s="51"/>
      <c r="F44" s="51"/>
      <c r="G44" s="111" t="s">
        <v>26</v>
      </c>
      <c r="H44" s="51"/>
      <c r="I44" s="177">
        <f>'[1]Part 3'!$B$20</f>
        <v>0.09</v>
      </c>
    </row>
    <row r="45" spans="1:9" x14ac:dyDescent="0.2">
      <c r="A45" s="95" t="s">
        <v>102</v>
      </c>
      <c r="B45" s="95"/>
      <c r="C45" s="51"/>
      <c r="D45" s="51"/>
      <c r="E45" s="51"/>
      <c r="F45" s="51"/>
      <c r="G45" s="111" t="s">
        <v>26</v>
      </c>
      <c r="H45" s="51"/>
      <c r="I45" s="180">
        <f>'[1]Part 3'!$B$21</f>
        <v>-0.215</v>
      </c>
    </row>
    <row r="46" spans="1:9" x14ac:dyDescent="0.2">
      <c r="A46" s="95" t="s">
        <v>103</v>
      </c>
      <c r="B46" s="95"/>
      <c r="C46" s="51"/>
      <c r="D46" s="51"/>
      <c r="E46" s="51"/>
      <c r="F46" s="51"/>
      <c r="G46" s="111" t="s">
        <v>26</v>
      </c>
      <c r="H46" s="51"/>
      <c r="I46" s="181">
        <f>'[1]Part 3'!$B$22</f>
        <v>-0.41599999999999998</v>
      </c>
    </row>
    <row r="47" spans="1:9" x14ac:dyDescent="0.2">
      <c r="A47" s="95" t="s">
        <v>32</v>
      </c>
      <c r="B47" s="95"/>
      <c r="C47" s="51"/>
      <c r="D47" s="51"/>
      <c r="E47" s="51"/>
      <c r="F47" s="51"/>
      <c r="G47" s="111" t="s">
        <v>26</v>
      </c>
      <c r="H47" s="51"/>
      <c r="I47" s="68">
        <f>SUM(I40:I46)</f>
        <v>-0.28700000000000003</v>
      </c>
    </row>
    <row r="48" spans="1:9" x14ac:dyDescent="0.2">
      <c r="A48" s="109"/>
      <c r="B48" s="109"/>
      <c r="C48" s="109"/>
      <c r="D48" s="109"/>
      <c r="E48" s="109"/>
      <c r="F48" s="109"/>
      <c r="G48" s="109"/>
      <c r="H48" s="109"/>
      <c r="I48" s="109"/>
    </row>
    <row r="49" spans="1:9" x14ac:dyDescent="0.2">
      <c r="A49" s="51"/>
      <c r="B49" s="51"/>
      <c r="C49" s="51"/>
      <c r="D49" s="51"/>
      <c r="E49" s="51"/>
      <c r="F49" s="51"/>
      <c r="G49" s="51"/>
      <c r="H49" s="51"/>
      <c r="I49" s="51"/>
    </row>
    <row r="50" spans="1:9" x14ac:dyDescent="0.2">
      <c r="A50" s="87" t="s">
        <v>110</v>
      </c>
      <c r="B50" s="87"/>
      <c r="C50" s="112"/>
      <c r="D50" s="112"/>
      <c r="E50" s="112"/>
      <c r="F50" s="112"/>
      <c r="G50" s="112"/>
      <c r="H50" s="112"/>
      <c r="I50" s="112"/>
    </row>
    <row r="51" spans="1:9" x14ac:dyDescent="0.2">
      <c r="A51" s="103"/>
      <c r="B51" s="104"/>
      <c r="C51" s="104"/>
      <c r="D51" s="104"/>
      <c r="E51" s="104"/>
      <c r="F51" s="104"/>
      <c r="G51" s="104"/>
      <c r="H51" s="104"/>
      <c r="I51" s="105"/>
    </row>
    <row r="52" spans="1:9" x14ac:dyDescent="0.2">
      <c r="A52" s="106" t="s">
        <v>22</v>
      </c>
      <c r="B52" s="91"/>
      <c r="C52" s="51"/>
      <c r="D52" s="51"/>
      <c r="E52" s="51"/>
      <c r="F52" s="51"/>
      <c r="G52" s="100" t="s">
        <v>18</v>
      </c>
      <c r="H52" s="51"/>
      <c r="I52" s="107" t="s">
        <v>19</v>
      </c>
    </row>
    <row r="53" spans="1:9" x14ac:dyDescent="0.2">
      <c r="A53" s="108"/>
      <c r="B53" s="109"/>
      <c r="C53" s="109"/>
      <c r="D53" s="109"/>
      <c r="E53" s="109"/>
      <c r="F53" s="109"/>
      <c r="G53" s="109"/>
      <c r="H53" s="109"/>
      <c r="I53" s="110"/>
    </row>
    <row r="54" spans="1:9" x14ac:dyDescent="0.2">
      <c r="A54" s="95" t="s">
        <v>113</v>
      </c>
      <c r="B54" s="95"/>
      <c r="C54" s="51"/>
      <c r="D54" s="51"/>
      <c r="E54" s="51"/>
      <c r="F54" s="51"/>
      <c r="G54" s="111" t="s">
        <v>26</v>
      </c>
      <c r="H54" s="51"/>
      <c r="I54" s="177">
        <f>'SCH IV'!J57</f>
        <v>8.9999999999999993E-3</v>
      </c>
    </row>
    <row r="55" spans="1:9" x14ac:dyDescent="0.2">
      <c r="A55" s="95" t="s">
        <v>114</v>
      </c>
      <c r="B55" s="95"/>
      <c r="C55" s="51"/>
      <c r="D55" s="51"/>
      <c r="E55" s="51"/>
      <c r="F55" s="51"/>
      <c r="G55" s="111" t="s">
        <v>26</v>
      </c>
      <c r="H55" s="51"/>
      <c r="I55" s="180">
        <f>'[1]Part 3'!$B$25</f>
        <v>2E-3</v>
      </c>
    </row>
    <row r="56" spans="1:9" x14ac:dyDescent="0.2">
      <c r="A56" s="95" t="s">
        <v>115</v>
      </c>
      <c r="B56" s="95"/>
      <c r="C56" s="51"/>
      <c r="D56" s="51"/>
      <c r="E56" s="51"/>
      <c r="F56" s="51"/>
      <c r="G56" s="111" t="s">
        <v>26</v>
      </c>
      <c r="H56" s="51"/>
      <c r="I56" s="180">
        <f>'[1]Part 3'!$B$26</f>
        <v>1E-3</v>
      </c>
    </row>
    <row r="57" spans="1:9" x14ac:dyDescent="0.2">
      <c r="A57" s="95" t="s">
        <v>116</v>
      </c>
      <c r="B57" s="95"/>
      <c r="C57" s="51"/>
      <c r="D57" s="51"/>
      <c r="E57" s="51"/>
      <c r="F57" s="51"/>
      <c r="G57" s="111" t="s">
        <v>26</v>
      </c>
      <c r="H57" s="51"/>
      <c r="I57" s="181">
        <f>'[1]Part 3'!$B$27</f>
        <v>-5.0000000000000001E-3</v>
      </c>
    </row>
    <row r="58" spans="1:9" x14ac:dyDescent="0.2">
      <c r="A58" s="95" t="s">
        <v>37</v>
      </c>
      <c r="B58" s="95"/>
      <c r="C58" s="51"/>
      <c r="D58" s="51"/>
      <c r="E58" s="51"/>
      <c r="F58" s="51"/>
      <c r="G58" s="111" t="s">
        <v>26</v>
      </c>
      <c r="H58" s="51"/>
      <c r="I58" s="60">
        <f>SUM(I54:I57)</f>
        <v>7.0000000000000001E-3</v>
      </c>
    </row>
    <row r="59" spans="1:9" x14ac:dyDescent="0.2">
      <c r="A59" s="109"/>
      <c r="B59" s="109"/>
      <c r="C59" s="109"/>
      <c r="D59" s="109"/>
      <c r="E59" s="109"/>
      <c r="F59" s="109"/>
      <c r="G59" s="109"/>
      <c r="H59" s="109"/>
      <c r="I59" s="109"/>
    </row>
    <row r="60" spans="1:9" x14ac:dyDescent="0.2">
      <c r="A60" s="51"/>
      <c r="B60" s="51"/>
      <c r="C60" s="51"/>
      <c r="D60" s="51"/>
      <c r="E60" s="51"/>
      <c r="F60" s="51"/>
      <c r="G60" s="51"/>
      <c r="H60" s="51"/>
      <c r="I60" s="51"/>
    </row>
    <row r="61" spans="1:9" x14ac:dyDescent="0.2">
      <c r="A61" s="90" t="s">
        <v>118</v>
      </c>
      <c r="B61" s="90"/>
      <c r="C61" s="51"/>
      <c r="D61" s="51"/>
      <c r="E61" s="51"/>
      <c r="F61" s="51"/>
      <c r="G61" s="51"/>
      <c r="H61" s="51"/>
      <c r="I61" s="51"/>
    </row>
    <row r="62" spans="1:9" x14ac:dyDescent="0.2">
      <c r="A62" s="95" t="s">
        <v>119</v>
      </c>
      <c r="B62" s="95"/>
      <c r="C62" s="51"/>
      <c r="D62" s="51"/>
      <c r="E62" s="51"/>
      <c r="F62" s="51"/>
      <c r="G62" s="51"/>
      <c r="H62" s="51"/>
      <c r="I62" s="51"/>
    </row>
    <row r="63" spans="1:9" x14ac:dyDescent="0.2">
      <c r="A63" s="51"/>
      <c r="B63" s="51"/>
      <c r="C63" s="51"/>
      <c r="D63" s="51"/>
      <c r="E63" s="51"/>
      <c r="F63" s="51"/>
      <c r="G63" s="51"/>
      <c r="H63" s="51"/>
      <c r="I63" s="51"/>
    </row>
    <row r="64" spans="1:9" x14ac:dyDescent="0.2">
      <c r="A64" s="95" t="s">
        <v>120</v>
      </c>
      <c r="B64" s="197">
        <f>'[1]Part 3'!$B$10</f>
        <v>44225</v>
      </c>
      <c r="C64" s="51"/>
      <c r="D64" s="51"/>
      <c r="E64" s="51"/>
      <c r="F64" s="81" t="s">
        <v>121</v>
      </c>
      <c r="G64" s="92" t="s">
        <v>154</v>
      </c>
      <c r="H64" s="113"/>
      <c r="I64" s="113"/>
    </row>
    <row r="65" spans="1:9" x14ac:dyDescent="0.2">
      <c r="A65" s="113"/>
      <c r="B65" s="113"/>
      <c r="C65" s="114"/>
      <c r="D65" s="51"/>
      <c r="E65" s="51"/>
      <c r="F65" s="51"/>
      <c r="G65" s="51"/>
      <c r="H65" s="51"/>
      <c r="I65" s="51"/>
    </row>
    <row r="66" spans="1:9" x14ac:dyDescent="0.2">
      <c r="A66" s="51"/>
      <c r="B66" s="51"/>
      <c r="C66" s="51"/>
      <c r="D66" s="51"/>
      <c r="E66" s="51"/>
      <c r="F66" s="81" t="s">
        <v>124</v>
      </c>
      <c r="G66" s="190" t="s">
        <v>155</v>
      </c>
      <c r="H66" s="189"/>
      <c r="I66" s="189"/>
    </row>
    <row r="67" spans="1:9" x14ac:dyDescent="0.2">
      <c r="A67" s="51"/>
      <c r="B67" s="51"/>
      <c r="C67" s="51"/>
      <c r="D67" s="51"/>
      <c r="E67" s="51"/>
      <c r="F67" s="81"/>
      <c r="G67" s="190" t="s">
        <v>131</v>
      </c>
      <c r="H67" s="189"/>
      <c r="I67" s="189"/>
    </row>
    <row r="68" spans="1:9" x14ac:dyDescent="0.2">
      <c r="A68" s="115"/>
      <c r="B68" s="115"/>
      <c r="C68" s="115"/>
      <c r="D68" s="115"/>
      <c r="E68" s="115"/>
      <c r="F68" s="115"/>
      <c r="G68" s="115"/>
      <c r="H68" s="115"/>
      <c r="I68" s="115"/>
    </row>
    <row r="69" spans="1:9" x14ac:dyDescent="0.2">
      <c r="A69" s="34"/>
    </row>
  </sheetData>
  <customSheetViews>
    <customSheetView guid="{F5789314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"/>
      <headerFooter alignWithMargins="0"/>
    </customSheetView>
    <customSheetView guid="{F5789315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"/>
      <headerFooter alignWithMargins="0"/>
    </customSheetView>
    <customSheetView guid="{F5789316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3"/>
      <headerFooter alignWithMargins="0"/>
    </customSheetView>
    <customSheetView guid="{F5789317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4"/>
      <headerFooter alignWithMargins="0"/>
    </customSheetView>
    <customSheetView guid="{F578931A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5"/>
      <headerFooter alignWithMargins="0"/>
    </customSheetView>
    <customSheetView guid="{F578931B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6"/>
      <headerFooter alignWithMargins="0"/>
    </customSheetView>
    <customSheetView guid="{F578931C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7"/>
      <headerFooter alignWithMargins="0"/>
    </customSheetView>
    <customSheetView guid="{F578931D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8"/>
      <headerFooter alignWithMargins="0"/>
    </customSheetView>
    <customSheetView guid="{F5789320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9"/>
      <headerFooter alignWithMargins="0"/>
    </customSheetView>
    <customSheetView guid="{F5789321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0"/>
      <headerFooter alignWithMargins="0"/>
    </customSheetView>
    <customSheetView guid="{F5789322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1"/>
      <headerFooter alignWithMargins="0"/>
    </customSheetView>
    <customSheetView guid="{F5789323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2"/>
      <headerFooter alignWithMargins="0"/>
    </customSheetView>
    <customSheetView guid="{F578932C-F102-11D3-B1D4-009027AE2FC3}" fitToPage="1" printArea="1" showRuler="0">
      <selection activeCell="A3" sqref="A3:I71"/>
      <pageMargins left="0" right="0" top="0.5" bottom="0" header="0.25" footer="0.25"/>
      <printOptions horizontalCentered="1"/>
      <pageSetup scale="94" pageOrder="overThenDown" orientation="portrait" horizontalDpi="300" verticalDpi="300" r:id="rId13"/>
      <headerFooter alignWithMargins="0"/>
    </customSheetView>
    <customSheetView guid="{F578932D-F102-11D3-B1D4-009027AE2FC3}" fitToPage="1" printArea="1" showRuler="0" topLeftCell="A67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4"/>
      <headerFooter alignWithMargins="0"/>
    </customSheetView>
    <customSheetView guid="{F578932E-F102-11D3-B1D4-009027AE2FC3}" fitToPage="1" printArea="1" showRuler="0" topLeftCell="A140">
      <selection activeCell="A148" sqref="A148:I216"/>
      <pageMargins left="0" right="0" top="0.5" bottom="0" header="0.25" footer="0.25"/>
      <printOptions horizontalCentered="1"/>
      <pageSetup scale="95" pageOrder="overThenDown" orientation="portrait" horizontalDpi="300" verticalDpi="300" r:id="rId15"/>
      <headerFooter alignWithMargins="0"/>
    </customSheetView>
    <customSheetView guid="{F578932F-F102-11D3-B1D4-009027AE2FC3}" fitToPage="1" printArea="1" showRuler="0" topLeftCell="A213">
      <selection activeCell="A221" sqref="A221:I289"/>
      <pageMargins left="0" right="0" top="0.5" bottom="0" header="0.25" footer="0.25"/>
      <printOptions horizontalCentered="1"/>
      <pageSetup scale="95" pageOrder="overThenDown" orientation="portrait" horizontalDpi="300" verticalDpi="300" r:id="rId16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7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8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9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0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1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2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3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4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5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6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7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8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9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30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31"/>
      <headerFooter alignWithMargins="0"/>
    </customSheetView>
    <customSheetView guid="{F578933F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32"/>
      <headerFooter alignWithMargins="0"/>
    </customSheetView>
  </customSheetViews>
  <mergeCells count="4">
    <mergeCell ref="A3:I3"/>
    <mergeCell ref="A4:I4"/>
    <mergeCell ref="A6:I6"/>
    <mergeCell ref="F8:G8"/>
  </mergeCells>
  <phoneticPr fontId="6" type="noConversion"/>
  <printOptions horizontalCentered="1"/>
  <pageMargins left="0.25" right="0.25" top="0.5" bottom="0" header="0.25" footer="0.25"/>
  <pageSetup scale="90" pageOrder="overThenDown" orientation="portrait" r:id="rId33"/>
  <headerFooter alignWithMargins="0"/>
  <legacy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transitionEntry="1" codeName="Sheet4">
    <pageSetUpPr autoPageBreaks="0" fitToPage="1"/>
  </sheetPr>
  <dimension ref="A1:AI231"/>
  <sheetViews>
    <sheetView zoomScaleNormal="100" zoomScaleSheetLayoutView="90" workbookViewId="0"/>
  </sheetViews>
  <sheetFormatPr defaultColWidth="9.33203125" defaultRowHeight="12" x14ac:dyDescent="0.2"/>
  <cols>
    <col min="1" max="1" width="16.5" style="1" customWidth="1"/>
    <col min="2" max="2" width="19.83203125" style="1" customWidth="1"/>
    <col min="3" max="3" width="16" style="1" customWidth="1"/>
    <col min="4" max="4" width="1.6640625" style="1" customWidth="1"/>
    <col min="5" max="5" width="8.5" style="1" customWidth="1"/>
    <col min="6" max="6" width="17" style="1" customWidth="1"/>
    <col min="7" max="7" width="18.6640625" style="1" customWidth="1"/>
    <col min="8" max="8" width="17.33203125" style="1" customWidth="1"/>
    <col min="9" max="9" width="9.33203125" style="1" customWidth="1"/>
    <col min="10" max="10" width="12.6640625" style="1" customWidth="1"/>
    <col min="11" max="11" width="4.1640625" style="1" customWidth="1"/>
    <col min="12" max="15" width="12.83203125" style="1"/>
    <col min="16" max="16" width="14.83203125" style="1" customWidth="1"/>
    <col min="17" max="17" width="12.83203125" style="1"/>
    <col min="18" max="21" width="14.83203125" style="1" customWidth="1"/>
    <col min="22" max="16384" width="9.33203125" style="1"/>
  </cols>
  <sheetData>
    <row r="1" spans="1:35" x14ac:dyDescent="0.2">
      <c r="A1" s="170" t="s">
        <v>156</v>
      </c>
      <c r="B1" s="53"/>
      <c r="C1" s="53"/>
      <c r="D1" s="53"/>
      <c r="E1" s="53"/>
      <c r="F1" s="53"/>
      <c r="G1" s="53"/>
      <c r="H1" s="53"/>
      <c r="I1" s="53"/>
      <c r="J1" s="53"/>
    </row>
    <row r="2" spans="1:35" x14ac:dyDescent="0.2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35" x14ac:dyDescent="0.2">
      <c r="A3" s="53"/>
      <c r="B3" s="53"/>
      <c r="C3" s="53"/>
      <c r="D3" s="53"/>
      <c r="E3" s="53"/>
      <c r="F3" s="53"/>
      <c r="G3" s="53"/>
      <c r="H3" s="53"/>
      <c r="I3" s="53"/>
      <c r="J3" s="116" t="s">
        <v>0</v>
      </c>
      <c r="K3" s="15"/>
    </row>
    <row r="4" spans="1:35" x14ac:dyDescent="0.2">
      <c r="A4" s="117" t="s">
        <v>3</v>
      </c>
      <c r="B4" s="118"/>
      <c r="C4" s="118"/>
      <c r="D4" s="118"/>
      <c r="E4" s="118"/>
      <c r="F4" s="118"/>
      <c r="G4" s="118"/>
      <c r="H4" s="118"/>
      <c r="I4" s="118"/>
      <c r="J4" s="118"/>
      <c r="K4" s="16"/>
    </row>
    <row r="5" spans="1:35" ht="15" customHeight="1" x14ac:dyDescent="0.2">
      <c r="A5" s="210" t="s">
        <v>129</v>
      </c>
      <c r="B5" s="211"/>
      <c r="C5" s="211"/>
      <c r="D5" s="211"/>
      <c r="E5" s="211"/>
      <c r="F5" s="211"/>
      <c r="G5" s="211"/>
      <c r="H5" s="211"/>
      <c r="I5" s="211"/>
      <c r="J5" s="211"/>
      <c r="K5" s="16"/>
    </row>
    <row r="6" spans="1:35" x14ac:dyDescent="0.2">
      <c r="A6" s="117" t="s">
        <v>8</v>
      </c>
      <c r="B6" s="118"/>
      <c r="C6" s="118"/>
      <c r="D6" s="118"/>
      <c r="E6" s="118"/>
      <c r="F6" s="118"/>
      <c r="G6" s="118"/>
      <c r="H6" s="118"/>
      <c r="I6" s="118"/>
      <c r="J6" s="118"/>
      <c r="K6" s="16"/>
    </row>
    <row r="7" spans="1:35" x14ac:dyDescent="0.2">
      <c r="A7" s="53"/>
      <c r="B7" s="65" t="s">
        <v>11</v>
      </c>
      <c r="C7" s="53"/>
      <c r="D7" s="53"/>
      <c r="E7" s="53"/>
      <c r="F7" s="53"/>
      <c r="G7" s="53"/>
      <c r="H7" s="182" t="str">
        <f>'[1]Part 3'!$B$29</f>
        <v>November 30, 2020</v>
      </c>
      <c r="I7" s="119"/>
      <c r="J7" s="53"/>
    </row>
    <row r="8" spans="1:35" s="2" customFormat="1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7"/>
      <c r="L8" s="1"/>
      <c r="M8" s="1"/>
      <c r="N8" s="1"/>
      <c r="O8" s="1"/>
      <c r="P8" s="1"/>
      <c r="Q8" s="1"/>
    </row>
    <row r="9" spans="1:35" x14ac:dyDescent="0.2">
      <c r="A9" s="103"/>
      <c r="B9" s="104"/>
      <c r="C9" s="104"/>
      <c r="D9" s="104"/>
      <c r="E9" s="104"/>
      <c r="F9" s="104"/>
      <c r="G9" s="104"/>
      <c r="H9" s="104"/>
      <c r="I9" s="104"/>
      <c r="J9" s="105"/>
      <c r="K9" s="5"/>
      <c r="L9" s="2"/>
      <c r="M9" s="2"/>
      <c r="N9" s="2"/>
      <c r="O9" s="2"/>
      <c r="P9" s="2"/>
      <c r="Q9" s="2"/>
    </row>
    <row r="10" spans="1:35" ht="15" customHeight="1" x14ac:dyDescent="0.2">
      <c r="A10" s="121"/>
      <c r="B10" s="100" t="s">
        <v>17</v>
      </c>
      <c r="C10" s="51"/>
      <c r="D10" s="51"/>
      <c r="E10" s="51"/>
      <c r="F10" s="51"/>
      <c r="G10" s="51"/>
      <c r="H10" s="100" t="s">
        <v>18</v>
      </c>
      <c r="I10" s="122"/>
      <c r="J10" s="107" t="s">
        <v>19</v>
      </c>
      <c r="K10" s="6"/>
    </row>
    <row r="11" spans="1:35" ht="15" customHeight="1" x14ac:dyDescent="0.2">
      <c r="A11" s="123"/>
      <c r="B11" s="109"/>
      <c r="C11" s="109"/>
      <c r="D11" s="109"/>
      <c r="E11" s="109"/>
      <c r="F11" s="109"/>
      <c r="G11" s="109"/>
      <c r="H11" s="109"/>
      <c r="I11" s="109"/>
      <c r="J11" s="110"/>
      <c r="K11" s="37"/>
    </row>
    <row r="12" spans="1:35" x14ac:dyDescent="0.2">
      <c r="A12" s="124"/>
      <c r="B12" s="53"/>
      <c r="C12" s="53"/>
      <c r="D12" s="53"/>
      <c r="E12" s="53"/>
      <c r="F12" s="53"/>
      <c r="G12" s="53"/>
      <c r="H12" s="53"/>
      <c r="I12" s="53"/>
      <c r="J12" s="53"/>
      <c r="AE12" s="13"/>
      <c r="AG12" s="13"/>
      <c r="AI12" s="13"/>
    </row>
    <row r="13" spans="1:35" ht="15" customHeight="1" x14ac:dyDescent="0.2">
      <c r="A13" s="125" t="s">
        <v>24</v>
      </c>
      <c r="B13" s="53"/>
      <c r="C13" s="53"/>
      <c r="D13" s="53"/>
      <c r="E13" s="53"/>
      <c r="F13" s="53"/>
      <c r="G13" s="53"/>
      <c r="H13" s="53"/>
      <c r="I13" s="53"/>
      <c r="J13" s="53"/>
      <c r="AE13" s="13"/>
      <c r="AG13" s="13"/>
      <c r="AI13" s="13"/>
    </row>
    <row r="14" spans="1:35" x14ac:dyDescent="0.2">
      <c r="A14" s="183"/>
      <c r="B14" s="127"/>
      <c r="C14" s="125" t="s">
        <v>140</v>
      </c>
      <c r="D14" s="53"/>
      <c r="F14" s="125" t="str">
        <f>H7</f>
        <v>November 30, 2020</v>
      </c>
      <c r="G14" s="125"/>
      <c r="H14" s="127" t="s">
        <v>27</v>
      </c>
      <c r="I14" s="122"/>
      <c r="J14" s="71">
        <f>J51</f>
        <v>0</v>
      </c>
      <c r="K14"/>
      <c r="AE14" s="13"/>
      <c r="AG14" s="13"/>
      <c r="AI14" s="13"/>
    </row>
    <row r="15" spans="1:35" x14ac:dyDescent="0.2">
      <c r="A15" s="53"/>
      <c r="B15" s="53"/>
      <c r="C15" s="53"/>
      <c r="D15" s="53"/>
      <c r="E15" s="53"/>
      <c r="F15" s="53"/>
      <c r="G15" s="53"/>
      <c r="H15" s="53"/>
      <c r="I15" s="122"/>
      <c r="J15" s="70"/>
      <c r="K15" s="9"/>
      <c r="AE15" s="13"/>
      <c r="AG15" s="13"/>
      <c r="AI15" s="13"/>
    </row>
    <row r="16" spans="1:35" x14ac:dyDescent="0.2">
      <c r="A16" s="125" t="s">
        <v>33</v>
      </c>
      <c r="B16" s="53"/>
      <c r="C16" s="53"/>
      <c r="D16" s="53"/>
      <c r="E16" s="53"/>
      <c r="F16" s="53"/>
      <c r="G16" s="53"/>
      <c r="H16" s="53"/>
      <c r="I16" s="122"/>
      <c r="J16" s="72">
        <f>'INTEREST FACTOR'!C15</f>
        <v>1.0004999999999999</v>
      </c>
      <c r="K16" s="19" t="s">
        <v>34</v>
      </c>
      <c r="AE16" s="13"/>
      <c r="AG16" s="13"/>
      <c r="AI16" s="13"/>
    </row>
    <row r="17" spans="1:35" x14ac:dyDescent="0.2">
      <c r="A17" s="53"/>
      <c r="B17" s="53"/>
      <c r="C17" s="53"/>
      <c r="D17" s="53"/>
      <c r="E17" s="53"/>
      <c r="F17" s="53"/>
      <c r="G17" s="53"/>
      <c r="H17" s="53"/>
      <c r="I17" s="122"/>
      <c r="J17" s="63"/>
      <c r="K17" s="13"/>
      <c r="AE17" s="13"/>
      <c r="AG17" s="13"/>
      <c r="AI17" s="13"/>
    </row>
    <row r="18" spans="1:35" x14ac:dyDescent="0.2">
      <c r="A18" s="125" t="s">
        <v>42</v>
      </c>
      <c r="B18" s="53"/>
      <c r="C18" s="128">
        <f>J51</f>
        <v>0</v>
      </c>
      <c r="D18" s="125" t="s">
        <v>43</v>
      </c>
      <c r="E18" s="73">
        <f>J16</f>
        <v>1.0004999999999999</v>
      </c>
      <c r="F18" s="125" t="s">
        <v>44</v>
      </c>
      <c r="G18" s="53"/>
      <c r="H18" s="127" t="s">
        <v>27</v>
      </c>
      <c r="I18" s="122"/>
      <c r="J18" s="71">
        <f>ROUND(J14*J16,2)</f>
        <v>0</v>
      </c>
      <c r="K18" s="18"/>
      <c r="AE18" s="13"/>
      <c r="AG18" s="13"/>
      <c r="AI18" s="13"/>
    </row>
    <row r="19" spans="1:35" x14ac:dyDescent="0.2">
      <c r="A19" s="53"/>
      <c r="B19" s="53"/>
      <c r="C19" s="53"/>
      <c r="D19" s="53"/>
      <c r="E19" s="53"/>
      <c r="F19" s="53"/>
      <c r="G19" s="53"/>
      <c r="H19" s="53"/>
      <c r="I19" s="122"/>
      <c r="J19" s="53"/>
      <c r="AE19" s="13"/>
      <c r="AG19" s="13"/>
      <c r="AI19" s="13"/>
    </row>
    <row r="20" spans="1:35" x14ac:dyDescent="0.2">
      <c r="A20" s="125" t="s">
        <v>48</v>
      </c>
      <c r="B20" s="169"/>
      <c r="C20" s="169"/>
      <c r="D20" s="169"/>
      <c r="E20" s="169"/>
      <c r="F20" s="205" t="s">
        <v>158</v>
      </c>
      <c r="G20" s="125"/>
      <c r="H20" s="127" t="s">
        <v>36</v>
      </c>
      <c r="I20" s="122"/>
      <c r="J20" s="208">
        <v>9842098</v>
      </c>
      <c r="K20" s="9"/>
      <c r="AE20" s="13"/>
      <c r="AG20" s="13"/>
      <c r="AI20" s="13"/>
    </row>
    <row r="21" spans="1:35" x14ac:dyDescent="0.2">
      <c r="A21" s="53"/>
      <c r="B21" s="53"/>
      <c r="C21" s="53"/>
      <c r="D21" s="53"/>
      <c r="E21" s="53"/>
      <c r="F21" s="53"/>
      <c r="G21" s="53"/>
      <c r="H21" s="53"/>
      <c r="I21" s="122"/>
      <c r="J21" s="71"/>
      <c r="K21" s="18"/>
      <c r="AE21" s="13"/>
      <c r="AG21" s="13"/>
      <c r="AI21" s="13"/>
    </row>
    <row r="22" spans="1:35" ht="12.75" thickBot="1" x14ac:dyDescent="0.25">
      <c r="A22" s="125" t="s">
        <v>55</v>
      </c>
      <c r="B22" s="53"/>
      <c r="C22" s="53"/>
      <c r="D22" s="53"/>
      <c r="E22" s="53"/>
      <c r="F22" s="53"/>
      <c r="G22" s="53"/>
      <c r="H22" s="127" t="s">
        <v>26</v>
      </c>
      <c r="I22" s="122"/>
      <c r="J22" s="129">
        <f>ROUND(J18/J20*-1,3)</f>
        <v>0</v>
      </c>
      <c r="K22" s="38"/>
      <c r="AE22" s="13"/>
      <c r="AG22" s="13"/>
      <c r="AI22" s="13"/>
    </row>
    <row r="23" spans="1:35" ht="12.75" thickTop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80"/>
      <c r="K23" s="20"/>
      <c r="AE23" s="13"/>
      <c r="AG23" s="13"/>
      <c r="AI23" s="13"/>
    </row>
    <row r="24" spans="1:35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W24" s="23"/>
      <c r="AE24" s="13"/>
      <c r="AG24" s="13"/>
      <c r="AI24" s="13"/>
    </row>
    <row r="25" spans="1:35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U25" s="23"/>
      <c r="W25" s="23"/>
      <c r="Y25" s="18"/>
      <c r="AA25" s="18"/>
      <c r="AC25" s="18"/>
      <c r="AE25" s="13"/>
      <c r="AG25" s="13"/>
      <c r="AI25" s="13"/>
    </row>
    <row r="26" spans="1:35" x14ac:dyDescent="0.2">
      <c r="A26" s="53"/>
      <c r="B26" s="53"/>
      <c r="C26" s="53"/>
      <c r="D26" s="53"/>
      <c r="E26" s="53"/>
      <c r="F26" s="53"/>
      <c r="G26" s="53"/>
      <c r="H26" s="53"/>
      <c r="I26" s="53"/>
      <c r="J26" s="53"/>
      <c r="AE26" s="13"/>
      <c r="AF26" s="13"/>
      <c r="AG26" s="13"/>
      <c r="AI26" s="13"/>
    </row>
    <row r="27" spans="1:35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  <c r="AE27" s="13"/>
      <c r="AF27" s="13"/>
      <c r="AG27" s="13"/>
      <c r="AI27" s="13"/>
    </row>
    <row r="28" spans="1:35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AE28" s="13"/>
      <c r="AF28" s="13"/>
      <c r="AG28" s="13"/>
      <c r="AI28" s="13"/>
    </row>
    <row r="29" spans="1:35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AE29" s="13"/>
      <c r="AF29" s="13"/>
      <c r="AG29" s="13"/>
      <c r="AI29" s="13"/>
    </row>
    <row r="30" spans="1:35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AE30" s="13"/>
      <c r="AF30" s="13"/>
      <c r="AG30" s="13"/>
      <c r="AH30" s="13"/>
      <c r="AI30" s="13"/>
    </row>
    <row r="31" spans="1:35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AE31" s="13"/>
      <c r="AF31" s="13"/>
      <c r="AG31" s="13"/>
      <c r="AH31" s="13"/>
      <c r="AI31" s="13"/>
    </row>
    <row r="32" spans="1:35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AE32" s="13"/>
      <c r="AF32" s="13"/>
      <c r="AG32" s="13"/>
      <c r="AH32" s="13"/>
      <c r="AI32" s="13"/>
    </row>
    <row r="33" spans="1:35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Y33" s="9"/>
      <c r="AE33" s="13"/>
      <c r="AF33" s="13"/>
      <c r="AG33" s="13"/>
      <c r="AH33" s="13"/>
      <c r="AI33" s="13"/>
    </row>
    <row r="34" spans="1:35" x14ac:dyDescent="0.2">
      <c r="A34" s="53"/>
      <c r="B34" s="53"/>
      <c r="C34" s="53"/>
      <c r="D34" s="53"/>
      <c r="E34" s="53"/>
      <c r="F34" s="53"/>
      <c r="G34" s="53"/>
      <c r="H34" s="53"/>
      <c r="I34" s="53"/>
      <c r="J34" s="53"/>
    </row>
    <row r="35" spans="1:35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W35" s="7"/>
      <c r="AC35" s="9"/>
      <c r="AE35" s="13"/>
      <c r="AF35" s="13"/>
      <c r="AG35" s="13"/>
      <c r="AH35" s="13"/>
      <c r="AI35" s="13"/>
    </row>
    <row r="36" spans="1:35" x14ac:dyDescent="0.2">
      <c r="A36" s="53"/>
      <c r="B36" s="53"/>
      <c r="C36" s="53"/>
      <c r="D36" s="53"/>
      <c r="E36" s="53"/>
      <c r="F36" s="53"/>
      <c r="G36" s="53"/>
      <c r="H36" s="53"/>
      <c r="I36" s="53"/>
      <c r="J36" s="53"/>
      <c r="W36" s="7"/>
      <c r="AC36" s="9"/>
      <c r="AE36" s="13"/>
      <c r="AF36" s="13"/>
      <c r="AG36" s="13"/>
      <c r="AH36" s="13"/>
      <c r="AI36" s="13"/>
    </row>
    <row r="37" spans="1:35" x14ac:dyDescent="0.2">
      <c r="A37" s="53"/>
      <c r="B37" s="53"/>
      <c r="C37" s="53"/>
      <c r="D37" s="53"/>
      <c r="E37" s="53"/>
      <c r="F37" s="53"/>
      <c r="G37" s="53"/>
      <c r="H37" s="53"/>
      <c r="I37" s="53"/>
      <c r="J37" s="53"/>
      <c r="AC37" s="25"/>
      <c r="AE37" s="13"/>
      <c r="AF37" s="13"/>
      <c r="AG37" s="13"/>
      <c r="AH37" s="13"/>
      <c r="AI37" s="13"/>
    </row>
    <row r="38" spans="1:35" x14ac:dyDescent="0.2">
      <c r="A38" s="53"/>
      <c r="B38" s="53"/>
      <c r="C38" s="53"/>
      <c r="D38" s="53"/>
      <c r="E38" s="53"/>
      <c r="F38" s="53"/>
      <c r="G38" s="53"/>
      <c r="H38" s="53"/>
      <c r="I38" s="53"/>
      <c r="J38" s="53"/>
      <c r="W38" s="7"/>
      <c r="AC38" s="9"/>
      <c r="AE38" s="13"/>
      <c r="AF38" s="13"/>
      <c r="AG38" s="13"/>
      <c r="AH38" s="13"/>
      <c r="AI38" s="13"/>
    </row>
    <row r="39" spans="1:35" x14ac:dyDescent="0.2">
      <c r="A39" s="65" t="s">
        <v>83</v>
      </c>
      <c r="B39" s="53"/>
      <c r="C39" s="53"/>
      <c r="D39" s="53"/>
      <c r="E39" s="53"/>
      <c r="F39" s="53"/>
      <c r="G39" s="53"/>
      <c r="H39" s="55" t="str">
        <f>H7</f>
        <v>November 30, 2020</v>
      </c>
      <c r="I39" s="119"/>
      <c r="J39" s="53"/>
      <c r="R39" s="18"/>
      <c r="S39" s="18"/>
      <c r="W39" s="7"/>
      <c r="AC39" s="9"/>
      <c r="AE39" s="13"/>
      <c r="AF39" s="13"/>
      <c r="AG39" s="13"/>
      <c r="AH39" s="13"/>
      <c r="AI39" s="13"/>
    </row>
    <row r="40" spans="1:35" x14ac:dyDescent="0.2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3"/>
      <c r="O40" s="13"/>
      <c r="P40" s="23"/>
      <c r="Q40" s="18"/>
      <c r="R40" s="18"/>
      <c r="S40" s="18"/>
      <c r="AC40" s="3"/>
      <c r="AE40" s="13"/>
      <c r="AF40" s="13"/>
      <c r="AG40" s="13"/>
      <c r="AH40" s="13"/>
      <c r="AI40" s="13"/>
    </row>
    <row r="41" spans="1:35" x14ac:dyDescent="0.2">
      <c r="A41" s="103"/>
      <c r="B41" s="104"/>
      <c r="C41" s="104"/>
      <c r="D41" s="104"/>
      <c r="E41" s="104"/>
      <c r="F41" s="104"/>
      <c r="G41" s="104"/>
      <c r="H41" s="104"/>
      <c r="I41" s="104"/>
      <c r="J41" s="105"/>
      <c r="K41" s="5"/>
      <c r="O41" s="13"/>
      <c r="P41" s="23"/>
      <c r="Q41" s="18"/>
      <c r="R41" s="18"/>
      <c r="S41" s="18"/>
      <c r="W41" s="7"/>
      <c r="AC41" s="9"/>
      <c r="AE41" s="13"/>
      <c r="AF41" s="13"/>
      <c r="AG41" s="13"/>
      <c r="AH41" s="13"/>
      <c r="AI41" s="13"/>
    </row>
    <row r="42" spans="1:35" x14ac:dyDescent="0.2">
      <c r="A42" s="121"/>
      <c r="B42" s="100" t="s">
        <v>17</v>
      </c>
      <c r="C42" s="51"/>
      <c r="D42" s="51"/>
      <c r="E42" s="51"/>
      <c r="F42" s="51"/>
      <c r="G42" s="51"/>
      <c r="H42" s="100" t="s">
        <v>18</v>
      </c>
      <c r="I42" s="122"/>
      <c r="J42" s="107" t="s">
        <v>19</v>
      </c>
      <c r="K42" s="6"/>
      <c r="O42" s="13"/>
      <c r="P42" s="23"/>
      <c r="Q42" s="18"/>
      <c r="R42" s="18"/>
      <c r="S42" s="18"/>
      <c r="AC42" s="3"/>
      <c r="AE42" s="13"/>
      <c r="AF42" s="13"/>
      <c r="AG42" s="13"/>
      <c r="AH42" s="13"/>
      <c r="AI42" s="13"/>
    </row>
    <row r="43" spans="1:35" x14ac:dyDescent="0.2">
      <c r="A43" s="108"/>
      <c r="B43" s="109"/>
      <c r="C43" s="109"/>
      <c r="D43" s="109"/>
      <c r="E43" s="109"/>
      <c r="F43" s="109"/>
      <c r="G43" s="109"/>
      <c r="H43" s="109"/>
      <c r="I43" s="109"/>
      <c r="J43" s="110"/>
      <c r="K43" s="37"/>
      <c r="O43" s="13"/>
      <c r="P43" s="23"/>
      <c r="Q43" s="18"/>
      <c r="R43" s="18"/>
      <c r="S43" s="18"/>
    </row>
    <row r="44" spans="1:35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O44" s="13"/>
      <c r="P44" s="23"/>
      <c r="Q44" s="18"/>
      <c r="R44" s="18"/>
      <c r="S44" s="18"/>
    </row>
    <row r="45" spans="1:35" x14ac:dyDescent="0.2">
      <c r="A45" s="98" t="s">
        <v>95</v>
      </c>
      <c r="B45" s="53"/>
      <c r="C45" s="53"/>
      <c r="D45" s="53"/>
      <c r="E45" s="53"/>
      <c r="F45" s="53"/>
      <c r="G45" s="53"/>
      <c r="H45" s="53"/>
      <c r="I45" s="53"/>
      <c r="J45" s="53"/>
      <c r="O45" s="13"/>
      <c r="P45" s="23"/>
      <c r="Q45" s="18"/>
      <c r="R45" s="18"/>
      <c r="S45" s="18"/>
    </row>
    <row r="46" spans="1:35" x14ac:dyDescent="0.2">
      <c r="B46" s="53"/>
      <c r="C46" s="53"/>
      <c r="D46" s="53"/>
      <c r="E46" s="53"/>
      <c r="F46" s="53"/>
      <c r="G46" s="53"/>
      <c r="H46" s="53"/>
      <c r="I46" s="53"/>
      <c r="J46" s="53"/>
      <c r="O46" s="13"/>
      <c r="P46" s="23"/>
      <c r="Q46" s="18"/>
      <c r="R46" s="18"/>
      <c r="S46" s="18"/>
    </row>
    <row r="47" spans="1:35" x14ac:dyDescent="0.2">
      <c r="A47" s="195"/>
      <c r="B47" s="53"/>
      <c r="C47" s="53"/>
      <c r="D47" s="53"/>
      <c r="E47" s="53"/>
      <c r="F47" s="53"/>
      <c r="G47" s="53"/>
      <c r="H47" s="127"/>
      <c r="I47" s="53"/>
      <c r="J47" s="184"/>
      <c r="K47" s="18"/>
      <c r="O47" s="13"/>
      <c r="P47" s="23"/>
      <c r="Q47" s="18"/>
      <c r="R47" s="18"/>
      <c r="S47" s="18"/>
    </row>
    <row r="48" spans="1:35" x14ac:dyDescent="0.2">
      <c r="A48" s="195"/>
      <c r="B48" s="53"/>
      <c r="C48" s="53"/>
      <c r="D48" s="53"/>
      <c r="E48" s="53"/>
      <c r="F48" s="53"/>
      <c r="G48" s="53"/>
      <c r="H48" s="122"/>
      <c r="I48" s="122"/>
      <c r="J48" s="184"/>
      <c r="K48" s="18"/>
      <c r="O48" s="13"/>
      <c r="Q48" s="18"/>
      <c r="R48" s="18"/>
      <c r="S48" s="18"/>
    </row>
    <row r="49" spans="1:19" x14ac:dyDescent="0.2">
      <c r="A49" s="186"/>
      <c r="B49" s="122"/>
      <c r="C49" s="122"/>
      <c r="D49" s="122"/>
      <c r="E49" s="122"/>
      <c r="F49" s="122"/>
      <c r="G49" s="122"/>
      <c r="H49" s="122"/>
      <c r="I49" s="122"/>
      <c r="J49" s="184"/>
      <c r="K49" s="18"/>
      <c r="O49" s="13"/>
      <c r="Q49" s="18"/>
      <c r="R49" s="18"/>
      <c r="S49" s="18"/>
    </row>
    <row r="50" spans="1:19" x14ac:dyDescent="0.2">
      <c r="A50" s="130"/>
      <c r="B50" s="122"/>
      <c r="C50" s="122"/>
      <c r="D50" s="122"/>
      <c r="E50" s="122"/>
      <c r="F50" s="122"/>
      <c r="G50" s="122"/>
      <c r="H50" s="122"/>
      <c r="I50" s="122"/>
      <c r="J50" s="61"/>
      <c r="K50" s="18"/>
      <c r="O50" s="13"/>
      <c r="Q50" s="18"/>
      <c r="R50" s="18"/>
      <c r="S50" s="18"/>
    </row>
    <row r="51" spans="1:19" ht="12.75" thickBot="1" x14ac:dyDescent="0.25">
      <c r="A51" s="131" t="s">
        <v>104</v>
      </c>
      <c r="B51" s="53"/>
      <c r="C51" s="53"/>
      <c r="D51" s="53"/>
      <c r="E51" s="53"/>
      <c r="F51" s="53"/>
      <c r="G51" s="53"/>
      <c r="H51" s="127" t="s">
        <v>27</v>
      </c>
      <c r="I51" s="122"/>
      <c r="J51" s="132">
        <f>SUM(J47:J49)</f>
        <v>0</v>
      </c>
      <c r="K51" s="18"/>
      <c r="O51" s="13"/>
      <c r="Q51" s="18"/>
      <c r="R51" s="18"/>
      <c r="S51" s="18"/>
    </row>
    <row r="52" spans="1:19" ht="12.75" thickTop="1" x14ac:dyDescent="0.2">
      <c r="A52" s="133"/>
      <c r="B52" s="122"/>
      <c r="C52" s="53" t="s">
        <v>34</v>
      </c>
      <c r="D52" s="122"/>
      <c r="E52" s="122"/>
      <c r="F52" s="122"/>
      <c r="G52" s="122"/>
      <c r="H52" s="122"/>
      <c r="I52" s="122"/>
      <c r="J52" s="122"/>
      <c r="K52" s="18"/>
      <c r="O52" s="13"/>
      <c r="Q52" s="18"/>
      <c r="R52" s="18"/>
      <c r="S52" s="18"/>
    </row>
    <row r="53" spans="1:19" x14ac:dyDescent="0.2">
      <c r="A53" s="134" t="s">
        <v>122</v>
      </c>
      <c r="B53" s="122"/>
      <c r="C53" s="122"/>
      <c r="D53" s="122"/>
      <c r="E53" s="122"/>
      <c r="F53" s="122"/>
      <c r="G53" s="122"/>
      <c r="H53" s="122"/>
      <c r="I53" s="122"/>
      <c r="J53" s="122"/>
      <c r="Q53" s="18"/>
      <c r="R53" s="18"/>
      <c r="S53" s="18"/>
    </row>
    <row r="54" spans="1:19" x14ac:dyDescent="0.2">
      <c r="A54" s="135" t="s">
        <v>34</v>
      </c>
      <c r="B54" s="99"/>
      <c r="C54" s="99"/>
      <c r="D54" s="99"/>
      <c r="E54" s="99"/>
      <c r="F54" s="99"/>
      <c r="G54" s="99"/>
      <c r="H54" s="115"/>
      <c r="I54" s="115"/>
      <c r="J54" s="115"/>
      <c r="K54" s="39"/>
      <c r="Q54" s="18"/>
      <c r="R54" s="18"/>
      <c r="S54" s="18"/>
    </row>
    <row r="55" spans="1:19" x14ac:dyDescent="0.2">
      <c r="A55"/>
      <c r="H55"/>
      <c r="I55"/>
      <c r="J55"/>
      <c r="K55" s="18"/>
      <c r="Q55" s="18"/>
      <c r="R55" s="18"/>
      <c r="S55" s="18"/>
    </row>
    <row r="56" spans="1:19" x14ac:dyDescent="0.2">
      <c r="A56"/>
      <c r="H56"/>
      <c r="I56"/>
      <c r="J56"/>
      <c r="K56" s="18"/>
      <c r="Q56" s="18"/>
      <c r="R56" s="18"/>
      <c r="S56" s="18"/>
    </row>
    <row r="57" spans="1:19" x14ac:dyDescent="0.2">
      <c r="A57" s="44"/>
      <c r="B57" s="5"/>
      <c r="C57" s="5"/>
      <c r="D57" s="5"/>
      <c r="E57" s="5"/>
      <c r="F57" s="5"/>
      <c r="G57" s="5"/>
      <c r="H57" s="5"/>
      <c r="I57" s="5"/>
      <c r="J57" s="5"/>
      <c r="K57" s="5"/>
      <c r="Q57" s="18"/>
      <c r="R57" s="18"/>
      <c r="S57" s="18"/>
    </row>
    <row r="58" spans="1:19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R58" s="18"/>
      <c r="S58" s="18"/>
    </row>
    <row r="59" spans="1:19" x14ac:dyDescent="0.2">
      <c r="A59" s="5"/>
      <c r="B59" s="5"/>
      <c r="C59" s="5"/>
      <c r="D59" s="5"/>
      <c r="E59" s="5"/>
      <c r="F59" s="5"/>
      <c r="G59" s="5"/>
      <c r="H59" s="5"/>
      <c r="I59" s="5"/>
      <c r="J59" s="136"/>
      <c r="K59" s="136"/>
      <c r="R59" s="18"/>
      <c r="S59" s="18"/>
    </row>
    <row r="60" spans="1:19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R60" s="18"/>
      <c r="S60" s="18"/>
    </row>
    <row r="61" spans="1:19" x14ac:dyDescent="0.2">
      <c r="A61" s="67"/>
      <c r="B61" s="57"/>
      <c r="C61" s="57"/>
      <c r="D61" s="57"/>
      <c r="E61" s="57"/>
      <c r="F61" s="57"/>
      <c r="G61" s="57"/>
      <c r="H61" s="57"/>
      <c r="I61" s="57"/>
      <c r="J61" s="57"/>
      <c r="K61" s="57"/>
      <c r="R61" s="18"/>
      <c r="S61" s="18"/>
    </row>
    <row r="62" spans="1:19" x14ac:dyDescent="0.2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R62" s="18"/>
      <c r="S62" s="18"/>
    </row>
    <row r="63" spans="1:19" x14ac:dyDescent="0.2">
      <c r="A63" s="5"/>
      <c r="B63" s="49"/>
      <c r="C63" s="5"/>
      <c r="D63" s="5"/>
      <c r="E63" s="5"/>
      <c r="F63" s="5"/>
      <c r="G63" s="5"/>
      <c r="H63" s="4"/>
      <c r="I63" s="50"/>
      <c r="J63" s="5"/>
      <c r="K63" s="5"/>
      <c r="R63" s="18"/>
      <c r="S63" s="18"/>
    </row>
    <row r="64" spans="1:19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R64" s="18"/>
      <c r="S64" s="18"/>
    </row>
    <row r="65" spans="1:19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R65" s="18"/>
      <c r="S65" s="18"/>
    </row>
    <row r="66" spans="1:19" x14ac:dyDescent="0.2">
      <c r="A66" s="5"/>
      <c r="B66" s="6"/>
      <c r="C66" s="5"/>
      <c r="D66" s="5"/>
      <c r="E66" s="5"/>
      <c r="F66" s="5"/>
      <c r="G66" s="5"/>
      <c r="H66" s="6"/>
      <c r="I66" s="47"/>
      <c r="J66" s="6"/>
      <c r="K66" s="6"/>
      <c r="L66" s="2"/>
      <c r="M66" s="2"/>
      <c r="N66" s="2"/>
      <c r="O66" s="2"/>
      <c r="P66" s="2"/>
      <c r="Q66" s="2"/>
      <c r="R66" s="18"/>
      <c r="S66" s="18"/>
    </row>
    <row r="67" spans="1:19" x14ac:dyDescent="0.2">
      <c r="A67" s="5"/>
      <c r="B67" s="37"/>
      <c r="C67" s="37"/>
      <c r="D67" s="37"/>
      <c r="E67" s="37"/>
      <c r="F67" s="37"/>
      <c r="G67" s="37"/>
      <c r="H67" s="37"/>
      <c r="I67" s="37"/>
      <c r="J67" s="37"/>
      <c r="K67" s="37"/>
      <c r="R67" s="18"/>
      <c r="S67" s="18"/>
    </row>
    <row r="68" spans="1:19" x14ac:dyDescent="0.2">
      <c r="A68" s="37"/>
      <c r="B68" s="5"/>
      <c r="C68" s="5"/>
      <c r="D68" s="5"/>
      <c r="E68" s="5"/>
      <c r="F68" s="5"/>
      <c r="G68" s="5"/>
      <c r="H68" s="5"/>
      <c r="I68" s="5"/>
      <c r="J68" s="5"/>
      <c r="K68" s="5"/>
      <c r="R68" s="18"/>
      <c r="S68" s="18"/>
    </row>
    <row r="69" spans="1:19" x14ac:dyDescent="0.2">
      <c r="A69" s="10"/>
      <c r="B69" s="5"/>
      <c r="C69" s="5"/>
      <c r="D69" s="5"/>
      <c r="E69" s="5"/>
      <c r="F69" s="5"/>
      <c r="G69" s="5"/>
      <c r="H69" s="5"/>
      <c r="I69" s="5"/>
      <c r="J69" s="5"/>
      <c r="K69" s="5"/>
      <c r="R69" s="18"/>
      <c r="S69" s="18"/>
    </row>
    <row r="70" spans="1:19" x14ac:dyDescent="0.2">
      <c r="A70" s="66"/>
      <c r="B70" s="11"/>
      <c r="C70" s="10"/>
      <c r="D70" s="5"/>
      <c r="E70" s="66"/>
      <c r="F70" s="47"/>
      <c r="G70" s="10"/>
      <c r="H70" s="11"/>
      <c r="I70" s="47"/>
      <c r="J70" s="35"/>
      <c r="K70" s="47"/>
      <c r="R70" s="18"/>
      <c r="S70" s="18"/>
    </row>
    <row r="71" spans="1:19" x14ac:dyDescent="0.2">
      <c r="A71" s="5"/>
      <c r="B71" s="5"/>
      <c r="C71" s="5"/>
      <c r="D71" s="5"/>
      <c r="E71" s="5"/>
      <c r="F71" s="5"/>
      <c r="G71" s="5"/>
      <c r="H71" s="5"/>
      <c r="I71" s="47"/>
      <c r="J71" s="36"/>
      <c r="K71" s="36"/>
      <c r="R71" s="18"/>
      <c r="S71" s="18"/>
    </row>
    <row r="72" spans="1:19" x14ac:dyDescent="0.2">
      <c r="A72" s="10"/>
      <c r="B72" s="5"/>
      <c r="C72" s="5"/>
      <c r="D72" s="5"/>
      <c r="E72" s="5"/>
      <c r="F72" s="5"/>
      <c r="G72" s="5"/>
      <c r="H72" s="5"/>
      <c r="I72" s="47"/>
      <c r="J72" s="137"/>
      <c r="K72" s="138"/>
      <c r="R72" s="18"/>
      <c r="S72" s="18"/>
    </row>
    <row r="73" spans="1:19" x14ac:dyDescent="0.2">
      <c r="A73" s="5"/>
      <c r="B73" s="5"/>
      <c r="C73" s="5"/>
      <c r="D73" s="5"/>
      <c r="E73" s="5"/>
      <c r="F73" s="5"/>
      <c r="G73" s="5"/>
      <c r="H73" s="5"/>
      <c r="I73" s="47"/>
      <c r="J73" s="38"/>
      <c r="K73" s="38"/>
      <c r="R73" s="18"/>
      <c r="S73" s="18"/>
    </row>
    <row r="74" spans="1:19" x14ac:dyDescent="0.2">
      <c r="A74" s="10"/>
      <c r="B74" s="5"/>
      <c r="C74" s="139"/>
      <c r="D74" s="10"/>
      <c r="E74" s="140"/>
      <c r="F74" s="10"/>
      <c r="G74" s="5"/>
      <c r="H74" s="11"/>
      <c r="I74" s="47"/>
      <c r="J74" s="35"/>
      <c r="K74" s="35"/>
      <c r="R74" s="18"/>
      <c r="S74" s="18"/>
    </row>
    <row r="75" spans="1:19" x14ac:dyDescent="0.2">
      <c r="A75" s="5"/>
      <c r="B75" s="5"/>
      <c r="C75" s="5"/>
      <c r="D75" s="5"/>
      <c r="E75" s="5"/>
      <c r="F75" s="5"/>
      <c r="G75" s="5"/>
      <c r="H75" s="5"/>
      <c r="I75" s="47"/>
      <c r="J75" s="5"/>
      <c r="K75" s="5"/>
      <c r="R75" s="18"/>
      <c r="S75" s="18"/>
    </row>
    <row r="76" spans="1:19" x14ac:dyDescent="0.2">
      <c r="A76" s="10"/>
      <c r="B76" s="5"/>
      <c r="C76" s="5"/>
      <c r="D76" s="5"/>
      <c r="E76" s="66"/>
      <c r="F76" s="47"/>
      <c r="G76" s="10"/>
      <c r="H76" s="11"/>
      <c r="I76" s="47"/>
      <c r="J76" s="96"/>
      <c r="K76" s="36"/>
    </row>
    <row r="77" spans="1:19" x14ac:dyDescent="0.2">
      <c r="A77" s="5"/>
      <c r="B77" s="5"/>
      <c r="C77" s="5"/>
      <c r="D77" s="5"/>
      <c r="E77" s="5"/>
      <c r="F77" s="5"/>
      <c r="G77" s="5"/>
      <c r="H77" s="5"/>
      <c r="I77" s="47"/>
      <c r="J77" s="35"/>
      <c r="K77" s="35"/>
    </row>
    <row r="78" spans="1:19" x14ac:dyDescent="0.2">
      <c r="A78" s="10"/>
      <c r="B78" s="5"/>
      <c r="C78" s="5"/>
      <c r="D78" s="5"/>
      <c r="E78" s="5"/>
      <c r="F78" s="5"/>
      <c r="G78" s="5"/>
      <c r="H78" s="11"/>
      <c r="I78" s="47"/>
      <c r="J78" s="38"/>
      <c r="K78" s="38"/>
    </row>
    <row r="79" spans="1:19" x14ac:dyDescent="0.2">
      <c r="A79" s="5"/>
      <c r="B79" s="5"/>
      <c r="C79" s="5"/>
      <c r="D79" s="5"/>
      <c r="E79" s="5"/>
      <c r="F79" s="5"/>
      <c r="G79" s="5"/>
      <c r="H79" s="5"/>
      <c r="I79" s="5"/>
      <c r="J79" s="12"/>
      <c r="K79" s="12"/>
    </row>
    <row r="80" spans="1:19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x14ac:dyDescent="0.2">
      <c r="A95" s="49"/>
      <c r="B95" s="5"/>
      <c r="C95" s="5"/>
      <c r="D95" s="5"/>
      <c r="E95" s="5"/>
      <c r="F95" s="5"/>
      <c r="G95" s="5"/>
      <c r="H95" s="4"/>
      <c r="I95" s="50"/>
      <c r="J95" s="5"/>
      <c r="K95" s="5"/>
    </row>
    <row r="96" spans="1:11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</row>
    <row r="97" spans="1:17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O97" s="13"/>
      <c r="P97" s="23"/>
      <c r="Q97" s="18"/>
    </row>
    <row r="98" spans="1:17" x14ac:dyDescent="0.2">
      <c r="A98" s="5"/>
      <c r="B98" s="6"/>
      <c r="C98" s="5"/>
      <c r="D98" s="5"/>
      <c r="E98" s="5"/>
      <c r="F98" s="5"/>
      <c r="G98" s="5"/>
      <c r="H98" s="6"/>
      <c r="I98" s="47"/>
      <c r="J98" s="6"/>
      <c r="K98" s="6"/>
      <c r="O98" s="13"/>
      <c r="P98" s="23"/>
      <c r="Q98" s="18"/>
    </row>
    <row r="99" spans="1:17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O99" s="13"/>
      <c r="P99" s="23"/>
      <c r="Q99" s="18"/>
    </row>
    <row r="100" spans="1:17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O100" s="13"/>
      <c r="P100" s="23"/>
      <c r="Q100" s="18"/>
    </row>
    <row r="101" spans="1:17" x14ac:dyDescent="0.2">
      <c r="A101" s="10"/>
      <c r="B101" s="5"/>
      <c r="C101" s="5"/>
      <c r="D101" s="5"/>
      <c r="E101" s="5"/>
      <c r="F101" s="5"/>
      <c r="G101" s="5"/>
      <c r="H101" s="5"/>
      <c r="I101" s="5"/>
      <c r="J101" s="5"/>
      <c r="K101" s="5"/>
      <c r="O101" s="13"/>
      <c r="P101" s="23"/>
      <c r="Q101" s="18"/>
    </row>
    <row r="102" spans="1:17" x14ac:dyDescent="0.2">
      <c r="A102" s="141"/>
      <c r="B102" s="5"/>
      <c r="C102" s="5"/>
      <c r="D102" s="5"/>
      <c r="E102" s="5"/>
      <c r="F102" s="5"/>
      <c r="G102" s="5"/>
      <c r="H102" s="11"/>
      <c r="I102" s="5"/>
      <c r="J102" s="142"/>
      <c r="K102" s="5"/>
      <c r="O102" s="13"/>
      <c r="P102" s="23"/>
      <c r="Q102" s="18"/>
    </row>
    <row r="103" spans="1:17" x14ac:dyDescent="0.2">
      <c r="A103" s="141"/>
      <c r="B103" s="5"/>
      <c r="C103" s="5"/>
      <c r="D103" s="5"/>
      <c r="E103" s="5"/>
      <c r="F103" s="5"/>
      <c r="G103" s="5"/>
      <c r="H103" s="11"/>
      <c r="I103" s="5"/>
      <c r="J103" s="142"/>
      <c r="K103" s="5"/>
    </row>
    <row r="104" spans="1:17" x14ac:dyDescent="0.2">
      <c r="A104" s="141"/>
      <c r="B104" s="5"/>
      <c r="C104" s="5"/>
      <c r="D104" s="5"/>
      <c r="E104" s="5"/>
      <c r="F104" s="5"/>
      <c r="G104" s="5"/>
      <c r="H104" s="11"/>
      <c r="I104" s="5"/>
      <c r="J104" s="142"/>
      <c r="K104" s="35"/>
    </row>
    <row r="105" spans="1:17" x14ac:dyDescent="0.2">
      <c r="A105" s="141"/>
      <c r="B105" s="5"/>
      <c r="C105" s="5"/>
      <c r="D105" s="5"/>
      <c r="E105" s="5"/>
      <c r="F105" s="5"/>
      <c r="G105" s="5"/>
      <c r="H105" s="11"/>
      <c r="I105" s="47"/>
      <c r="J105" s="142"/>
      <c r="K105" s="35"/>
    </row>
    <row r="106" spans="1:17" x14ac:dyDescent="0.2">
      <c r="A106" s="141"/>
      <c r="B106" s="47"/>
      <c r="C106" s="47"/>
      <c r="D106" s="47"/>
      <c r="E106" s="47"/>
      <c r="F106" s="47"/>
      <c r="G106" s="47"/>
      <c r="H106" s="11"/>
      <c r="I106" s="47"/>
      <c r="J106" s="142"/>
      <c r="K106" s="35"/>
    </row>
    <row r="107" spans="1:17" x14ac:dyDescent="0.2">
      <c r="A107" s="141"/>
      <c r="B107" s="47"/>
      <c r="C107" s="47"/>
      <c r="D107" s="47"/>
      <c r="E107" s="47"/>
      <c r="F107" s="47"/>
      <c r="G107" s="47"/>
      <c r="H107" s="11"/>
      <c r="I107" s="47"/>
      <c r="J107" s="142"/>
      <c r="K107" s="35"/>
    </row>
    <row r="108" spans="1:17" x14ac:dyDescent="0.2">
      <c r="A108" s="45"/>
      <c r="B108" s="5"/>
      <c r="C108" s="5"/>
      <c r="D108" s="5"/>
      <c r="E108" s="5"/>
      <c r="F108" s="5"/>
      <c r="G108" s="5"/>
      <c r="H108" s="11"/>
      <c r="I108" s="47"/>
      <c r="J108" s="35"/>
      <c r="K108" s="35"/>
    </row>
    <row r="109" spans="1:17" x14ac:dyDescent="0.2">
      <c r="A109" s="143"/>
      <c r="B109" s="47"/>
      <c r="C109" s="5"/>
      <c r="D109" s="47"/>
      <c r="E109" s="47"/>
      <c r="F109" s="47"/>
      <c r="G109" s="47"/>
      <c r="H109" s="47"/>
      <c r="I109" s="47"/>
      <c r="J109" s="47"/>
      <c r="K109" s="35"/>
    </row>
    <row r="110" spans="1:17" x14ac:dyDescent="0.2">
      <c r="A110" s="144"/>
      <c r="B110" s="47"/>
      <c r="C110" s="47"/>
      <c r="D110" s="47"/>
      <c r="E110" s="47"/>
      <c r="F110" s="47"/>
      <c r="G110" s="47"/>
      <c r="H110" s="47"/>
      <c r="I110" s="47"/>
      <c r="J110" s="47"/>
      <c r="K110" s="5"/>
    </row>
    <row r="111" spans="1:17" x14ac:dyDescent="0.2">
      <c r="A111" s="145"/>
      <c r="B111" s="5"/>
      <c r="C111" s="5"/>
      <c r="D111" s="5"/>
      <c r="E111" s="5"/>
      <c r="F111" s="5"/>
      <c r="G111" s="5"/>
      <c r="H111" s="47"/>
      <c r="I111" s="47"/>
      <c r="J111" s="47"/>
      <c r="K111" s="35"/>
    </row>
    <row r="112" spans="1:17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7" x14ac:dyDescent="0.2">
      <c r="A113" s="44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7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7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136"/>
      <c r="K115" s="136"/>
    </row>
    <row r="116" spans="1:17" x14ac:dyDescent="0.2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1:17" x14ac:dyDescent="0.2">
      <c r="A117" s="67"/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1:17" x14ac:dyDescent="0.2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spans="1:17" x14ac:dyDescent="0.2">
      <c r="A119" s="5"/>
      <c r="B119" s="49"/>
      <c r="C119" s="5"/>
      <c r="D119" s="5"/>
      <c r="E119" s="5"/>
      <c r="F119" s="5"/>
      <c r="G119" s="5"/>
      <c r="H119" s="4"/>
      <c r="I119" s="50"/>
      <c r="J119" s="5"/>
      <c r="K119" s="5"/>
    </row>
    <row r="120" spans="1:17" x14ac:dyDescent="0.2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</row>
    <row r="121" spans="1:17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7" x14ac:dyDescent="0.2">
      <c r="A122" s="5"/>
      <c r="B122" s="6"/>
      <c r="C122" s="5"/>
      <c r="D122" s="5"/>
      <c r="E122" s="5"/>
      <c r="F122" s="5"/>
      <c r="G122" s="5"/>
      <c r="H122" s="6"/>
      <c r="I122" s="47"/>
      <c r="J122" s="6"/>
      <c r="K122" s="6"/>
      <c r="L122" s="2"/>
      <c r="M122" s="2"/>
      <c r="N122" s="2"/>
      <c r="O122" s="2"/>
      <c r="P122" s="2"/>
      <c r="Q122" s="2"/>
    </row>
    <row r="123" spans="1:17" x14ac:dyDescent="0.2">
      <c r="A123" s="5"/>
      <c r="B123" s="37"/>
      <c r="C123" s="37"/>
      <c r="D123" s="37"/>
      <c r="E123" s="37"/>
      <c r="F123" s="37"/>
      <c r="G123" s="37"/>
      <c r="H123" s="37"/>
      <c r="I123" s="37"/>
      <c r="J123" s="37"/>
      <c r="K123" s="37"/>
    </row>
    <row r="124" spans="1:17" x14ac:dyDescent="0.2">
      <c r="A124" s="37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7" x14ac:dyDescent="0.2">
      <c r="A125" s="10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7" x14ac:dyDescent="0.2">
      <c r="A126" s="66"/>
      <c r="B126" s="10"/>
      <c r="C126" s="10"/>
      <c r="D126" s="5"/>
      <c r="E126" s="66"/>
      <c r="F126" s="47"/>
      <c r="G126" s="10"/>
      <c r="H126" s="11"/>
      <c r="I126" s="47"/>
      <c r="J126" s="35"/>
      <c r="K126" s="47"/>
    </row>
    <row r="127" spans="1:17" x14ac:dyDescent="0.2">
      <c r="A127" s="5"/>
      <c r="B127" s="5"/>
      <c r="C127" s="5"/>
      <c r="D127" s="5"/>
      <c r="E127" s="5"/>
      <c r="F127" s="5"/>
      <c r="G127" s="5"/>
      <c r="H127" s="5"/>
      <c r="I127" s="47"/>
      <c r="J127" s="36"/>
      <c r="K127" s="36"/>
    </row>
    <row r="128" spans="1:17" x14ac:dyDescent="0.2">
      <c r="A128" s="10"/>
      <c r="B128" s="5"/>
      <c r="C128" s="5"/>
      <c r="D128" s="5"/>
      <c r="E128" s="5"/>
      <c r="F128" s="5"/>
      <c r="G128" s="5"/>
      <c r="H128" s="5"/>
      <c r="I128" s="47"/>
      <c r="J128" s="138"/>
      <c r="K128" s="138"/>
    </row>
    <row r="129" spans="1:11" x14ac:dyDescent="0.2">
      <c r="A129" s="5"/>
      <c r="B129" s="5"/>
      <c r="C129" s="5"/>
      <c r="D129" s="5"/>
      <c r="E129" s="5"/>
      <c r="F129" s="5"/>
      <c r="G129" s="5"/>
      <c r="H129" s="5"/>
      <c r="I129" s="47"/>
      <c r="J129" s="38"/>
      <c r="K129" s="38"/>
    </row>
    <row r="130" spans="1:11" x14ac:dyDescent="0.2">
      <c r="A130" s="10"/>
      <c r="B130" s="5"/>
      <c r="C130" s="139"/>
      <c r="D130" s="10"/>
      <c r="E130" s="146"/>
      <c r="F130" s="10"/>
      <c r="G130" s="5"/>
      <c r="H130" s="11"/>
      <c r="I130" s="47"/>
      <c r="J130" s="35"/>
      <c r="K130" s="35"/>
    </row>
    <row r="131" spans="1:11" x14ac:dyDescent="0.2">
      <c r="A131" s="5"/>
      <c r="B131" s="5"/>
      <c r="C131" s="5"/>
      <c r="D131" s="5"/>
      <c r="E131" s="5"/>
      <c r="F131" s="5"/>
      <c r="G131" s="5"/>
      <c r="H131" s="5"/>
      <c r="I131" s="47"/>
      <c r="J131" s="5"/>
      <c r="K131" s="5"/>
    </row>
    <row r="132" spans="1:11" x14ac:dyDescent="0.2">
      <c r="A132" s="10"/>
      <c r="B132" s="5"/>
      <c r="C132" s="5"/>
      <c r="D132" s="5"/>
      <c r="E132" s="66"/>
      <c r="F132" s="47"/>
      <c r="G132" s="10"/>
      <c r="H132" s="11"/>
      <c r="I132" s="47"/>
      <c r="J132" s="36"/>
      <c r="K132" s="36"/>
    </row>
    <row r="133" spans="1:11" x14ac:dyDescent="0.2">
      <c r="A133" s="5"/>
      <c r="B133" s="5"/>
      <c r="C133" s="5"/>
      <c r="D133" s="5"/>
      <c r="E133" s="5"/>
      <c r="F133" s="5"/>
      <c r="G133" s="5"/>
      <c r="H133" s="5"/>
      <c r="I133" s="47"/>
      <c r="J133" s="35"/>
      <c r="K133" s="35"/>
    </row>
    <row r="134" spans="1:11" x14ac:dyDescent="0.2">
      <c r="A134" s="10"/>
      <c r="B134" s="5"/>
      <c r="C134" s="5"/>
      <c r="D134" s="5"/>
      <c r="E134" s="5"/>
      <c r="F134" s="5"/>
      <c r="G134" s="5"/>
      <c r="H134" s="11"/>
      <c r="I134" s="47"/>
      <c r="J134" s="38"/>
      <c r="K134" s="38"/>
    </row>
    <row r="135" spans="1:1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12"/>
      <c r="K135" s="12"/>
    </row>
    <row r="136" spans="1:1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7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7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7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7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7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7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7" x14ac:dyDescent="0.2">
      <c r="A151" s="49"/>
      <c r="B151" s="5"/>
      <c r="C151" s="5"/>
      <c r="D151" s="5"/>
      <c r="E151" s="5"/>
      <c r="F151" s="5"/>
      <c r="G151" s="5"/>
      <c r="H151" s="4"/>
      <c r="I151" s="50"/>
      <c r="J151" s="5"/>
      <c r="K151" s="5"/>
    </row>
    <row r="152" spans="1:17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</row>
    <row r="153" spans="1:17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O153" s="13"/>
      <c r="P153" s="23"/>
      <c r="Q153" s="18"/>
    </row>
    <row r="154" spans="1:17" x14ac:dyDescent="0.2">
      <c r="A154" s="5"/>
      <c r="B154" s="6"/>
      <c r="C154" s="5"/>
      <c r="D154" s="5"/>
      <c r="E154" s="5"/>
      <c r="F154" s="5"/>
      <c r="G154" s="5"/>
      <c r="H154" s="6"/>
      <c r="I154" s="47"/>
      <c r="J154" s="6"/>
      <c r="K154" s="6"/>
      <c r="O154" s="13"/>
      <c r="P154" s="23"/>
      <c r="Q154" s="18"/>
    </row>
    <row r="155" spans="1:17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O155" s="13"/>
      <c r="P155" s="23"/>
      <c r="Q155" s="18"/>
    </row>
    <row r="156" spans="1:17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O156" s="13"/>
      <c r="P156" s="23"/>
      <c r="Q156" s="18"/>
    </row>
    <row r="157" spans="1:17" x14ac:dyDescent="0.2">
      <c r="A157" s="10"/>
      <c r="B157" s="5"/>
      <c r="C157" s="5"/>
      <c r="D157" s="5"/>
      <c r="E157" s="5"/>
      <c r="F157" s="5"/>
      <c r="G157" s="5"/>
      <c r="H157" s="5"/>
      <c r="I157" s="5"/>
      <c r="J157" s="5"/>
      <c r="K157" s="5"/>
      <c r="O157" s="13"/>
      <c r="P157" s="23"/>
      <c r="Q157" s="18"/>
    </row>
    <row r="158" spans="1:17" x14ac:dyDescent="0.2">
      <c r="A158" s="10"/>
      <c r="B158" s="5"/>
      <c r="C158" s="5"/>
      <c r="D158" s="5"/>
      <c r="E158" s="5"/>
      <c r="F158" s="5"/>
      <c r="G158" s="5"/>
      <c r="H158" s="5"/>
      <c r="I158" s="5"/>
      <c r="J158" s="5"/>
      <c r="K158" s="5"/>
      <c r="O158" s="13"/>
      <c r="P158" s="23"/>
      <c r="Q158" s="18"/>
    </row>
    <row r="159" spans="1:17" x14ac:dyDescent="0.2">
      <c r="A159" s="147"/>
      <c r="B159" s="5"/>
      <c r="C159" s="5"/>
      <c r="D159" s="5"/>
      <c r="E159" s="5"/>
      <c r="F159" s="5"/>
      <c r="G159" s="5"/>
      <c r="H159" s="11"/>
      <c r="I159" s="5"/>
      <c r="J159" s="142"/>
      <c r="K159" s="5"/>
    </row>
    <row r="160" spans="1:17" x14ac:dyDescent="0.2">
      <c r="A160" s="147"/>
      <c r="B160" s="5"/>
      <c r="C160" s="5"/>
      <c r="D160" s="5"/>
      <c r="E160" s="5"/>
      <c r="F160" s="5"/>
      <c r="G160" s="5"/>
      <c r="H160" s="11"/>
      <c r="I160" s="5"/>
      <c r="J160" s="142"/>
      <c r="K160" s="35"/>
    </row>
    <row r="161" spans="1:11" x14ac:dyDescent="0.2">
      <c r="A161" s="147"/>
      <c r="B161" s="5"/>
      <c r="C161" s="5"/>
      <c r="D161" s="5"/>
      <c r="E161" s="5"/>
      <c r="F161" s="5"/>
      <c r="G161" s="5"/>
      <c r="H161" s="47"/>
      <c r="I161" s="47"/>
      <c r="J161" s="142"/>
      <c r="K161" s="35"/>
    </row>
    <row r="162" spans="1:11" x14ac:dyDescent="0.2">
      <c r="A162" s="147"/>
      <c r="B162" s="47"/>
      <c r="C162" s="47"/>
      <c r="D162" s="47"/>
      <c r="E162" s="47"/>
      <c r="F162" s="47"/>
      <c r="G162" s="47"/>
      <c r="H162" s="47"/>
      <c r="I162" s="47"/>
      <c r="J162" s="142"/>
      <c r="K162" s="35"/>
    </row>
    <row r="163" spans="1:11" x14ac:dyDescent="0.2">
      <c r="A163" s="141"/>
      <c r="B163" s="47"/>
      <c r="C163" s="47"/>
      <c r="D163" s="47"/>
      <c r="E163" s="47"/>
      <c r="F163" s="47"/>
      <c r="G163" s="47"/>
      <c r="H163" s="47"/>
      <c r="I163" s="47"/>
      <c r="J163" s="46"/>
      <c r="K163" s="35"/>
    </row>
    <row r="164" spans="1:11" x14ac:dyDescent="0.2">
      <c r="A164" s="45"/>
      <c r="B164" s="5"/>
      <c r="C164" s="5"/>
      <c r="D164" s="5"/>
      <c r="E164" s="5"/>
      <c r="F164" s="5"/>
      <c r="G164" s="5"/>
      <c r="H164" s="11"/>
      <c r="I164" s="47"/>
      <c r="J164" s="35"/>
      <c r="K164" s="35"/>
    </row>
    <row r="165" spans="1:11" x14ac:dyDescent="0.2">
      <c r="A165" s="143"/>
      <c r="B165" s="47"/>
      <c r="C165" s="5"/>
      <c r="D165" s="47"/>
      <c r="E165" s="47"/>
      <c r="F165" s="47"/>
      <c r="G165" s="47"/>
      <c r="H165" s="47"/>
      <c r="I165" s="47"/>
      <c r="J165" s="47"/>
      <c r="K165" s="35"/>
    </row>
    <row r="166" spans="1:11" x14ac:dyDescent="0.2">
      <c r="A166" s="144"/>
      <c r="B166" s="47"/>
      <c r="C166" s="47"/>
      <c r="D166" s="47"/>
      <c r="E166" s="47"/>
      <c r="F166" s="47"/>
      <c r="G166" s="47"/>
      <c r="H166" s="47"/>
      <c r="I166" s="47"/>
      <c r="J166" s="47"/>
      <c r="K166" s="5"/>
    </row>
    <row r="167" spans="1:1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x14ac:dyDescent="0.2">
      <c r="A169" s="44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136"/>
      <c r="K171" s="136"/>
    </row>
    <row r="172" spans="1:11" x14ac:dyDescent="0.2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</row>
    <row r="173" spans="1:11" x14ac:dyDescent="0.2">
      <c r="A173" s="216"/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</row>
    <row r="174" spans="1:11" x14ac:dyDescent="0.2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</row>
    <row r="175" spans="1:11" x14ac:dyDescent="0.2">
      <c r="A175" s="5"/>
      <c r="B175" s="49"/>
      <c r="C175" s="5"/>
      <c r="D175" s="5"/>
      <c r="E175" s="5"/>
      <c r="F175" s="5"/>
      <c r="G175" s="5"/>
      <c r="H175" s="4"/>
      <c r="I175" s="50"/>
      <c r="J175" s="5"/>
      <c r="K175" s="5"/>
    </row>
    <row r="176" spans="1:11" x14ac:dyDescent="0.2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</row>
    <row r="177" spans="1:17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7" x14ac:dyDescent="0.2">
      <c r="A178" s="5"/>
      <c r="B178" s="6"/>
      <c r="C178" s="5"/>
      <c r="D178" s="5"/>
      <c r="E178" s="5"/>
      <c r="F178" s="5"/>
      <c r="G178" s="5"/>
      <c r="H178" s="6"/>
      <c r="I178" s="47"/>
      <c r="J178" s="6"/>
      <c r="K178" s="6"/>
      <c r="L178" s="2"/>
      <c r="M178" s="2"/>
      <c r="N178" s="2"/>
      <c r="O178" s="2"/>
      <c r="P178" s="2"/>
      <c r="Q178" s="2"/>
    </row>
    <row r="179" spans="1:17" x14ac:dyDescent="0.2">
      <c r="A179" s="5"/>
      <c r="B179" s="37"/>
      <c r="C179" s="37"/>
      <c r="D179" s="37"/>
      <c r="E179" s="37"/>
      <c r="F179" s="37"/>
      <c r="G179" s="37"/>
      <c r="H179" s="37"/>
      <c r="I179" s="37"/>
      <c r="J179" s="37"/>
      <c r="K179" s="37"/>
    </row>
    <row r="180" spans="1:17" x14ac:dyDescent="0.2">
      <c r="A180" s="37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7" x14ac:dyDescent="0.2">
      <c r="A181" s="10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7" x14ac:dyDescent="0.2">
      <c r="A182" s="66"/>
      <c r="B182" s="10"/>
      <c r="C182" s="10"/>
      <c r="D182" s="5"/>
      <c r="E182" s="66"/>
      <c r="F182" s="47"/>
      <c r="G182" s="10"/>
      <c r="H182" s="11"/>
      <c r="I182" s="47"/>
      <c r="J182" s="35"/>
      <c r="K182" s="47"/>
    </row>
    <row r="183" spans="1:17" x14ac:dyDescent="0.2">
      <c r="A183" s="5"/>
      <c r="B183" s="5"/>
      <c r="C183" s="5"/>
      <c r="D183" s="5"/>
      <c r="E183" s="5"/>
      <c r="F183" s="5"/>
      <c r="G183" s="5"/>
      <c r="H183" s="5"/>
      <c r="I183" s="47"/>
      <c r="J183" s="36"/>
      <c r="K183" s="36"/>
    </row>
    <row r="184" spans="1:17" x14ac:dyDescent="0.2">
      <c r="A184" s="10"/>
      <c r="B184" s="5"/>
      <c r="C184" s="5"/>
      <c r="D184" s="5"/>
      <c r="E184" s="5"/>
      <c r="F184" s="5"/>
      <c r="G184" s="5"/>
      <c r="H184" s="5"/>
      <c r="I184" s="47"/>
      <c r="J184" s="138"/>
      <c r="K184" s="138"/>
    </row>
    <row r="185" spans="1:17" x14ac:dyDescent="0.2">
      <c r="A185" s="5"/>
      <c r="B185" s="5"/>
      <c r="C185" s="5"/>
      <c r="D185" s="5"/>
      <c r="E185" s="5"/>
      <c r="F185" s="5"/>
      <c r="G185" s="5"/>
      <c r="H185" s="5"/>
      <c r="I185" s="47"/>
      <c r="J185" s="38"/>
      <c r="K185" s="38"/>
    </row>
    <row r="186" spans="1:17" x14ac:dyDescent="0.2">
      <c r="A186" s="10"/>
      <c r="B186" s="5"/>
      <c r="C186" s="139"/>
      <c r="D186" s="10"/>
      <c r="E186" s="146"/>
      <c r="F186" s="10"/>
      <c r="G186" s="5"/>
      <c r="H186" s="11"/>
      <c r="I186" s="47"/>
      <c r="J186" s="35"/>
      <c r="K186" s="35"/>
    </row>
    <row r="187" spans="1:17" x14ac:dyDescent="0.2">
      <c r="A187" s="5"/>
      <c r="B187" s="5"/>
      <c r="C187" s="5"/>
      <c r="D187" s="5"/>
      <c r="E187" s="5"/>
      <c r="F187" s="5"/>
      <c r="G187" s="5"/>
      <c r="H187" s="5"/>
      <c r="I187" s="47"/>
      <c r="J187" s="5"/>
      <c r="K187" s="5"/>
    </row>
    <row r="188" spans="1:17" x14ac:dyDescent="0.2">
      <c r="A188" s="10"/>
      <c r="B188" s="5"/>
      <c r="C188" s="5"/>
      <c r="D188" s="5"/>
      <c r="E188" s="45"/>
      <c r="F188" s="47"/>
      <c r="G188" s="10"/>
      <c r="H188" s="11"/>
      <c r="I188" s="47"/>
      <c r="J188" s="36"/>
      <c r="K188" s="36"/>
    </row>
    <row r="189" spans="1:17" x14ac:dyDescent="0.2">
      <c r="A189" s="5"/>
      <c r="B189" s="5"/>
      <c r="C189" s="5"/>
      <c r="D189" s="5"/>
      <c r="E189" s="5"/>
      <c r="F189" s="5"/>
      <c r="G189" s="5"/>
      <c r="H189" s="5"/>
      <c r="I189" s="47"/>
      <c r="J189" s="35"/>
      <c r="K189" s="35"/>
    </row>
    <row r="190" spans="1:17" x14ac:dyDescent="0.2">
      <c r="A190" s="10"/>
      <c r="B190" s="5"/>
      <c r="C190" s="5"/>
      <c r="D190" s="5"/>
      <c r="E190" s="5"/>
      <c r="F190" s="5"/>
      <c r="G190" s="5"/>
      <c r="H190" s="11"/>
      <c r="I190" s="47"/>
      <c r="J190" s="38"/>
      <c r="K190" s="38"/>
    </row>
    <row r="191" spans="1:17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12"/>
      <c r="K191" s="12"/>
    </row>
    <row r="192" spans="1:17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x14ac:dyDescent="0.2">
      <c r="A207" s="49"/>
      <c r="B207" s="5"/>
      <c r="C207" s="5"/>
      <c r="D207" s="5"/>
      <c r="E207" s="5"/>
      <c r="F207" s="5"/>
      <c r="G207" s="5"/>
      <c r="H207" s="4"/>
      <c r="I207" s="50"/>
      <c r="J207" s="5"/>
      <c r="K207" s="5"/>
    </row>
    <row r="208" spans="1:11" x14ac:dyDescent="0.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</row>
    <row r="209" spans="1:17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O209" s="13"/>
      <c r="P209" s="23"/>
      <c r="Q209" s="18"/>
    </row>
    <row r="210" spans="1:17" x14ac:dyDescent="0.2">
      <c r="A210" s="5"/>
      <c r="B210" s="6"/>
      <c r="C210" s="5"/>
      <c r="D210" s="5"/>
      <c r="E210" s="5"/>
      <c r="F210" s="5"/>
      <c r="G210" s="5"/>
      <c r="H210" s="6"/>
      <c r="I210" s="47"/>
      <c r="J210" s="6"/>
      <c r="K210" s="6"/>
      <c r="O210" s="13"/>
      <c r="P210" s="23"/>
      <c r="Q210" s="18"/>
    </row>
    <row r="211" spans="1:17" x14ac:dyDescent="0.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O211" s="13"/>
      <c r="P211" s="23"/>
      <c r="Q211" s="18"/>
    </row>
    <row r="212" spans="1:17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O212" s="13"/>
      <c r="P212" s="23"/>
      <c r="Q212" s="18"/>
    </row>
    <row r="213" spans="1:17" x14ac:dyDescent="0.2">
      <c r="A213" s="10"/>
      <c r="B213" s="5"/>
      <c r="C213" s="5"/>
      <c r="D213" s="5"/>
      <c r="E213" s="5"/>
      <c r="F213" s="5"/>
      <c r="G213" s="5"/>
      <c r="H213" s="5"/>
      <c r="I213" s="5"/>
      <c r="J213" s="5"/>
      <c r="K213" s="5"/>
      <c r="O213" s="13"/>
      <c r="P213" s="23"/>
      <c r="Q213" s="18"/>
    </row>
    <row r="214" spans="1:17" x14ac:dyDescent="0.2">
      <c r="A214" s="10"/>
      <c r="B214" s="5"/>
      <c r="C214" s="5"/>
      <c r="D214" s="5"/>
      <c r="E214" s="5"/>
      <c r="F214" s="5"/>
      <c r="G214" s="5"/>
      <c r="H214" s="5"/>
      <c r="I214" s="5"/>
      <c r="J214" s="5"/>
      <c r="K214" s="5"/>
      <c r="O214" s="13"/>
      <c r="P214" s="23"/>
      <c r="Q214" s="18"/>
    </row>
    <row r="215" spans="1:17" x14ac:dyDescent="0.2">
      <c r="A215" s="147"/>
      <c r="B215" s="5"/>
      <c r="C215" s="5"/>
      <c r="D215" s="5"/>
      <c r="E215" s="5"/>
      <c r="F215" s="5"/>
      <c r="G215" s="5"/>
      <c r="H215" s="11"/>
      <c r="I215" s="5"/>
      <c r="J215" s="142"/>
      <c r="K215" s="5"/>
    </row>
    <row r="216" spans="1:17" x14ac:dyDescent="0.2">
      <c r="A216" s="147"/>
      <c r="B216" s="5"/>
      <c r="C216" s="5"/>
      <c r="D216" s="5"/>
      <c r="E216" s="5"/>
      <c r="F216" s="5"/>
      <c r="G216" s="5"/>
      <c r="H216" s="11"/>
      <c r="I216" s="5"/>
      <c r="J216" s="142"/>
      <c r="K216" s="35"/>
    </row>
    <row r="217" spans="1:17" x14ac:dyDescent="0.2">
      <c r="A217" s="147"/>
      <c r="B217" s="5"/>
      <c r="C217" s="5"/>
      <c r="D217" s="5"/>
      <c r="E217" s="5"/>
      <c r="F217" s="5"/>
      <c r="G217" s="5"/>
      <c r="H217" s="47"/>
      <c r="I217" s="47"/>
      <c r="J217" s="142"/>
      <c r="K217" s="35"/>
    </row>
    <row r="218" spans="1:17" x14ac:dyDescent="0.2">
      <c r="A218" s="141"/>
      <c r="B218" s="47"/>
      <c r="C218" s="47"/>
      <c r="D218" s="47"/>
      <c r="E218" s="47"/>
      <c r="F218" s="47"/>
      <c r="G218" s="47"/>
      <c r="H218" s="47"/>
      <c r="I218" s="47"/>
      <c r="J218" s="46"/>
      <c r="K218" s="35"/>
    </row>
    <row r="219" spans="1:17" x14ac:dyDescent="0.2">
      <c r="A219" s="141"/>
      <c r="B219" s="47"/>
      <c r="C219" s="47"/>
      <c r="D219" s="47"/>
      <c r="E219" s="47"/>
      <c r="F219" s="47"/>
      <c r="G219" s="47"/>
      <c r="H219" s="47"/>
      <c r="I219" s="47"/>
      <c r="J219" s="46"/>
      <c r="K219" s="35"/>
    </row>
    <row r="220" spans="1:17" x14ac:dyDescent="0.2">
      <c r="A220" s="45"/>
      <c r="B220" s="5"/>
      <c r="C220" s="5"/>
      <c r="D220" s="5"/>
      <c r="E220" s="5"/>
      <c r="F220" s="5"/>
      <c r="G220" s="5"/>
      <c r="H220" s="11"/>
      <c r="I220" s="47"/>
      <c r="J220" s="35"/>
      <c r="K220" s="35"/>
    </row>
    <row r="221" spans="1:17" x14ac:dyDescent="0.2">
      <c r="A221" s="143"/>
      <c r="B221" s="47"/>
      <c r="C221" s="5"/>
      <c r="D221" s="47"/>
      <c r="E221" s="47"/>
      <c r="F221" s="47"/>
      <c r="G221" s="47"/>
      <c r="H221" s="47"/>
      <c r="I221" s="47"/>
      <c r="J221" s="47"/>
      <c r="K221" s="35"/>
    </row>
    <row r="222" spans="1:17" x14ac:dyDescent="0.2">
      <c r="A222" s="144"/>
      <c r="B222" s="47"/>
      <c r="C222" s="47"/>
      <c r="D222" s="47"/>
      <c r="E222" s="47"/>
      <c r="F222" s="47"/>
      <c r="G222" s="47"/>
      <c r="H222" s="47"/>
      <c r="I222" s="47"/>
      <c r="J222" s="47"/>
      <c r="K222" s="5"/>
    </row>
    <row r="223" spans="1:17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7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</sheetData>
  <customSheetViews>
    <customSheetView guid="{F5789314-F102-11D3-B1D4-009027AE2FC3}" fitToPage="1" printArea="1" showRuler="0">
      <selection activeCell="A3" sqref="A3:K54"/>
      <pageMargins left="0" right="0" top="0.5" bottom="0" header="0.25" footer="0.25"/>
      <printOptions horizontalCentered="1"/>
      <pageSetup scale="93" pageOrder="overThenDown" orientation="portrait" horizontalDpi="300" verticalDpi="300" r:id="rId1"/>
      <headerFooter alignWithMargins="0"/>
    </customSheetView>
    <customSheetView guid="{F5789315-F102-11D3-B1D4-009027AE2FC3}" fitToPage="1" printArea="1" showRuler="0" topLeftCell="A52">
      <selection activeCell="A60" sqref="A60:K110"/>
      <pageMargins left="0" right="0" top="0.5" bottom="0" header="0.25" footer="0.25"/>
      <printOptions horizontalCentered="1"/>
      <pageSetup scale="93" pageOrder="overThenDown" orientation="portrait" horizontalDpi="300" verticalDpi="300" r:id="rId2"/>
      <headerFooter alignWithMargins="0"/>
    </customSheetView>
    <customSheetView guid="{F5789316-F102-11D3-B1D4-009027AE2FC3}" fitToPage="1" printArea="1" showRuler="0" topLeftCell="A108">
      <selection activeCell="A116" sqref="A116:K166"/>
      <pageMargins left="0" right="0" top="0.5" bottom="0" header="0.25" footer="0.25"/>
      <printOptions horizontalCentered="1"/>
      <pageSetup scale="93" pageOrder="overThenDown" orientation="portrait" horizontalDpi="300" verticalDpi="300" r:id="rId3"/>
      <headerFooter alignWithMargins="0"/>
    </customSheetView>
    <customSheetView guid="{F5789317-F102-11D3-B1D4-009027AE2FC3}" fitToPage="1" printArea="1" showRuler="0" topLeftCell="A164">
      <selection activeCell="A172" sqref="A172:K222"/>
      <pageMargins left="0" right="0" top="0.5" bottom="0" header="0.25" footer="0.25"/>
      <printOptions horizontalCentered="1"/>
      <pageSetup scale="93" pageOrder="overThenDown" orientation="portrait" horizontalDpi="300" verticalDpi="300" r:id="rId4"/>
      <headerFooter alignWithMargins="0"/>
    </customSheetView>
    <customSheetView guid="{F578931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5"/>
      <headerFooter alignWithMargins="0"/>
    </customSheetView>
    <customSheetView guid="{F578931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6"/>
      <headerFooter alignWithMargins="0"/>
    </customSheetView>
    <customSheetView guid="{F578931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7"/>
      <headerFooter alignWithMargins="0"/>
    </customSheetView>
    <customSheetView guid="{F578931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8"/>
      <headerFooter alignWithMargins="0"/>
    </customSheetView>
    <customSheetView guid="{F5789320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9"/>
      <headerFooter alignWithMargins="0"/>
    </customSheetView>
    <customSheetView guid="{F5789321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0"/>
      <headerFooter alignWithMargins="0"/>
    </customSheetView>
    <customSheetView guid="{F5789322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1"/>
      <headerFooter alignWithMargins="0"/>
    </customSheetView>
    <customSheetView guid="{F5789323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2"/>
      <headerFooter alignWithMargins="0"/>
    </customSheetView>
    <customSheetView guid="{F578932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3"/>
      <headerFooter alignWithMargins="0"/>
    </customSheetView>
    <customSheetView guid="{F578932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4"/>
      <headerFooter alignWithMargins="0"/>
    </customSheetView>
    <customSheetView guid="{F578932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5"/>
      <headerFooter alignWithMargins="0"/>
    </customSheetView>
    <customSheetView guid="{F578932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6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7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8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9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0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1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2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3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4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5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6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7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8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9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0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1"/>
      <headerFooter alignWithMargins="0"/>
    </customSheetView>
    <customSheetView guid="{F578933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2"/>
      <headerFooter alignWithMargins="0"/>
    </customSheetView>
  </customSheetViews>
  <mergeCells count="2">
    <mergeCell ref="A173:K173"/>
    <mergeCell ref="A5:J5"/>
  </mergeCells>
  <phoneticPr fontId="6" type="noConversion"/>
  <printOptions horizontalCentered="1"/>
  <pageMargins left="0" right="0" top="0.5" bottom="0" header="0.25" footer="0.25"/>
  <pageSetup scale="95" pageOrder="overThenDown" orientation="portrait" r:id="rId33"/>
  <headerFooter alignWithMargins="0"/>
  <legacyDrawing r:id="rId3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transitionEntry="1" codeName="Sheet5">
    <pageSetUpPr autoPageBreaks="0" fitToPage="1"/>
  </sheetPr>
  <dimension ref="A1:Y291"/>
  <sheetViews>
    <sheetView zoomScaleNormal="100" zoomScaleSheetLayoutView="80" workbookViewId="0">
      <selection activeCell="J58" sqref="J58"/>
    </sheetView>
  </sheetViews>
  <sheetFormatPr defaultColWidth="9.33203125" defaultRowHeight="12" x14ac:dyDescent="0.2"/>
  <cols>
    <col min="1" max="1" width="53" style="1" customWidth="1"/>
    <col min="2" max="2" width="17.5" style="1" customWidth="1"/>
    <col min="3" max="3" width="6.1640625" style="1" customWidth="1"/>
    <col min="4" max="4" width="10" style="1" customWidth="1"/>
    <col min="5" max="5" width="5.33203125" style="1" customWidth="1"/>
    <col min="6" max="6" width="16.5" style="1" customWidth="1"/>
    <col min="7" max="7" width="1.83203125" style="1" customWidth="1"/>
    <col min="8" max="8" width="15.5" style="1" customWidth="1"/>
    <col min="9" max="9" width="1.83203125" style="1" customWidth="1"/>
    <col min="10" max="10" width="16.83203125" style="1" customWidth="1"/>
    <col min="11" max="13" width="9.33203125" style="1"/>
    <col min="14" max="14" width="11.6640625" style="1" bestFit="1" customWidth="1"/>
    <col min="15" max="16384" width="9.33203125" style="1"/>
  </cols>
  <sheetData>
    <row r="1" spans="1:25" x14ac:dyDescent="0.2">
      <c r="A1" s="170" t="str">
        <f>'SCH II'!A1</f>
        <v>1st Quarter</v>
      </c>
      <c r="B1" s="53"/>
      <c r="C1" s="53"/>
      <c r="D1" s="53"/>
      <c r="E1" s="53"/>
      <c r="F1" s="53"/>
      <c r="G1" s="53"/>
      <c r="H1" s="53"/>
      <c r="I1" s="53"/>
      <c r="J1" s="53"/>
    </row>
    <row r="2" spans="1:25" x14ac:dyDescent="0.2">
      <c r="A2" s="53"/>
      <c r="B2" s="53"/>
      <c r="C2" s="53"/>
      <c r="D2" s="53"/>
      <c r="E2" s="53"/>
      <c r="F2" s="53"/>
      <c r="G2" s="53"/>
      <c r="H2" s="53"/>
      <c r="I2" s="53"/>
      <c r="J2" s="116" t="s">
        <v>1</v>
      </c>
    </row>
    <row r="3" spans="1:25" x14ac:dyDescent="0.2">
      <c r="A3" s="117" t="s">
        <v>3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25" ht="15" customHeight="1" x14ac:dyDescent="0.2">
      <c r="A4" s="210" t="s">
        <v>129</v>
      </c>
      <c r="B4" s="211"/>
      <c r="C4" s="211"/>
      <c r="D4" s="211"/>
      <c r="E4" s="211"/>
      <c r="F4" s="211"/>
      <c r="G4" s="211"/>
      <c r="H4" s="211"/>
      <c r="I4" s="211"/>
      <c r="J4" s="211"/>
    </row>
    <row r="5" spans="1:25" x14ac:dyDescent="0.2">
      <c r="A5" s="117" t="s">
        <v>9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25" x14ac:dyDescent="0.2">
      <c r="A6" s="65" t="s">
        <v>12</v>
      </c>
      <c r="B6" s="53"/>
      <c r="C6" s="53"/>
      <c r="D6" s="53"/>
      <c r="E6" s="53"/>
      <c r="F6" s="55" t="str">
        <f>'SCH II'!H7</f>
        <v>November 30, 2020</v>
      </c>
      <c r="G6" s="119"/>
      <c r="H6" s="55"/>
      <c r="I6" s="119"/>
      <c r="J6" s="53"/>
    </row>
    <row r="7" spans="1:25" s="2" customFormat="1" x14ac:dyDescent="0.2">
      <c r="A7" s="149"/>
      <c r="B7" s="149"/>
      <c r="C7" s="149"/>
      <c r="D7" s="149"/>
      <c r="E7" s="149"/>
      <c r="F7" s="149"/>
      <c r="G7" s="149"/>
      <c r="H7" s="149"/>
      <c r="I7" s="149"/>
      <c r="J7" s="149"/>
    </row>
    <row r="8" spans="1:25" x14ac:dyDescent="0.2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25" ht="15" customHeight="1" x14ac:dyDescent="0.2">
      <c r="A9" s="103"/>
      <c r="B9" s="104"/>
      <c r="C9" s="104"/>
      <c r="D9" s="104"/>
      <c r="E9" s="104"/>
      <c r="F9" s="104"/>
      <c r="G9" s="104"/>
      <c r="H9" s="104"/>
      <c r="I9" s="104"/>
      <c r="J9" s="105"/>
      <c r="Y9" s="1" t="s">
        <v>34</v>
      </c>
    </row>
    <row r="10" spans="1:25" ht="15" customHeight="1" x14ac:dyDescent="0.2">
      <c r="A10" s="150" t="s">
        <v>17</v>
      </c>
      <c r="B10" s="51"/>
      <c r="C10" s="51"/>
      <c r="D10" s="100" t="s">
        <v>18</v>
      </c>
      <c r="E10" s="51"/>
      <c r="F10" s="187" t="str">
        <f>'[1]Part 6'!$B$10</f>
        <v>SEPTEMBER</v>
      </c>
      <c r="G10" s="102"/>
      <c r="H10" s="100" t="str">
        <f>IF(F10="JUNE","    JULY",IF(F10="SEPTEMBER","   OCTOBER",IF(F10="DECEMBER","   JANUARY",IF(F10="MARCH","    APRIL","ERROR"))))</f>
        <v xml:space="preserve">   OCTOBER</v>
      </c>
      <c r="I10" s="100"/>
      <c r="J10" s="107" t="str">
        <f>IF(F10="JUNE","   AUGUST",IF(F10="SEPTEMBER","   NOVEMBER",IF(F10="DECEMBER","  FEBRUARY",IF(F10="MARCH","    MAY","ERROR"))))</f>
        <v xml:space="preserve">   NOVEMBER</v>
      </c>
    </row>
    <row r="11" spans="1:25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10"/>
      <c r="L11" s="13"/>
    </row>
    <row r="12" spans="1:25" ht="15" customHeight="1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  <c r="L12" s="13"/>
    </row>
    <row r="13" spans="1:25" x14ac:dyDescent="0.2">
      <c r="A13" s="151" t="s">
        <v>28</v>
      </c>
      <c r="B13" s="53"/>
      <c r="C13" s="53"/>
      <c r="D13" s="53"/>
      <c r="E13" s="53"/>
      <c r="F13" s="53"/>
      <c r="G13" s="53"/>
      <c r="H13" s="53"/>
      <c r="I13" s="53"/>
      <c r="J13" s="53"/>
      <c r="L13" s="13"/>
    </row>
    <row r="14" spans="1:25" x14ac:dyDescent="0.2">
      <c r="A14" s="125"/>
      <c r="B14" s="53"/>
      <c r="C14" s="53"/>
      <c r="D14" s="53"/>
      <c r="E14" s="53"/>
      <c r="F14" s="53"/>
      <c r="G14" s="53"/>
      <c r="H14" s="53"/>
      <c r="I14" s="53"/>
      <c r="J14" s="53"/>
      <c r="L14" s="13"/>
    </row>
    <row r="15" spans="1:25" x14ac:dyDescent="0.2">
      <c r="A15" s="125" t="s">
        <v>35</v>
      </c>
      <c r="B15" s="53"/>
      <c r="C15" s="53"/>
      <c r="D15" s="127" t="s">
        <v>36</v>
      </c>
      <c r="E15" s="53"/>
      <c r="F15" s="74">
        <v>203243</v>
      </c>
      <c r="G15" s="174"/>
      <c r="H15" s="174">
        <v>485210</v>
      </c>
      <c r="I15" s="174"/>
      <c r="J15" s="174">
        <v>889104</v>
      </c>
      <c r="L15" s="13"/>
    </row>
    <row r="16" spans="1:25" x14ac:dyDescent="0.2">
      <c r="A16" s="125" t="s">
        <v>38</v>
      </c>
      <c r="B16" s="53"/>
      <c r="C16" s="53"/>
      <c r="D16" s="127" t="s">
        <v>36</v>
      </c>
      <c r="E16" s="53"/>
      <c r="F16" s="174">
        <v>0</v>
      </c>
      <c r="G16" s="174"/>
      <c r="H16" s="174">
        <v>0</v>
      </c>
      <c r="I16" s="174"/>
      <c r="J16" s="174">
        <v>0</v>
      </c>
      <c r="L16" s="13"/>
    </row>
    <row r="17" spans="1:12" x14ac:dyDescent="0.2">
      <c r="A17" s="125" t="s">
        <v>45</v>
      </c>
      <c r="B17" s="53"/>
      <c r="C17" s="53"/>
      <c r="D17" s="127" t="s">
        <v>36</v>
      </c>
      <c r="E17" s="53"/>
      <c r="F17" s="174">
        <v>0</v>
      </c>
      <c r="G17" s="174"/>
      <c r="H17" s="174">
        <v>0</v>
      </c>
      <c r="I17" s="174"/>
      <c r="J17" s="174">
        <v>0</v>
      </c>
      <c r="L17" s="13"/>
    </row>
    <row r="18" spans="1:12" x14ac:dyDescent="0.2">
      <c r="A18" s="125" t="s">
        <v>47</v>
      </c>
      <c r="B18" s="53"/>
      <c r="C18" s="53"/>
      <c r="D18" s="127" t="s">
        <v>36</v>
      </c>
      <c r="E18" s="53"/>
      <c r="F18" s="175">
        <v>2121</v>
      </c>
      <c r="G18" s="175"/>
      <c r="H18" s="175">
        <v>-1875</v>
      </c>
      <c r="I18" s="175"/>
      <c r="J18" s="175">
        <v>2751</v>
      </c>
      <c r="L18" s="13"/>
    </row>
    <row r="19" spans="1:12" x14ac:dyDescent="0.2">
      <c r="A19" s="53"/>
      <c r="B19" s="53"/>
      <c r="C19" s="53"/>
      <c r="D19" s="53"/>
      <c r="E19" s="53"/>
      <c r="F19" s="75"/>
      <c r="G19" s="75"/>
      <c r="H19" s="75"/>
      <c r="I19" s="75"/>
      <c r="J19" s="75"/>
      <c r="L19" s="13"/>
    </row>
    <row r="20" spans="1:12" x14ac:dyDescent="0.2">
      <c r="A20" s="125" t="s">
        <v>52</v>
      </c>
      <c r="B20" s="53"/>
      <c r="C20" s="53"/>
      <c r="D20" s="127" t="s">
        <v>36</v>
      </c>
      <c r="E20" s="53"/>
      <c r="F20" s="77">
        <f>SUM(F15:F19)</f>
        <v>205364</v>
      </c>
      <c r="G20" s="77"/>
      <c r="H20" s="77">
        <f>SUM(H15:H19)</f>
        <v>483335</v>
      </c>
      <c r="I20" s="77"/>
      <c r="J20" s="77">
        <f>SUM(J15:J19)</f>
        <v>891855</v>
      </c>
      <c r="L20" s="13"/>
    </row>
    <row r="21" spans="1:12" x14ac:dyDescent="0.2">
      <c r="A21" s="53"/>
      <c r="B21" s="53"/>
      <c r="C21" s="53"/>
      <c r="D21" s="53"/>
      <c r="E21" s="53"/>
      <c r="F21" s="75"/>
      <c r="G21" s="75"/>
      <c r="H21" s="75"/>
      <c r="I21" s="75"/>
      <c r="J21" s="75"/>
      <c r="L21" s="13"/>
    </row>
    <row r="22" spans="1:12" x14ac:dyDescent="0.2">
      <c r="A22" s="151" t="s">
        <v>57</v>
      </c>
      <c r="B22" s="53"/>
      <c r="C22" s="53"/>
      <c r="D22" s="53"/>
      <c r="E22" s="53"/>
      <c r="F22" s="62"/>
      <c r="G22" s="62"/>
      <c r="H22" s="62"/>
      <c r="I22" s="62"/>
      <c r="J22" s="62"/>
      <c r="L22" s="13"/>
    </row>
    <row r="23" spans="1:12" x14ac:dyDescent="0.2">
      <c r="A23" s="125"/>
      <c r="B23" s="53"/>
      <c r="C23" s="53"/>
      <c r="D23" s="53"/>
      <c r="E23" s="53"/>
      <c r="F23" s="62"/>
      <c r="G23" s="62"/>
      <c r="H23" s="62"/>
      <c r="I23" s="62"/>
      <c r="J23" s="62"/>
      <c r="L23" s="13"/>
    </row>
    <row r="24" spans="1:12" x14ac:dyDescent="0.2">
      <c r="A24" s="95" t="s">
        <v>35</v>
      </c>
      <c r="B24" s="189"/>
      <c r="C24" s="189"/>
      <c r="D24" s="111" t="s">
        <v>27</v>
      </c>
      <c r="E24" s="189"/>
      <c r="F24" s="198">
        <v>893692</v>
      </c>
      <c r="G24" s="199"/>
      <c r="H24" s="198">
        <v>1737895</v>
      </c>
      <c r="I24" s="199"/>
      <c r="J24" s="198">
        <v>3255140</v>
      </c>
      <c r="L24" s="13"/>
    </row>
    <row r="25" spans="1:12" x14ac:dyDescent="0.2">
      <c r="A25" s="95" t="s">
        <v>157</v>
      </c>
      <c r="B25" s="189"/>
      <c r="C25" s="189"/>
      <c r="D25" s="111" t="s">
        <v>27</v>
      </c>
      <c r="E25" s="189"/>
      <c r="F25" s="200">
        <v>0</v>
      </c>
      <c r="G25" s="200"/>
      <c r="H25" s="200">
        <v>0</v>
      </c>
      <c r="I25" s="200"/>
      <c r="J25" s="200">
        <v>0</v>
      </c>
      <c r="L25" s="13"/>
    </row>
    <row r="26" spans="1:12" x14ac:dyDescent="0.2">
      <c r="A26" s="95" t="s">
        <v>142</v>
      </c>
      <c r="B26" s="189"/>
      <c r="C26" s="189"/>
      <c r="D26" s="111" t="s">
        <v>27</v>
      </c>
      <c r="E26" s="189"/>
      <c r="F26" s="198">
        <v>2591</v>
      </c>
      <c r="G26" s="199"/>
      <c r="H26" s="198">
        <v>1533</v>
      </c>
      <c r="I26" s="199"/>
      <c r="J26" s="198">
        <v>2612</v>
      </c>
      <c r="L26" s="13"/>
    </row>
    <row r="27" spans="1:12" x14ac:dyDescent="0.2">
      <c r="A27" s="95" t="s">
        <v>59</v>
      </c>
      <c r="B27" s="189"/>
      <c r="C27" s="189"/>
      <c r="D27" s="189"/>
      <c r="E27" s="189"/>
      <c r="F27" s="200"/>
      <c r="G27" s="200"/>
      <c r="H27" s="200"/>
      <c r="I27" s="200"/>
      <c r="J27" s="200"/>
      <c r="L27" s="13"/>
    </row>
    <row r="28" spans="1:12" s="168" customFormat="1" x14ac:dyDescent="0.2">
      <c r="A28" s="90" t="s">
        <v>144</v>
      </c>
      <c r="B28" s="189"/>
      <c r="C28" s="189"/>
      <c r="D28" s="111" t="s">
        <v>27</v>
      </c>
      <c r="E28" s="189"/>
      <c r="F28" s="198">
        <v>0</v>
      </c>
      <c r="G28" s="199"/>
      <c r="H28" s="198">
        <v>0</v>
      </c>
      <c r="I28" s="199"/>
      <c r="J28" s="198">
        <v>0</v>
      </c>
      <c r="L28" s="13"/>
    </row>
    <row r="29" spans="1:12" x14ac:dyDescent="0.2">
      <c r="A29" s="95" t="s">
        <v>145</v>
      </c>
      <c r="B29" s="189"/>
      <c r="C29" s="189"/>
      <c r="D29" s="111" t="s">
        <v>27</v>
      </c>
      <c r="E29" s="189"/>
      <c r="F29" s="198">
        <v>0</v>
      </c>
      <c r="G29" s="199"/>
      <c r="H29" s="198">
        <v>0</v>
      </c>
      <c r="I29" s="199"/>
      <c r="J29" s="198">
        <v>0</v>
      </c>
      <c r="L29" s="13"/>
    </row>
    <row r="30" spans="1:12" x14ac:dyDescent="0.2">
      <c r="A30" s="95" t="s">
        <v>141</v>
      </c>
      <c r="B30" s="189"/>
      <c r="C30" s="189"/>
      <c r="D30" s="111" t="s">
        <v>27</v>
      </c>
      <c r="E30" s="189"/>
      <c r="F30" s="198">
        <v>0</v>
      </c>
      <c r="G30" s="199"/>
      <c r="H30" s="198">
        <v>0</v>
      </c>
      <c r="I30" s="199"/>
      <c r="J30" s="198">
        <v>0</v>
      </c>
      <c r="K30" s="13"/>
      <c r="L30" s="13"/>
    </row>
    <row r="31" spans="1:12" x14ac:dyDescent="0.2">
      <c r="A31" s="90" t="s">
        <v>143</v>
      </c>
      <c r="B31" s="189"/>
      <c r="C31" s="189"/>
      <c r="D31" s="111" t="s">
        <v>27</v>
      </c>
      <c r="E31" s="189"/>
      <c r="F31" s="198">
        <v>-129812</v>
      </c>
      <c r="G31" s="199"/>
      <c r="H31" s="198">
        <v>-129812</v>
      </c>
      <c r="I31" s="199"/>
      <c r="J31" s="198">
        <v>-88400</v>
      </c>
      <c r="K31" s="13"/>
      <c r="L31" s="13"/>
    </row>
    <row r="32" spans="1:12" x14ac:dyDescent="0.2">
      <c r="A32" s="90" t="s">
        <v>146</v>
      </c>
      <c r="B32" s="189"/>
      <c r="C32" s="189"/>
      <c r="D32" s="111" t="s">
        <v>27</v>
      </c>
      <c r="E32" s="189"/>
      <c r="F32" s="198">
        <v>-574</v>
      </c>
      <c r="G32" s="199"/>
      <c r="H32" s="198">
        <v>-486</v>
      </c>
      <c r="I32" s="199"/>
      <c r="J32" s="198">
        <v>-1682</v>
      </c>
      <c r="K32" s="13"/>
      <c r="L32" s="13"/>
    </row>
    <row r="33" spans="1:12" x14ac:dyDescent="0.2">
      <c r="A33" s="90" t="s">
        <v>148</v>
      </c>
      <c r="B33" s="189"/>
      <c r="C33" s="189"/>
      <c r="D33" s="111" t="s">
        <v>27</v>
      </c>
      <c r="E33" s="189"/>
      <c r="F33" s="198">
        <v>0</v>
      </c>
      <c r="G33" s="199"/>
      <c r="H33" s="198">
        <v>0</v>
      </c>
      <c r="I33" s="199"/>
      <c r="J33" s="198">
        <v>0</v>
      </c>
      <c r="K33" s="13"/>
      <c r="L33" s="13"/>
    </row>
    <row r="34" spans="1:12" x14ac:dyDescent="0.2">
      <c r="A34" s="90" t="s">
        <v>147</v>
      </c>
      <c r="B34" s="189"/>
      <c r="C34" s="189"/>
      <c r="D34" s="111" t="s">
        <v>27</v>
      </c>
      <c r="E34" s="189"/>
      <c r="F34" s="201">
        <v>0</v>
      </c>
      <c r="G34" s="209"/>
      <c r="H34" s="201">
        <v>0</v>
      </c>
      <c r="I34" s="209"/>
      <c r="J34" s="201">
        <v>0</v>
      </c>
    </row>
    <row r="35" spans="1:12" x14ac:dyDescent="0.2">
      <c r="A35" s="53"/>
      <c r="B35" s="53"/>
      <c r="C35" s="53"/>
      <c r="D35" s="53"/>
      <c r="E35" s="53"/>
      <c r="F35" s="62"/>
      <c r="G35" s="76"/>
      <c r="H35" s="62"/>
      <c r="I35" s="52"/>
      <c r="J35" s="62"/>
      <c r="K35" s="13"/>
      <c r="L35" s="13"/>
    </row>
    <row r="36" spans="1:12" x14ac:dyDescent="0.2">
      <c r="A36" s="125" t="s">
        <v>73</v>
      </c>
      <c r="B36" s="53"/>
      <c r="C36" s="53"/>
      <c r="D36" s="127" t="s">
        <v>27</v>
      </c>
      <c r="E36" s="53"/>
      <c r="F36" s="77">
        <f>SUM(F24:F35)</f>
        <v>765897</v>
      </c>
      <c r="G36" s="76"/>
      <c r="H36" s="77">
        <f>SUM(H24:H35)</f>
        <v>1609130</v>
      </c>
      <c r="I36" s="52"/>
      <c r="J36" s="77">
        <f>SUM(J24:J35)</f>
        <v>3167670</v>
      </c>
      <c r="K36" s="13"/>
      <c r="L36" s="13"/>
    </row>
    <row r="37" spans="1:12" x14ac:dyDescent="0.2">
      <c r="A37" s="53"/>
      <c r="B37" s="53"/>
      <c r="C37" s="53"/>
      <c r="D37" s="53"/>
      <c r="E37" s="53"/>
      <c r="F37" s="62"/>
      <c r="G37" s="76"/>
      <c r="H37" s="62"/>
      <c r="I37" s="52"/>
      <c r="J37" s="62"/>
      <c r="K37" s="13"/>
      <c r="L37" s="13"/>
    </row>
    <row r="38" spans="1:12" x14ac:dyDescent="0.2">
      <c r="A38" s="151" t="s">
        <v>80</v>
      </c>
      <c r="B38" s="53"/>
      <c r="C38" s="53"/>
      <c r="D38" s="53"/>
      <c r="E38" s="53"/>
      <c r="F38" s="78"/>
      <c r="G38" s="78"/>
      <c r="H38" s="78"/>
      <c r="I38" s="79"/>
      <c r="J38" s="78"/>
      <c r="K38" s="13"/>
      <c r="L38" s="13"/>
    </row>
    <row r="39" spans="1:12" x14ac:dyDescent="0.2">
      <c r="A39" s="125"/>
      <c r="B39" s="53"/>
      <c r="C39" s="53"/>
      <c r="D39" s="53"/>
      <c r="E39" s="53"/>
      <c r="F39" s="78"/>
      <c r="G39" s="78"/>
      <c r="H39" s="78"/>
      <c r="I39" s="79"/>
      <c r="J39" s="78"/>
      <c r="K39" s="13"/>
      <c r="L39" s="13"/>
    </row>
    <row r="40" spans="1:12" x14ac:dyDescent="0.2">
      <c r="A40" s="125" t="s">
        <v>20</v>
      </c>
      <c r="B40" s="53"/>
      <c r="C40" s="53"/>
      <c r="D40" s="127" t="s">
        <v>36</v>
      </c>
      <c r="E40" s="53"/>
      <c r="F40" s="173">
        <f>'[1]Part 6'!$B$28</f>
        <v>158825.5</v>
      </c>
      <c r="G40" s="78"/>
      <c r="H40" s="173">
        <f>'[1]Part 6'!$D$28</f>
        <v>240133</v>
      </c>
      <c r="I40" s="167"/>
      <c r="J40" s="173">
        <f>'[1]Part 6'!$F$28</f>
        <v>584529.6</v>
      </c>
      <c r="K40" s="13"/>
      <c r="L40" s="13"/>
    </row>
    <row r="41" spans="1:12" x14ac:dyDescent="0.2">
      <c r="A41" s="125" t="s">
        <v>86</v>
      </c>
      <c r="B41" s="53"/>
      <c r="C41" s="53"/>
      <c r="D41" s="127" t="s">
        <v>36</v>
      </c>
      <c r="E41" s="53"/>
      <c r="F41" s="173">
        <v>0</v>
      </c>
      <c r="G41" s="78"/>
      <c r="H41" s="173">
        <v>0</v>
      </c>
      <c r="I41" s="167"/>
      <c r="J41" s="173">
        <v>0</v>
      </c>
      <c r="K41" s="13"/>
      <c r="L41" s="13"/>
    </row>
    <row r="42" spans="1:12" x14ac:dyDescent="0.2">
      <c r="A42" s="125" t="s">
        <v>89</v>
      </c>
      <c r="B42" s="53"/>
      <c r="C42" s="53"/>
      <c r="D42" s="127" t="s">
        <v>36</v>
      </c>
      <c r="E42" s="53"/>
      <c r="F42" s="176">
        <v>0</v>
      </c>
      <c r="G42" s="78"/>
      <c r="H42" s="176">
        <v>0</v>
      </c>
      <c r="I42" s="167"/>
      <c r="J42" s="176">
        <v>0</v>
      </c>
    </row>
    <row r="43" spans="1:12" x14ac:dyDescent="0.2">
      <c r="A43" s="53"/>
      <c r="B43" s="53"/>
      <c r="C43" s="53"/>
      <c r="D43" s="53"/>
      <c r="E43" s="53"/>
      <c r="F43" s="80"/>
      <c r="G43" s="78"/>
      <c r="H43" s="80"/>
      <c r="I43" s="81"/>
      <c r="J43" s="80"/>
    </row>
    <row r="44" spans="1:12" x14ac:dyDescent="0.2">
      <c r="A44" s="125" t="s">
        <v>93</v>
      </c>
      <c r="B44" s="53"/>
      <c r="C44" s="53"/>
      <c r="D44" s="127" t="s">
        <v>36</v>
      </c>
      <c r="E44" s="53"/>
      <c r="F44" s="176">
        <f>SUM(F40:F43)</f>
        <v>158825.5</v>
      </c>
      <c r="G44" s="78"/>
      <c r="H44" s="176">
        <f>SUM(H40:H43)</f>
        <v>240133</v>
      </c>
      <c r="I44" s="167"/>
      <c r="J44" s="176">
        <f>SUM(J40:J43)</f>
        <v>584529.6</v>
      </c>
    </row>
    <row r="45" spans="1:12" x14ac:dyDescent="0.2">
      <c r="A45" s="53"/>
      <c r="B45" s="53"/>
      <c r="C45" s="53"/>
      <c r="D45" s="53"/>
      <c r="E45" s="53"/>
      <c r="F45" s="80"/>
      <c r="G45" s="78"/>
      <c r="H45" s="80"/>
      <c r="I45" s="81"/>
      <c r="J45" s="80"/>
    </row>
    <row r="46" spans="1:12" x14ac:dyDescent="0.2">
      <c r="A46" s="53"/>
      <c r="B46" s="53"/>
      <c r="C46" s="53"/>
      <c r="D46" s="53"/>
      <c r="E46" s="53"/>
      <c r="F46" s="78"/>
      <c r="G46" s="78"/>
      <c r="H46" s="78"/>
      <c r="I46" s="79"/>
      <c r="J46" s="78"/>
    </row>
    <row r="47" spans="1:12" x14ac:dyDescent="0.2">
      <c r="A47" s="125" t="s">
        <v>98</v>
      </c>
      <c r="B47" s="53"/>
      <c r="C47" s="53"/>
      <c r="D47" s="127" t="s">
        <v>26</v>
      </c>
      <c r="E47" s="53"/>
      <c r="F47" s="82">
        <f>ROUND(+F36/F44,3)</f>
        <v>4.8220000000000001</v>
      </c>
      <c r="G47" s="78"/>
      <c r="H47" s="82">
        <f>ROUND(+H36/H44,3)</f>
        <v>6.7009999999999996</v>
      </c>
      <c r="I47" s="177"/>
      <c r="J47" s="82">
        <f>ROUND(+J36/J44,3)</f>
        <v>5.4189999999999996</v>
      </c>
    </row>
    <row r="48" spans="1:12" x14ac:dyDescent="0.2">
      <c r="A48" s="125" t="s">
        <v>101</v>
      </c>
      <c r="B48" s="53"/>
      <c r="C48" s="53"/>
      <c r="D48" s="127" t="s">
        <v>26</v>
      </c>
      <c r="E48" s="166"/>
      <c r="F48" s="178">
        <v>3.1040000000000001</v>
      </c>
      <c r="G48" s="78"/>
      <c r="H48" s="178">
        <v>3.0819999999999999</v>
      </c>
      <c r="I48" s="177">
        <v>0</v>
      </c>
      <c r="J48" s="178">
        <v>3.089</v>
      </c>
      <c r="K48" s="166"/>
    </row>
    <row r="49" spans="1:14" x14ac:dyDescent="0.2">
      <c r="A49" s="53"/>
      <c r="B49" s="53"/>
      <c r="C49" s="53"/>
      <c r="D49" s="53"/>
      <c r="E49" s="53"/>
      <c r="F49" s="82"/>
      <c r="G49" s="78"/>
      <c r="H49" s="82"/>
      <c r="I49" s="177"/>
      <c r="J49" s="82"/>
    </row>
    <row r="50" spans="1:14" x14ac:dyDescent="0.2">
      <c r="A50" s="53"/>
      <c r="B50" s="53"/>
      <c r="C50" s="53"/>
      <c r="D50" s="53"/>
      <c r="E50" s="53"/>
      <c r="F50" s="82"/>
      <c r="G50" s="78"/>
      <c r="H50" s="82"/>
      <c r="I50" s="177"/>
      <c r="J50" s="82"/>
    </row>
    <row r="51" spans="1:14" x14ac:dyDescent="0.2">
      <c r="A51" s="125" t="s">
        <v>105</v>
      </c>
      <c r="B51" s="53"/>
      <c r="C51" s="53"/>
      <c r="D51" s="127" t="s">
        <v>26</v>
      </c>
      <c r="E51" s="53"/>
      <c r="F51" s="82">
        <f>SUM(F47-F48)</f>
        <v>1.718</v>
      </c>
      <c r="G51" s="78"/>
      <c r="H51" s="82">
        <f>SUM(H47-H48)</f>
        <v>3.6189999999999998</v>
      </c>
      <c r="I51" s="177"/>
      <c r="J51" s="82">
        <f>SUM(J47-J48)</f>
        <v>2.3299999999999996</v>
      </c>
    </row>
    <row r="52" spans="1:14" x14ac:dyDescent="0.2">
      <c r="A52" s="125" t="s">
        <v>107</v>
      </c>
      <c r="B52" s="53"/>
      <c r="C52" s="53"/>
      <c r="D52" s="127" t="s">
        <v>36</v>
      </c>
      <c r="E52" s="53"/>
      <c r="F52" s="176">
        <f>F40</f>
        <v>158825.5</v>
      </c>
      <c r="G52" s="78"/>
      <c r="H52" s="176">
        <f>H40</f>
        <v>240133</v>
      </c>
      <c r="I52" s="167"/>
      <c r="J52" s="176">
        <f>J40</f>
        <v>584529.6</v>
      </c>
    </row>
    <row r="53" spans="1:14" x14ac:dyDescent="0.2">
      <c r="A53" s="53"/>
      <c r="B53" s="53"/>
      <c r="C53" s="53"/>
      <c r="D53" s="53"/>
      <c r="E53" s="53"/>
      <c r="F53" s="80"/>
      <c r="G53" s="78"/>
      <c r="H53" s="80"/>
      <c r="I53" s="81"/>
      <c r="J53" s="80"/>
    </row>
    <row r="54" spans="1:14" ht="12.75" thickBot="1" x14ac:dyDescent="0.25">
      <c r="A54" s="125" t="s">
        <v>109</v>
      </c>
      <c r="B54" s="53"/>
      <c r="C54" s="53"/>
      <c r="D54" s="127" t="s">
        <v>27</v>
      </c>
      <c r="E54" s="53"/>
      <c r="F54" s="84">
        <f>ROUND(F52*F51,2)</f>
        <v>272862.21000000002</v>
      </c>
      <c r="G54" s="85"/>
      <c r="H54" s="84">
        <f>ROUND(H52*H51,2)</f>
        <v>869041.33</v>
      </c>
      <c r="I54" s="86"/>
      <c r="J54" s="84">
        <f>ROUND(J52*J51,2)</f>
        <v>1361953.97</v>
      </c>
    </row>
    <row r="55" spans="1:14" ht="12.75" thickTop="1" x14ac:dyDescent="0.2">
      <c r="A55" s="53"/>
      <c r="B55" s="53"/>
      <c r="C55" s="53"/>
      <c r="D55" s="53"/>
      <c r="E55" s="53"/>
      <c r="F55" s="85"/>
      <c r="G55" s="85"/>
      <c r="H55" s="85"/>
      <c r="I55" s="152"/>
      <c r="J55" s="85"/>
    </row>
    <row r="56" spans="1:14" x14ac:dyDescent="0.2">
      <c r="A56" s="53"/>
      <c r="B56" s="53"/>
      <c r="C56" s="53"/>
      <c r="D56" s="53"/>
      <c r="E56" s="53"/>
      <c r="F56" s="85"/>
      <c r="G56" s="85"/>
      <c r="H56" s="85"/>
      <c r="I56" s="152"/>
      <c r="J56" s="85"/>
    </row>
    <row r="57" spans="1:14" x14ac:dyDescent="0.2">
      <c r="A57" s="125" t="s">
        <v>112</v>
      </c>
      <c r="B57" s="53"/>
      <c r="C57" s="53"/>
      <c r="D57" s="127" t="s">
        <v>27</v>
      </c>
      <c r="E57" s="53"/>
      <c r="F57" s="85"/>
      <c r="G57" s="85"/>
      <c r="H57" s="85"/>
      <c r="I57" s="152"/>
      <c r="J57" s="153">
        <f>SUM(F54:J54)</f>
        <v>2503857.5099999998</v>
      </c>
    </row>
    <row r="58" spans="1:14" x14ac:dyDescent="0.2">
      <c r="A58" s="125"/>
      <c r="B58" s="53"/>
      <c r="C58" s="53"/>
      <c r="D58" s="127"/>
      <c r="E58" s="53"/>
      <c r="F58" s="85"/>
      <c r="G58" s="85"/>
      <c r="H58" s="85"/>
      <c r="I58" s="152"/>
      <c r="J58" s="154"/>
    </row>
    <row r="59" spans="1:14" s="168" customFormat="1" x14ac:dyDescent="0.2">
      <c r="A59" s="125" t="s">
        <v>132</v>
      </c>
      <c r="B59" s="169"/>
      <c r="C59" s="169"/>
      <c r="D59" s="127" t="s">
        <v>27</v>
      </c>
      <c r="E59" s="169"/>
      <c r="F59" s="85"/>
      <c r="G59" s="85"/>
      <c r="H59" s="85"/>
      <c r="I59" s="152"/>
      <c r="J59" s="61">
        <v>0</v>
      </c>
    </row>
    <row r="60" spans="1:14" s="168" customFormat="1" x14ac:dyDescent="0.2">
      <c r="A60" s="125"/>
      <c r="B60" s="169"/>
      <c r="C60" s="169"/>
      <c r="D60" s="127"/>
      <c r="E60" s="169"/>
      <c r="F60" s="85"/>
      <c r="G60" s="85"/>
      <c r="H60" s="85"/>
      <c r="I60" s="152"/>
      <c r="J60" s="61"/>
    </row>
    <row r="61" spans="1:14" x14ac:dyDescent="0.2">
      <c r="A61" s="53" t="s">
        <v>125</v>
      </c>
      <c r="B61" s="53"/>
      <c r="C61" s="53"/>
      <c r="D61" s="127" t="s">
        <v>27</v>
      </c>
      <c r="E61" s="53"/>
      <c r="F61" s="85"/>
      <c r="G61" s="85"/>
      <c r="H61" s="85"/>
      <c r="I61" s="152"/>
      <c r="J61" s="153">
        <f>J57+J59</f>
        <v>2503857.5099999998</v>
      </c>
      <c r="N61" s="191"/>
    </row>
    <row r="62" spans="1:14" x14ac:dyDescent="0.2">
      <c r="A62" s="125"/>
      <c r="B62" s="53"/>
      <c r="C62" s="53"/>
      <c r="D62" s="127"/>
      <c r="E62" s="53"/>
      <c r="F62" s="85"/>
      <c r="G62" s="85"/>
      <c r="H62" s="85"/>
      <c r="I62" s="152"/>
      <c r="J62" s="61"/>
    </row>
    <row r="63" spans="1:14" x14ac:dyDescent="0.2">
      <c r="A63" s="53"/>
      <c r="B63" s="53"/>
      <c r="C63" s="53"/>
      <c r="D63" s="53"/>
      <c r="E63" s="53"/>
      <c r="F63" s="78"/>
      <c r="G63" s="78"/>
      <c r="H63" s="78"/>
      <c r="I63" s="79"/>
      <c r="J63" s="78"/>
    </row>
    <row r="64" spans="1:14" x14ac:dyDescent="0.2">
      <c r="A64" s="125" t="s">
        <v>126</v>
      </c>
      <c r="B64" s="155" t="str">
        <f>'SCH II'!F20</f>
        <v>February 28, 2022</v>
      </c>
      <c r="C64" s="155"/>
      <c r="D64" s="127" t="s">
        <v>36</v>
      </c>
      <c r="E64" s="53"/>
      <c r="F64" s="78"/>
      <c r="G64" s="78"/>
      <c r="H64" s="78"/>
      <c r="I64" s="79"/>
      <c r="J64" s="52">
        <f>'SCH II'!J20</f>
        <v>9842098</v>
      </c>
    </row>
    <row r="65" spans="1:11" x14ac:dyDescent="0.2">
      <c r="A65" s="53"/>
      <c r="B65" s="124"/>
      <c r="C65" s="124"/>
      <c r="D65" s="53"/>
      <c r="E65" s="53"/>
      <c r="F65" s="78"/>
      <c r="G65" s="78"/>
      <c r="H65" s="78"/>
      <c r="I65" s="79"/>
      <c r="J65" s="80"/>
    </row>
    <row r="66" spans="1:11" x14ac:dyDescent="0.2">
      <c r="A66" s="53"/>
      <c r="B66" s="53"/>
      <c r="C66" s="53"/>
      <c r="D66" s="53"/>
      <c r="E66" s="53"/>
      <c r="F66" s="78"/>
      <c r="G66" s="78"/>
      <c r="H66" s="78"/>
      <c r="I66" s="79"/>
      <c r="J66" s="154"/>
    </row>
    <row r="67" spans="1:11" ht="12.75" thickBot="1" x14ac:dyDescent="0.25">
      <c r="A67" s="125" t="s">
        <v>117</v>
      </c>
      <c r="B67" s="53"/>
      <c r="C67" s="53"/>
      <c r="D67" s="127" t="s">
        <v>26</v>
      </c>
      <c r="E67" s="53"/>
      <c r="F67" s="78"/>
      <c r="G67" s="78"/>
      <c r="H67" s="78"/>
      <c r="I67" s="79"/>
      <c r="J67" s="156">
        <f>ROUND(+J61/J64,3)</f>
        <v>0.254</v>
      </c>
    </row>
    <row r="68" spans="1:11" ht="12.75" thickTop="1" x14ac:dyDescent="0.2">
      <c r="A68" s="53"/>
      <c r="B68" s="53"/>
      <c r="C68" s="53"/>
      <c r="D68" s="53"/>
      <c r="E68" s="53"/>
      <c r="F68" s="78"/>
      <c r="G68" s="78"/>
      <c r="H68" s="78"/>
      <c r="I68" s="79"/>
      <c r="J68" s="80"/>
    </row>
    <row r="69" spans="1:11" x14ac:dyDescent="0.2">
      <c r="A69" s="125" t="s">
        <v>123</v>
      </c>
      <c r="B69" s="53"/>
      <c r="C69" s="53"/>
      <c r="D69" s="53"/>
      <c r="E69" s="53"/>
      <c r="F69" s="78"/>
      <c r="G69" s="78"/>
      <c r="H69" s="78"/>
      <c r="I69" s="79"/>
      <c r="J69" s="78"/>
    </row>
    <row r="70" spans="1:11" x14ac:dyDescent="0.2">
      <c r="A70" s="99"/>
      <c r="B70" s="99"/>
      <c r="C70" s="99"/>
      <c r="D70" s="99"/>
      <c r="E70" s="99"/>
      <c r="F70" s="157"/>
      <c r="G70" s="157"/>
      <c r="H70" s="157"/>
      <c r="I70" s="157"/>
      <c r="J70" s="157"/>
    </row>
    <row r="71" spans="1:11" x14ac:dyDescent="0.2">
      <c r="A71" s="7"/>
      <c r="F71" s="24"/>
      <c r="G71" s="24"/>
      <c r="H71" s="24"/>
      <c r="I71" s="28"/>
      <c r="J71" s="24"/>
    </row>
    <row r="72" spans="1:11" x14ac:dyDescent="0.2">
      <c r="A72" s="44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x14ac:dyDescent="0.2">
      <c r="A73" s="5"/>
      <c r="B73" s="5"/>
      <c r="C73" s="5"/>
      <c r="D73" s="5"/>
      <c r="E73" s="5"/>
      <c r="F73" s="5"/>
      <c r="G73" s="5"/>
      <c r="H73" s="5"/>
      <c r="I73" s="5"/>
      <c r="J73" s="136"/>
      <c r="K73" s="5"/>
    </row>
    <row r="74" spans="1:11" x14ac:dyDescent="0.2">
      <c r="A74" s="56"/>
      <c r="B74" s="22"/>
      <c r="C74" s="22"/>
      <c r="D74" s="22"/>
      <c r="E74" s="22"/>
      <c r="F74" s="22"/>
      <c r="G74" s="22"/>
      <c r="H74" s="22"/>
      <c r="I74" s="22"/>
      <c r="J74" s="22"/>
      <c r="K74" s="5"/>
    </row>
    <row r="75" spans="1:11" x14ac:dyDescent="0.2">
      <c r="A75" s="67"/>
      <c r="B75" s="22"/>
      <c r="C75" s="22"/>
      <c r="D75" s="22"/>
      <c r="E75" s="22"/>
      <c r="F75" s="22"/>
      <c r="G75" s="22"/>
      <c r="H75" s="22"/>
      <c r="I75" s="22"/>
      <c r="J75" s="22"/>
      <c r="K75" s="5"/>
    </row>
    <row r="76" spans="1:11" x14ac:dyDescent="0.2">
      <c r="A76" s="56"/>
      <c r="B76" s="22"/>
      <c r="C76" s="22"/>
      <c r="D76" s="22"/>
      <c r="E76" s="22"/>
      <c r="F76" s="22"/>
      <c r="G76" s="22"/>
      <c r="H76" s="22"/>
      <c r="I76" s="22"/>
      <c r="J76" s="22"/>
      <c r="K76" s="5"/>
    </row>
    <row r="77" spans="1:11" x14ac:dyDescent="0.2">
      <c r="A77" s="49"/>
      <c r="B77" s="5"/>
      <c r="C77" s="5"/>
      <c r="D77" s="5"/>
      <c r="E77" s="5"/>
      <c r="F77" s="6"/>
      <c r="G77" s="50"/>
      <c r="H77" s="4"/>
      <c r="I77" s="50"/>
      <c r="J77" s="5"/>
      <c r="K77" s="5"/>
    </row>
    <row r="78" spans="1:11" x14ac:dyDescent="0.2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5"/>
    </row>
    <row r="79" spans="1:11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5"/>
    </row>
    <row r="80" spans="1:1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2">
      <c r="A81" s="6"/>
      <c r="B81" s="5"/>
      <c r="C81" s="5"/>
      <c r="D81" s="6"/>
      <c r="E81" s="5"/>
      <c r="F81" s="6"/>
      <c r="G81" s="21"/>
      <c r="H81" s="6"/>
      <c r="I81" s="6"/>
      <c r="J81" s="6"/>
      <c r="K81" s="5"/>
    </row>
    <row r="82" spans="1:11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5"/>
    </row>
    <row r="83" spans="1:1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">
      <c r="A84" s="158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10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">
      <c r="A86" s="10"/>
      <c r="B86" s="5"/>
      <c r="C86" s="5"/>
      <c r="D86" s="11"/>
      <c r="E86" s="5"/>
      <c r="F86" s="59"/>
      <c r="G86" s="59"/>
      <c r="H86" s="59"/>
      <c r="I86" s="59"/>
      <c r="J86" s="59"/>
      <c r="K86" s="5"/>
    </row>
    <row r="87" spans="1:11" x14ac:dyDescent="0.2">
      <c r="A87" s="10"/>
      <c r="B87" s="5"/>
      <c r="C87" s="5"/>
      <c r="D87" s="11"/>
      <c r="E87" s="5"/>
      <c r="F87" s="59"/>
      <c r="G87" s="59"/>
      <c r="H87" s="59"/>
      <c r="I87" s="59"/>
      <c r="J87" s="59"/>
      <c r="K87" s="5"/>
    </row>
    <row r="88" spans="1:11" x14ac:dyDescent="0.2">
      <c r="A88" s="10"/>
      <c r="B88" s="5"/>
      <c r="C88" s="5"/>
      <c r="D88" s="11"/>
      <c r="E88" s="5"/>
      <c r="F88" s="59"/>
      <c r="G88" s="59"/>
      <c r="H88" s="59"/>
      <c r="I88" s="59"/>
      <c r="J88" s="59"/>
      <c r="K88" s="5"/>
    </row>
    <row r="89" spans="1:11" x14ac:dyDescent="0.2">
      <c r="A89" s="10"/>
      <c r="B89" s="5"/>
      <c r="C89" s="5"/>
      <c r="D89" s="11"/>
      <c r="E89" s="5"/>
      <c r="F89" s="59"/>
      <c r="G89" s="59"/>
      <c r="H89" s="59"/>
      <c r="I89" s="58"/>
      <c r="J89" s="59"/>
      <c r="K89" s="5"/>
    </row>
    <row r="90" spans="1:11" x14ac:dyDescent="0.2">
      <c r="A90" s="5"/>
      <c r="B90" s="5"/>
      <c r="C90" s="5"/>
      <c r="D90" s="5"/>
      <c r="E90" s="5"/>
      <c r="F90" s="40"/>
      <c r="G90" s="159"/>
      <c r="H90" s="40"/>
      <c r="I90" s="40"/>
      <c r="J90" s="40"/>
      <c r="K90" s="5"/>
    </row>
    <row r="91" spans="1:11" x14ac:dyDescent="0.2">
      <c r="A91" s="10"/>
      <c r="B91" s="5"/>
      <c r="C91" s="5"/>
      <c r="D91" s="11"/>
      <c r="E91" s="5"/>
      <c r="F91" s="26"/>
      <c r="G91" s="159"/>
      <c r="H91" s="26"/>
      <c r="I91" s="26"/>
      <c r="J91" s="26"/>
      <c r="K91" s="5"/>
    </row>
    <row r="92" spans="1:11" x14ac:dyDescent="0.2">
      <c r="A92" s="5"/>
      <c r="B92" s="5"/>
      <c r="C92" s="5"/>
      <c r="D92" s="5"/>
      <c r="E92" s="5"/>
      <c r="F92" s="40"/>
      <c r="G92" s="159"/>
      <c r="H92" s="40"/>
      <c r="I92" s="40"/>
      <c r="J92" s="40"/>
      <c r="K92" s="5"/>
    </row>
    <row r="93" spans="1:11" x14ac:dyDescent="0.2">
      <c r="A93" s="158"/>
      <c r="B93" s="5"/>
      <c r="C93" s="5"/>
      <c r="D93" s="5"/>
      <c r="E93" s="5"/>
      <c r="F93" s="26"/>
      <c r="G93" s="159"/>
      <c r="H93" s="26"/>
      <c r="I93" s="59"/>
      <c r="J93" s="26"/>
      <c r="K93" s="5"/>
    </row>
    <row r="94" spans="1:11" x14ac:dyDescent="0.2">
      <c r="A94" s="10"/>
      <c r="B94" s="5"/>
      <c r="C94" s="5"/>
      <c r="D94" s="5"/>
      <c r="E94" s="5"/>
      <c r="F94" s="26"/>
      <c r="G94" s="159"/>
      <c r="H94" s="26"/>
      <c r="I94" s="26"/>
      <c r="J94" s="26"/>
      <c r="K94" s="5"/>
    </row>
    <row r="95" spans="1:11" x14ac:dyDescent="0.2">
      <c r="A95" s="10"/>
      <c r="B95" s="5"/>
      <c r="C95" s="5"/>
      <c r="D95" s="11"/>
      <c r="E95" s="5"/>
      <c r="F95" s="59"/>
      <c r="G95" s="59"/>
      <c r="H95" s="59"/>
      <c r="I95" s="59"/>
      <c r="J95" s="59"/>
      <c r="K95" s="5"/>
    </row>
    <row r="96" spans="1:11" x14ac:dyDescent="0.2">
      <c r="A96" s="10"/>
      <c r="B96" s="5"/>
      <c r="C96" s="5"/>
      <c r="D96" s="11"/>
      <c r="E96" s="5"/>
      <c r="F96" s="59"/>
      <c r="G96" s="59"/>
      <c r="H96" s="59"/>
      <c r="I96" s="59"/>
      <c r="J96" s="59"/>
      <c r="K96" s="5"/>
    </row>
    <row r="97" spans="1:11" x14ac:dyDescent="0.2">
      <c r="A97" s="10"/>
      <c r="B97" s="5"/>
      <c r="C97" s="5"/>
      <c r="D97" s="11"/>
      <c r="E97" s="5"/>
      <c r="F97" s="59"/>
      <c r="G97" s="59"/>
      <c r="H97" s="59"/>
      <c r="I97" s="59"/>
      <c r="J97" s="59"/>
      <c r="K97" s="5"/>
    </row>
    <row r="98" spans="1:11" x14ac:dyDescent="0.2">
      <c r="A98" s="10"/>
      <c r="B98" s="5"/>
      <c r="C98" s="5"/>
      <c r="D98" s="5"/>
      <c r="E98" s="5"/>
      <c r="F98" s="59"/>
      <c r="G98" s="59"/>
      <c r="H98" s="59"/>
      <c r="I98" s="59"/>
      <c r="J98" s="59"/>
      <c r="K98" s="5"/>
    </row>
    <row r="99" spans="1:11" x14ac:dyDescent="0.2">
      <c r="A99" s="45"/>
      <c r="B99" s="5"/>
      <c r="C99" s="5"/>
      <c r="D99" s="11"/>
      <c r="E99" s="5"/>
      <c r="F99" s="59"/>
      <c r="G99" s="59"/>
      <c r="H99" s="59"/>
      <c r="I99" s="59"/>
      <c r="J99" s="59"/>
      <c r="K99" s="5"/>
    </row>
    <row r="100" spans="1:11" x14ac:dyDescent="0.2">
      <c r="A100" s="10"/>
      <c r="B100" s="5"/>
      <c r="C100" s="5"/>
      <c r="D100" s="11"/>
      <c r="E100" s="5"/>
      <c r="F100" s="59"/>
      <c r="G100" s="59"/>
      <c r="H100" s="59"/>
      <c r="I100" s="59"/>
      <c r="J100" s="59"/>
      <c r="K100" s="5"/>
    </row>
    <row r="101" spans="1:11" x14ac:dyDescent="0.2">
      <c r="A101" s="10"/>
      <c r="B101" s="5"/>
      <c r="C101" s="5"/>
      <c r="D101" s="11"/>
      <c r="E101" s="5"/>
      <c r="F101" s="59"/>
      <c r="G101" s="59"/>
      <c r="H101" s="59"/>
      <c r="I101" s="59"/>
      <c r="J101" s="59"/>
      <c r="K101" s="5"/>
    </row>
    <row r="102" spans="1:11" x14ac:dyDescent="0.2">
      <c r="A102" s="10"/>
      <c r="B102" s="5"/>
      <c r="C102" s="5"/>
      <c r="D102" s="11"/>
      <c r="E102" s="5"/>
      <c r="F102" s="59"/>
      <c r="G102" s="59"/>
      <c r="H102" s="59"/>
      <c r="I102" s="59"/>
      <c r="J102" s="59"/>
      <c r="K102" s="5"/>
    </row>
    <row r="103" spans="1:11" x14ac:dyDescent="0.2">
      <c r="A103" s="10"/>
      <c r="B103" s="5"/>
      <c r="C103" s="5"/>
      <c r="D103" s="11"/>
      <c r="E103" s="5"/>
      <c r="F103" s="59"/>
      <c r="G103" s="59"/>
      <c r="H103" s="59"/>
      <c r="I103" s="59"/>
      <c r="J103" s="59"/>
      <c r="K103" s="5"/>
    </row>
    <row r="104" spans="1:11" x14ac:dyDescent="0.2">
      <c r="A104" s="10"/>
      <c r="B104" s="5"/>
      <c r="C104" s="5"/>
      <c r="D104" s="11"/>
      <c r="E104" s="5"/>
      <c r="F104" s="59"/>
      <c r="G104" s="59"/>
      <c r="H104" s="59"/>
      <c r="I104" s="59"/>
      <c r="J104" s="59"/>
      <c r="K104" s="5"/>
    </row>
    <row r="105" spans="1:11" x14ac:dyDescent="0.2">
      <c r="A105" s="10"/>
      <c r="B105" s="5"/>
      <c r="C105" s="5"/>
      <c r="D105" s="11"/>
      <c r="E105" s="5"/>
      <c r="F105" s="59"/>
      <c r="G105" s="59"/>
      <c r="H105" s="59"/>
      <c r="I105" s="59"/>
      <c r="J105" s="59"/>
      <c r="K105" s="5"/>
    </row>
    <row r="106" spans="1:11" x14ac:dyDescent="0.2">
      <c r="A106" s="5"/>
      <c r="B106" s="5"/>
      <c r="C106" s="5"/>
      <c r="D106" s="5"/>
      <c r="E106" s="5"/>
      <c r="F106" s="26"/>
      <c r="G106" s="159"/>
      <c r="H106" s="58"/>
      <c r="I106" s="26"/>
      <c r="J106" s="26"/>
      <c r="K106" s="5"/>
    </row>
    <row r="107" spans="1:11" x14ac:dyDescent="0.2">
      <c r="A107" s="10"/>
      <c r="B107" s="5"/>
      <c r="C107" s="5"/>
      <c r="D107" s="11"/>
      <c r="E107" s="5"/>
      <c r="F107" s="26"/>
      <c r="G107" s="159"/>
      <c r="H107" s="26"/>
      <c r="I107" s="26"/>
      <c r="J107" s="26"/>
      <c r="K107" s="5"/>
    </row>
    <row r="108" spans="1:11" x14ac:dyDescent="0.2">
      <c r="A108" s="5"/>
      <c r="B108" s="5"/>
      <c r="C108" s="5"/>
      <c r="D108" s="5"/>
      <c r="E108" s="5"/>
      <c r="F108" s="26"/>
      <c r="G108" s="159"/>
      <c r="H108" s="26"/>
      <c r="I108" s="26"/>
      <c r="J108" s="26"/>
      <c r="K108" s="5"/>
    </row>
    <row r="109" spans="1:11" x14ac:dyDescent="0.2">
      <c r="A109" s="158"/>
      <c r="B109" s="5"/>
      <c r="C109" s="5"/>
      <c r="D109" s="5"/>
      <c r="E109" s="5"/>
      <c r="F109" s="28"/>
      <c r="G109" s="28"/>
      <c r="H109" s="28"/>
      <c r="I109" s="28"/>
      <c r="J109" s="28"/>
      <c r="K109" s="5"/>
    </row>
    <row r="110" spans="1:11" x14ac:dyDescent="0.2">
      <c r="A110" s="10"/>
      <c r="B110" s="5"/>
      <c r="C110" s="5"/>
      <c r="D110" s="5"/>
      <c r="E110" s="5"/>
      <c r="F110" s="28"/>
      <c r="G110" s="28"/>
      <c r="H110" s="28"/>
      <c r="I110" s="28"/>
      <c r="J110" s="28"/>
      <c r="K110" s="5"/>
    </row>
    <row r="111" spans="1:11" x14ac:dyDescent="0.2">
      <c r="A111" s="10"/>
      <c r="B111" s="5"/>
      <c r="C111" s="5"/>
      <c r="D111" s="11"/>
      <c r="E111" s="5"/>
      <c r="F111" s="29"/>
      <c r="G111" s="28"/>
      <c r="H111" s="29"/>
      <c r="I111" s="29"/>
      <c r="J111" s="29"/>
      <c r="K111" s="5"/>
    </row>
    <row r="112" spans="1:11" x14ac:dyDescent="0.2">
      <c r="A112" s="10"/>
      <c r="B112" s="5"/>
      <c r="C112" s="5"/>
      <c r="D112" s="11"/>
      <c r="E112" s="5"/>
      <c r="F112" s="59"/>
      <c r="G112" s="28"/>
      <c r="H112" s="59"/>
      <c r="I112" s="59"/>
      <c r="J112" s="59"/>
      <c r="K112" s="5"/>
    </row>
    <row r="113" spans="1:11" x14ac:dyDescent="0.2">
      <c r="A113" s="10"/>
      <c r="B113" s="5"/>
      <c r="C113" s="5"/>
      <c r="D113" s="11"/>
      <c r="E113" s="5"/>
      <c r="F113" s="59"/>
      <c r="G113" s="28"/>
      <c r="H113" s="59"/>
      <c r="I113" s="59"/>
      <c r="J113" s="59"/>
      <c r="K113" s="5"/>
    </row>
    <row r="114" spans="1:11" x14ac:dyDescent="0.2">
      <c r="A114" s="5"/>
      <c r="B114" s="5"/>
      <c r="C114" s="5"/>
      <c r="D114" s="5"/>
      <c r="E114" s="5"/>
      <c r="F114" s="12"/>
      <c r="G114" s="28"/>
      <c r="H114" s="12"/>
      <c r="I114" s="12"/>
      <c r="J114" s="12"/>
      <c r="K114" s="5"/>
    </row>
    <row r="115" spans="1:11" x14ac:dyDescent="0.2">
      <c r="A115" s="10"/>
      <c r="B115" s="5"/>
      <c r="C115" s="5"/>
      <c r="D115" s="11"/>
      <c r="E115" s="5"/>
      <c r="F115" s="29"/>
      <c r="G115" s="28"/>
      <c r="H115" s="29"/>
      <c r="I115" s="29"/>
      <c r="J115" s="29"/>
      <c r="K115" s="5"/>
    </row>
    <row r="116" spans="1:11" x14ac:dyDescent="0.2">
      <c r="A116" s="5"/>
      <c r="B116" s="5"/>
      <c r="C116" s="5"/>
      <c r="D116" s="5"/>
      <c r="E116" s="5"/>
      <c r="F116" s="12"/>
      <c r="G116" s="28"/>
      <c r="H116" s="12"/>
      <c r="I116" s="12"/>
      <c r="J116" s="12"/>
      <c r="K116" s="5"/>
    </row>
    <row r="117" spans="1:11" x14ac:dyDescent="0.2">
      <c r="A117" s="5"/>
      <c r="B117" s="5"/>
      <c r="C117" s="5"/>
      <c r="D117" s="5"/>
      <c r="E117" s="5"/>
      <c r="F117" s="28"/>
      <c r="G117" s="28"/>
      <c r="H117" s="28"/>
      <c r="I117" s="28"/>
      <c r="J117" s="28"/>
      <c r="K117" s="5"/>
    </row>
    <row r="118" spans="1:11" x14ac:dyDescent="0.2">
      <c r="A118" s="10"/>
      <c r="B118" s="5"/>
      <c r="C118" s="5"/>
      <c r="D118" s="11"/>
      <c r="E118" s="5"/>
      <c r="F118" s="30"/>
      <c r="G118" s="28"/>
      <c r="H118" s="30"/>
      <c r="I118" s="30"/>
      <c r="J118" s="30"/>
      <c r="K118" s="5"/>
    </row>
    <row r="119" spans="1:11" x14ac:dyDescent="0.2">
      <c r="A119" s="10"/>
      <c r="B119" s="5"/>
      <c r="C119" s="5"/>
      <c r="D119" s="11"/>
      <c r="E119" s="5"/>
      <c r="F119" s="30"/>
      <c r="G119" s="28"/>
      <c r="H119" s="30"/>
      <c r="I119" s="30"/>
      <c r="J119" s="30"/>
      <c r="K119" s="5"/>
    </row>
    <row r="120" spans="1:11" x14ac:dyDescent="0.2">
      <c r="A120" s="5"/>
      <c r="B120" s="5"/>
      <c r="C120" s="5"/>
      <c r="D120" s="5"/>
      <c r="E120" s="5"/>
      <c r="F120" s="30"/>
      <c r="G120" s="28"/>
      <c r="H120" s="30"/>
      <c r="I120" s="30"/>
      <c r="J120" s="30"/>
      <c r="K120" s="5"/>
    </row>
    <row r="121" spans="1:11" x14ac:dyDescent="0.2">
      <c r="A121" s="5"/>
      <c r="B121" s="5"/>
      <c r="C121" s="5"/>
      <c r="D121" s="5"/>
      <c r="E121" s="5"/>
      <c r="F121" s="30"/>
      <c r="G121" s="28"/>
      <c r="H121" s="30"/>
      <c r="I121" s="30"/>
      <c r="J121" s="30"/>
      <c r="K121" s="5"/>
    </row>
    <row r="122" spans="1:11" x14ac:dyDescent="0.2">
      <c r="A122" s="10"/>
      <c r="B122" s="5"/>
      <c r="C122" s="5"/>
      <c r="D122" s="11"/>
      <c r="E122" s="5"/>
      <c r="F122" s="30"/>
      <c r="G122" s="28"/>
      <c r="H122" s="30"/>
      <c r="I122" s="30"/>
      <c r="J122" s="30"/>
      <c r="K122" s="5"/>
    </row>
    <row r="123" spans="1:11" x14ac:dyDescent="0.2">
      <c r="A123" s="10"/>
      <c r="B123" s="5"/>
      <c r="C123" s="5"/>
      <c r="D123" s="11"/>
      <c r="E123" s="5"/>
      <c r="F123" s="29"/>
      <c r="G123" s="28"/>
      <c r="H123" s="29"/>
      <c r="I123" s="29"/>
      <c r="J123" s="29"/>
      <c r="K123" s="5"/>
    </row>
    <row r="124" spans="1:11" x14ac:dyDescent="0.2">
      <c r="A124" s="5"/>
      <c r="B124" s="5"/>
      <c r="C124" s="5"/>
      <c r="D124" s="5"/>
      <c r="E124" s="5"/>
      <c r="F124" s="12"/>
      <c r="G124" s="28"/>
      <c r="H124" s="12"/>
      <c r="I124" s="12"/>
      <c r="J124" s="12"/>
      <c r="K124" s="5"/>
    </row>
    <row r="125" spans="1:11" x14ac:dyDescent="0.2">
      <c r="A125" s="10"/>
      <c r="B125" s="5"/>
      <c r="C125" s="5"/>
      <c r="D125" s="11"/>
      <c r="E125" s="5"/>
      <c r="F125" s="41"/>
      <c r="G125" s="42"/>
      <c r="H125" s="41"/>
      <c r="I125" s="41"/>
      <c r="J125" s="41"/>
      <c r="K125" s="5"/>
    </row>
    <row r="126" spans="1:11" x14ac:dyDescent="0.2">
      <c r="A126" s="5"/>
      <c r="B126" s="5"/>
      <c r="C126" s="5"/>
      <c r="D126" s="5"/>
      <c r="E126" s="5"/>
      <c r="F126" s="41"/>
      <c r="G126" s="42"/>
      <c r="H126" s="41"/>
      <c r="I126" s="41"/>
      <c r="J126" s="41"/>
      <c r="K126" s="5"/>
    </row>
    <row r="127" spans="1:11" x14ac:dyDescent="0.2">
      <c r="A127" s="10"/>
      <c r="B127" s="5"/>
      <c r="C127" s="5"/>
      <c r="D127" s="11"/>
      <c r="E127" s="5"/>
      <c r="F127" s="42"/>
      <c r="G127" s="42"/>
      <c r="H127" s="42"/>
      <c r="I127" s="42"/>
      <c r="J127" s="41"/>
      <c r="K127" s="5"/>
    </row>
    <row r="128" spans="1:11" x14ac:dyDescent="0.2">
      <c r="A128" s="10"/>
      <c r="B128" s="5"/>
      <c r="C128" s="5"/>
      <c r="D128" s="11"/>
      <c r="E128" s="5"/>
      <c r="F128" s="42"/>
      <c r="G128" s="42"/>
      <c r="H128" s="42"/>
      <c r="I128" s="42"/>
      <c r="J128" s="41"/>
      <c r="K128" s="5"/>
    </row>
    <row r="129" spans="1:11" x14ac:dyDescent="0.2">
      <c r="A129" s="10"/>
      <c r="B129" s="5"/>
      <c r="C129" s="5"/>
      <c r="D129" s="11"/>
      <c r="E129" s="5"/>
      <c r="F129" s="42"/>
      <c r="G129" s="42"/>
      <c r="H129" s="42"/>
      <c r="I129" s="42"/>
      <c r="J129" s="46"/>
      <c r="K129" s="5"/>
    </row>
    <row r="130" spans="1:11" x14ac:dyDescent="0.2">
      <c r="A130" s="5"/>
      <c r="B130" s="5"/>
      <c r="C130" s="5"/>
      <c r="D130" s="11"/>
      <c r="E130" s="5"/>
      <c r="F130" s="42"/>
      <c r="G130" s="42"/>
      <c r="H130" s="42"/>
      <c r="I130" s="42"/>
      <c r="J130" s="41"/>
      <c r="K130" s="5"/>
    </row>
    <row r="131" spans="1:11" x14ac:dyDescent="0.2">
      <c r="A131" s="10"/>
      <c r="B131" s="5"/>
      <c r="C131" s="5"/>
      <c r="D131" s="11"/>
      <c r="E131" s="5"/>
      <c r="F131" s="42"/>
      <c r="G131" s="42"/>
      <c r="H131" s="42"/>
      <c r="I131" s="42"/>
      <c r="J131" s="46"/>
      <c r="K131" s="5"/>
    </row>
    <row r="132" spans="1:11" x14ac:dyDescent="0.2">
      <c r="A132" s="5"/>
      <c r="B132" s="5"/>
      <c r="C132" s="5"/>
      <c r="D132" s="5"/>
      <c r="E132" s="5"/>
      <c r="F132" s="28"/>
      <c r="G132" s="28"/>
      <c r="H132" s="28"/>
      <c r="I132" s="28"/>
      <c r="J132" s="28"/>
      <c r="K132" s="5"/>
    </row>
    <row r="133" spans="1:11" x14ac:dyDescent="0.2">
      <c r="A133" s="10"/>
      <c r="B133" s="66"/>
      <c r="C133" s="66"/>
      <c r="D133" s="11"/>
      <c r="E133" s="5"/>
      <c r="F133" s="28"/>
      <c r="G133" s="28"/>
      <c r="H133" s="28"/>
      <c r="I133" s="28"/>
      <c r="J133" s="26"/>
      <c r="K133" s="5"/>
    </row>
    <row r="134" spans="1:11" x14ac:dyDescent="0.2">
      <c r="A134" s="5"/>
      <c r="B134" s="37"/>
      <c r="C134" s="37"/>
      <c r="D134" s="5"/>
      <c r="E134" s="5"/>
      <c r="F134" s="28"/>
      <c r="G134" s="28"/>
      <c r="H134" s="28"/>
      <c r="I134" s="28"/>
      <c r="J134" s="12"/>
      <c r="K134" s="5"/>
    </row>
    <row r="135" spans="1:11" x14ac:dyDescent="0.2">
      <c r="A135" s="5"/>
      <c r="B135" s="5"/>
      <c r="C135" s="5"/>
      <c r="D135" s="5"/>
      <c r="E135" s="5"/>
      <c r="F135" s="28"/>
      <c r="G135" s="28"/>
      <c r="H135" s="28"/>
      <c r="I135" s="28"/>
      <c r="J135" s="41"/>
      <c r="K135" s="5"/>
    </row>
    <row r="136" spans="1:11" x14ac:dyDescent="0.2">
      <c r="A136" s="10"/>
      <c r="B136" s="5"/>
      <c r="C136" s="5"/>
      <c r="D136" s="11"/>
      <c r="E136" s="5"/>
      <c r="F136" s="28"/>
      <c r="G136" s="28"/>
      <c r="H136" s="28"/>
      <c r="I136" s="28"/>
      <c r="J136" s="30"/>
      <c r="K136" s="5"/>
    </row>
    <row r="137" spans="1:11" x14ac:dyDescent="0.2">
      <c r="A137" s="5"/>
      <c r="B137" s="5"/>
      <c r="C137" s="5"/>
      <c r="D137" s="5"/>
      <c r="E137" s="5"/>
      <c r="F137" s="28"/>
      <c r="G137" s="28"/>
      <c r="H137" s="28"/>
      <c r="I137" s="28"/>
      <c r="J137" s="41"/>
      <c r="K137" s="5"/>
    </row>
    <row r="138" spans="1:11" x14ac:dyDescent="0.2">
      <c r="A138" s="5"/>
      <c r="B138" s="5"/>
      <c r="C138" s="5"/>
      <c r="D138" s="5"/>
      <c r="E138" s="5"/>
      <c r="F138" s="28"/>
      <c r="G138" s="28"/>
      <c r="H138" s="28"/>
      <c r="I138" s="28"/>
      <c r="J138" s="41"/>
      <c r="K138" s="5"/>
    </row>
    <row r="139" spans="1:11" x14ac:dyDescent="0.2">
      <c r="A139" s="5"/>
      <c r="B139" s="5"/>
      <c r="C139" s="5"/>
      <c r="D139" s="5"/>
      <c r="E139" s="5"/>
      <c r="F139" s="28"/>
      <c r="G139" s="28"/>
      <c r="H139" s="28"/>
      <c r="I139" s="28"/>
      <c r="J139" s="28"/>
      <c r="K139" s="5"/>
    </row>
    <row r="140" spans="1:11" x14ac:dyDescent="0.2">
      <c r="A140" s="10"/>
      <c r="B140" s="5"/>
      <c r="C140" s="5"/>
      <c r="D140" s="5"/>
      <c r="E140" s="5"/>
      <c r="F140" s="28"/>
      <c r="G140" s="28"/>
      <c r="H140" s="28"/>
      <c r="I140" s="28"/>
      <c r="J140" s="28"/>
      <c r="K140" s="5"/>
    </row>
    <row r="141" spans="1:1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">
      <c r="A143" s="44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136"/>
      <c r="K144" s="5"/>
    </row>
    <row r="145" spans="1:11" x14ac:dyDescent="0.2">
      <c r="A145" s="56"/>
      <c r="B145" s="22"/>
      <c r="C145" s="22"/>
      <c r="D145" s="22"/>
      <c r="E145" s="22"/>
      <c r="F145" s="22"/>
      <c r="G145" s="22"/>
      <c r="H145" s="22"/>
      <c r="I145" s="22"/>
      <c r="J145" s="22"/>
      <c r="K145" s="5"/>
    </row>
    <row r="146" spans="1:11" x14ac:dyDescent="0.2">
      <c r="A146" s="67"/>
      <c r="B146" s="22"/>
      <c r="C146" s="22"/>
      <c r="D146" s="22"/>
      <c r="E146" s="22"/>
      <c r="F146" s="22"/>
      <c r="G146" s="22"/>
      <c r="H146" s="22"/>
      <c r="I146" s="22"/>
      <c r="J146" s="22"/>
      <c r="K146" s="5"/>
    </row>
    <row r="147" spans="1:11" x14ac:dyDescent="0.2">
      <c r="A147" s="56"/>
      <c r="B147" s="22"/>
      <c r="C147" s="22"/>
      <c r="D147" s="22"/>
      <c r="E147" s="22"/>
      <c r="F147" s="22"/>
      <c r="G147" s="22"/>
      <c r="H147" s="22"/>
      <c r="I147" s="22"/>
      <c r="J147" s="22"/>
      <c r="K147" s="5"/>
    </row>
    <row r="148" spans="1:11" x14ac:dyDescent="0.2">
      <c r="A148" s="49"/>
      <c r="B148" s="5"/>
      <c r="C148" s="5"/>
      <c r="D148" s="5"/>
      <c r="E148" s="5"/>
      <c r="F148" s="6"/>
      <c r="G148" s="50"/>
      <c r="H148" s="4"/>
      <c r="I148" s="50"/>
      <c r="J148" s="5"/>
      <c r="K148" s="5"/>
    </row>
    <row r="149" spans="1:11" x14ac:dyDescent="0.2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5"/>
    </row>
    <row r="150" spans="1:11" x14ac:dyDescent="0.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5"/>
    </row>
    <row r="151" spans="1:1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x14ac:dyDescent="0.2">
      <c r="A152" s="6"/>
      <c r="B152" s="5"/>
      <c r="C152" s="5"/>
      <c r="D152" s="6"/>
      <c r="E152" s="5"/>
      <c r="F152" s="6"/>
      <c r="G152" s="21"/>
      <c r="H152" s="6"/>
      <c r="I152" s="6"/>
      <c r="J152" s="6"/>
      <c r="K152" s="5"/>
    </row>
    <row r="153" spans="1:11" x14ac:dyDescent="0.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5"/>
    </row>
    <row r="154" spans="1:1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x14ac:dyDescent="0.2">
      <c r="A155" s="158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x14ac:dyDescent="0.2">
      <c r="A156" s="10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x14ac:dyDescent="0.2">
      <c r="A157" s="10"/>
      <c r="B157" s="5"/>
      <c r="C157" s="5"/>
      <c r="D157" s="11"/>
      <c r="E157" s="5"/>
      <c r="F157" s="59"/>
      <c r="G157" s="59"/>
      <c r="H157" s="59"/>
      <c r="I157" s="59"/>
      <c r="J157" s="59"/>
      <c r="K157" s="5"/>
    </row>
    <row r="158" spans="1:11" x14ac:dyDescent="0.2">
      <c r="A158" s="10"/>
      <c r="B158" s="5"/>
      <c r="C158" s="5"/>
      <c r="D158" s="11"/>
      <c r="E158" s="5"/>
      <c r="F158" s="59"/>
      <c r="G158" s="59"/>
      <c r="H158" s="59"/>
      <c r="I158" s="59"/>
      <c r="J158" s="59"/>
      <c r="K158" s="5"/>
    </row>
    <row r="159" spans="1:11" x14ac:dyDescent="0.2">
      <c r="A159" s="10"/>
      <c r="B159" s="5"/>
      <c r="C159" s="5"/>
      <c r="D159" s="11"/>
      <c r="E159" s="5"/>
      <c r="F159" s="59"/>
      <c r="G159" s="59"/>
      <c r="H159" s="59"/>
      <c r="I159" s="59"/>
      <c r="J159" s="59"/>
      <c r="K159" s="5"/>
    </row>
    <row r="160" spans="1:11" x14ac:dyDescent="0.2">
      <c r="A160" s="10"/>
      <c r="B160" s="5"/>
      <c r="C160" s="5"/>
      <c r="D160" s="11"/>
      <c r="E160" s="5"/>
      <c r="F160" s="59"/>
      <c r="G160" s="59"/>
      <c r="H160" s="59"/>
      <c r="I160" s="58"/>
      <c r="J160" s="59"/>
      <c r="K160" s="5"/>
    </row>
    <row r="161" spans="1:11" x14ac:dyDescent="0.2">
      <c r="A161" s="5"/>
      <c r="B161" s="5"/>
      <c r="C161" s="5"/>
      <c r="D161" s="5"/>
      <c r="E161" s="5"/>
      <c r="F161" s="40"/>
      <c r="G161" s="159"/>
      <c r="H161" s="40"/>
      <c r="I161" s="40"/>
      <c r="J161" s="40"/>
      <c r="K161" s="5"/>
    </row>
    <row r="162" spans="1:11" x14ac:dyDescent="0.2">
      <c r="A162" s="10"/>
      <c r="B162" s="5"/>
      <c r="C162" s="5"/>
      <c r="D162" s="11"/>
      <c r="E162" s="5"/>
      <c r="F162" s="26"/>
      <c r="G162" s="159"/>
      <c r="H162" s="26"/>
      <c r="I162" s="26"/>
      <c r="J162" s="26"/>
      <c r="K162" s="5"/>
    </row>
    <row r="163" spans="1:11" x14ac:dyDescent="0.2">
      <c r="A163" s="5"/>
      <c r="B163" s="5"/>
      <c r="C163" s="5"/>
      <c r="D163" s="5"/>
      <c r="E163" s="5"/>
      <c r="F163" s="40"/>
      <c r="G163" s="159"/>
      <c r="H163" s="40"/>
      <c r="I163" s="40"/>
      <c r="J163" s="40"/>
      <c r="K163" s="5"/>
    </row>
    <row r="164" spans="1:11" x14ac:dyDescent="0.2">
      <c r="A164" s="158"/>
      <c r="B164" s="5"/>
      <c r="C164" s="5"/>
      <c r="D164" s="5"/>
      <c r="E164" s="5"/>
      <c r="F164" s="26"/>
      <c r="G164" s="159"/>
      <c r="H164" s="26"/>
      <c r="I164" s="59"/>
      <c r="J164" s="26"/>
      <c r="K164" s="5"/>
    </row>
    <row r="165" spans="1:11" x14ac:dyDescent="0.2">
      <c r="A165" s="10"/>
      <c r="B165" s="5"/>
      <c r="C165" s="5"/>
      <c r="D165" s="5"/>
      <c r="E165" s="5"/>
      <c r="F165" s="26"/>
      <c r="G165" s="159"/>
      <c r="H165" s="26"/>
      <c r="I165" s="26"/>
      <c r="J165" s="26"/>
      <c r="K165" s="5"/>
    </row>
    <row r="166" spans="1:11" x14ac:dyDescent="0.2">
      <c r="A166" s="10"/>
      <c r="B166" s="5"/>
      <c r="C166" s="5"/>
      <c r="D166" s="11"/>
      <c r="E166" s="5"/>
      <c r="F166" s="59"/>
      <c r="G166" s="59"/>
      <c r="H166" s="59"/>
      <c r="I166" s="59"/>
      <c r="J166" s="59"/>
      <c r="K166" s="5"/>
    </row>
    <row r="167" spans="1:11" x14ac:dyDescent="0.2">
      <c r="A167" s="10"/>
      <c r="B167" s="5"/>
      <c r="C167" s="5"/>
      <c r="D167" s="11"/>
      <c r="E167" s="5"/>
      <c r="F167" s="59"/>
      <c r="G167" s="59"/>
      <c r="H167" s="59"/>
      <c r="I167" s="59"/>
      <c r="J167" s="59"/>
      <c r="K167" s="5"/>
    </row>
    <row r="168" spans="1:11" x14ac:dyDescent="0.2">
      <c r="A168" s="10"/>
      <c r="B168" s="5"/>
      <c r="C168" s="5"/>
      <c r="D168" s="11"/>
      <c r="E168" s="5"/>
      <c r="F168" s="59"/>
      <c r="G168" s="59"/>
      <c r="H168" s="59"/>
      <c r="I168" s="59"/>
      <c r="J168" s="59"/>
      <c r="K168" s="5"/>
    </row>
    <row r="169" spans="1:11" x14ac:dyDescent="0.2">
      <c r="A169" s="10"/>
      <c r="B169" s="5"/>
      <c r="C169" s="5"/>
      <c r="D169" s="5"/>
      <c r="E169" s="5"/>
      <c r="F169" s="59"/>
      <c r="G169" s="59"/>
      <c r="H169" s="59"/>
      <c r="I169" s="59"/>
      <c r="J169" s="59"/>
      <c r="K169" s="5"/>
    </row>
    <row r="170" spans="1:11" x14ac:dyDescent="0.2">
      <c r="A170" s="45"/>
      <c r="B170" s="5"/>
      <c r="C170" s="5"/>
      <c r="D170" s="11"/>
      <c r="E170" s="5"/>
      <c r="F170" s="59"/>
      <c r="G170" s="59"/>
      <c r="H170" s="59"/>
      <c r="I170" s="59"/>
      <c r="J170" s="59"/>
      <c r="K170" s="5"/>
    </row>
    <row r="171" spans="1:11" x14ac:dyDescent="0.2">
      <c r="A171" s="10"/>
      <c r="B171" s="5"/>
      <c r="C171" s="5"/>
      <c r="D171" s="11"/>
      <c r="E171" s="5"/>
      <c r="F171" s="59"/>
      <c r="G171" s="59"/>
      <c r="H171" s="59"/>
      <c r="I171" s="59"/>
      <c r="J171" s="59"/>
      <c r="K171" s="5"/>
    </row>
    <row r="172" spans="1:11" x14ac:dyDescent="0.2">
      <c r="A172" s="10"/>
      <c r="B172" s="5"/>
      <c r="C172" s="5"/>
      <c r="D172" s="11"/>
      <c r="E172" s="5"/>
      <c r="F172" s="59"/>
      <c r="G172" s="59"/>
      <c r="H172" s="59"/>
      <c r="I172" s="59"/>
      <c r="J172" s="59"/>
      <c r="K172" s="5"/>
    </row>
    <row r="173" spans="1:11" x14ac:dyDescent="0.2">
      <c r="A173" s="10"/>
      <c r="B173" s="5"/>
      <c r="C173" s="5"/>
      <c r="D173" s="11"/>
      <c r="E173" s="5"/>
      <c r="F173" s="59"/>
      <c r="G173" s="59"/>
      <c r="H173" s="59"/>
      <c r="I173" s="59"/>
      <c r="J173" s="59"/>
      <c r="K173" s="5"/>
    </row>
    <row r="174" spans="1:11" x14ac:dyDescent="0.2">
      <c r="A174" s="10"/>
      <c r="B174" s="5"/>
      <c r="C174" s="5"/>
      <c r="D174" s="11"/>
      <c r="E174" s="5"/>
      <c r="F174" s="59"/>
      <c r="G174" s="59"/>
      <c r="H174" s="59"/>
      <c r="I174" s="59"/>
      <c r="J174" s="59"/>
      <c r="K174" s="5"/>
    </row>
    <row r="175" spans="1:11" x14ac:dyDescent="0.2">
      <c r="A175" s="10"/>
      <c r="B175" s="5"/>
      <c r="C175" s="5"/>
      <c r="D175" s="11"/>
      <c r="E175" s="5"/>
      <c r="F175" s="59"/>
      <c r="G175" s="59"/>
      <c r="H175" s="59"/>
      <c r="I175" s="59"/>
      <c r="J175" s="59"/>
      <c r="K175" s="5"/>
    </row>
    <row r="176" spans="1:11" x14ac:dyDescent="0.2">
      <c r="A176" s="10"/>
      <c r="B176" s="5"/>
      <c r="C176" s="5"/>
      <c r="D176" s="11"/>
      <c r="E176" s="5"/>
      <c r="F176" s="59"/>
      <c r="G176" s="59"/>
      <c r="H176" s="59"/>
      <c r="I176" s="59"/>
      <c r="J176" s="59"/>
      <c r="K176" s="5"/>
    </row>
    <row r="177" spans="1:11" x14ac:dyDescent="0.2">
      <c r="A177" s="5"/>
      <c r="B177" s="5"/>
      <c r="C177" s="5"/>
      <c r="D177" s="5"/>
      <c r="E177" s="5"/>
      <c r="F177" s="26"/>
      <c r="G177" s="159"/>
      <c r="H177" s="58"/>
      <c r="I177" s="26"/>
      <c r="J177" s="26"/>
      <c r="K177" s="5"/>
    </row>
    <row r="178" spans="1:11" x14ac:dyDescent="0.2">
      <c r="A178" s="10"/>
      <c r="B178" s="5"/>
      <c r="C178" s="5"/>
      <c r="D178" s="11"/>
      <c r="E178" s="5"/>
      <c r="F178" s="26"/>
      <c r="G178" s="159"/>
      <c r="H178" s="26"/>
      <c r="I178" s="26"/>
      <c r="J178" s="26"/>
      <c r="K178" s="5"/>
    </row>
    <row r="179" spans="1:11" x14ac:dyDescent="0.2">
      <c r="A179" s="5"/>
      <c r="B179" s="5"/>
      <c r="C179" s="5"/>
      <c r="D179" s="5"/>
      <c r="E179" s="5"/>
      <c r="F179" s="26"/>
      <c r="G179" s="159"/>
      <c r="H179" s="26"/>
      <c r="I179" s="26"/>
      <c r="J179" s="26"/>
      <c r="K179" s="5"/>
    </row>
    <row r="180" spans="1:11" x14ac:dyDescent="0.2">
      <c r="A180" s="158"/>
      <c r="B180" s="5"/>
      <c r="C180" s="5"/>
      <c r="D180" s="5"/>
      <c r="E180" s="5"/>
      <c r="F180" s="28"/>
      <c r="G180" s="28"/>
      <c r="H180" s="28"/>
      <c r="I180" s="28"/>
      <c r="J180" s="28"/>
      <c r="K180" s="5"/>
    </row>
    <row r="181" spans="1:11" x14ac:dyDescent="0.2">
      <c r="A181" s="10"/>
      <c r="B181" s="5"/>
      <c r="C181" s="5"/>
      <c r="D181" s="5"/>
      <c r="E181" s="5"/>
      <c r="F181" s="28"/>
      <c r="G181" s="28"/>
      <c r="H181" s="28"/>
      <c r="I181" s="28"/>
      <c r="J181" s="28"/>
      <c r="K181" s="5"/>
    </row>
    <row r="182" spans="1:11" x14ac:dyDescent="0.2">
      <c r="A182" s="10"/>
      <c r="B182" s="5"/>
      <c r="C182" s="5"/>
      <c r="D182" s="11"/>
      <c r="E182" s="5"/>
      <c r="F182" s="29"/>
      <c r="G182" s="28"/>
      <c r="H182" s="29"/>
      <c r="I182" s="29"/>
      <c r="J182" s="29"/>
      <c r="K182" s="5"/>
    </row>
    <row r="183" spans="1:11" x14ac:dyDescent="0.2">
      <c r="A183" s="10"/>
      <c r="B183" s="5"/>
      <c r="C183" s="5"/>
      <c r="D183" s="11"/>
      <c r="E183" s="5"/>
      <c r="F183" s="59"/>
      <c r="G183" s="28"/>
      <c r="H183" s="59"/>
      <c r="I183" s="59"/>
      <c r="J183" s="59"/>
      <c r="K183" s="5"/>
    </row>
    <row r="184" spans="1:11" x14ac:dyDescent="0.2">
      <c r="A184" s="10"/>
      <c r="B184" s="5"/>
      <c r="C184" s="5"/>
      <c r="D184" s="11"/>
      <c r="E184" s="5"/>
      <c r="F184" s="59"/>
      <c r="G184" s="28"/>
      <c r="H184" s="59"/>
      <c r="I184" s="59"/>
      <c r="J184" s="59"/>
      <c r="K184" s="5"/>
    </row>
    <row r="185" spans="1:11" x14ac:dyDescent="0.2">
      <c r="A185" s="5"/>
      <c r="B185" s="5"/>
      <c r="C185" s="5"/>
      <c r="D185" s="5"/>
      <c r="E185" s="5"/>
      <c r="F185" s="12"/>
      <c r="G185" s="28"/>
      <c r="H185" s="12"/>
      <c r="I185" s="12"/>
      <c r="J185" s="12"/>
      <c r="K185" s="5"/>
    </row>
    <row r="186" spans="1:11" x14ac:dyDescent="0.2">
      <c r="A186" s="10"/>
      <c r="B186" s="5"/>
      <c r="C186" s="5"/>
      <c r="D186" s="11"/>
      <c r="E186" s="5"/>
      <c r="F186" s="29"/>
      <c r="G186" s="28"/>
      <c r="H186" s="29"/>
      <c r="I186" s="29"/>
      <c r="J186" s="29"/>
      <c r="K186" s="5"/>
    </row>
    <row r="187" spans="1:11" x14ac:dyDescent="0.2">
      <c r="A187" s="5"/>
      <c r="B187" s="5"/>
      <c r="C187" s="5"/>
      <c r="D187" s="5"/>
      <c r="E187" s="5"/>
      <c r="F187" s="12"/>
      <c r="G187" s="28"/>
      <c r="H187" s="12"/>
      <c r="I187" s="12"/>
      <c r="J187" s="12"/>
      <c r="K187" s="5"/>
    </row>
    <row r="188" spans="1:11" x14ac:dyDescent="0.2">
      <c r="A188" s="5"/>
      <c r="B188" s="5"/>
      <c r="C188" s="5"/>
      <c r="D188" s="5"/>
      <c r="E188" s="5"/>
      <c r="F188" s="28"/>
      <c r="G188" s="28"/>
      <c r="H188" s="28"/>
      <c r="I188" s="28"/>
      <c r="J188" s="28"/>
      <c r="K188" s="5"/>
    </row>
    <row r="189" spans="1:11" x14ac:dyDescent="0.2">
      <c r="A189" s="10"/>
      <c r="B189" s="5"/>
      <c r="C189" s="5"/>
      <c r="D189" s="11"/>
      <c r="E189" s="5"/>
      <c r="F189" s="30"/>
      <c r="G189" s="28"/>
      <c r="H189" s="30"/>
      <c r="I189" s="30"/>
      <c r="J189" s="30"/>
      <c r="K189" s="5"/>
    </row>
    <row r="190" spans="1:11" x14ac:dyDescent="0.2">
      <c r="A190" s="10"/>
      <c r="B190" s="5"/>
      <c r="C190" s="5"/>
      <c r="D190" s="11"/>
      <c r="E190" s="5"/>
      <c r="F190" s="30"/>
      <c r="G190" s="28"/>
      <c r="H190" s="30"/>
      <c r="I190" s="30"/>
      <c r="J190" s="30"/>
      <c r="K190" s="5"/>
    </row>
    <row r="191" spans="1:11" x14ac:dyDescent="0.2">
      <c r="A191" s="5"/>
      <c r="B191" s="5"/>
      <c r="C191" s="5"/>
      <c r="D191" s="5"/>
      <c r="E191" s="5"/>
      <c r="F191" s="30"/>
      <c r="G191" s="28"/>
      <c r="H191" s="30"/>
      <c r="I191" s="30"/>
      <c r="J191" s="30"/>
      <c r="K191" s="5"/>
    </row>
    <row r="192" spans="1:11" x14ac:dyDescent="0.2">
      <c r="A192" s="5"/>
      <c r="B192" s="5"/>
      <c r="C192" s="5"/>
      <c r="D192" s="5"/>
      <c r="E192" s="5"/>
      <c r="F192" s="30"/>
      <c r="G192" s="28"/>
      <c r="H192" s="30"/>
      <c r="I192" s="30"/>
      <c r="J192" s="30"/>
      <c r="K192" s="5"/>
    </row>
    <row r="193" spans="1:11" x14ac:dyDescent="0.2">
      <c r="A193" s="10"/>
      <c r="B193" s="5"/>
      <c r="C193" s="5"/>
      <c r="D193" s="11"/>
      <c r="E193" s="5"/>
      <c r="F193" s="30"/>
      <c r="G193" s="28"/>
      <c r="H193" s="30"/>
      <c r="I193" s="30"/>
      <c r="J193" s="30"/>
      <c r="K193" s="5"/>
    </row>
    <row r="194" spans="1:11" x14ac:dyDescent="0.2">
      <c r="A194" s="10"/>
      <c r="B194" s="5"/>
      <c r="C194" s="5"/>
      <c r="D194" s="11"/>
      <c r="E194" s="5"/>
      <c r="F194" s="29"/>
      <c r="G194" s="28"/>
      <c r="H194" s="29"/>
      <c r="I194" s="29"/>
      <c r="J194" s="29"/>
      <c r="K194" s="5"/>
    </row>
    <row r="195" spans="1:11" x14ac:dyDescent="0.2">
      <c r="A195" s="5"/>
      <c r="B195" s="5"/>
      <c r="C195" s="5"/>
      <c r="D195" s="5"/>
      <c r="E195" s="5"/>
      <c r="F195" s="12"/>
      <c r="G195" s="28"/>
      <c r="H195" s="12"/>
      <c r="I195" s="12"/>
      <c r="J195" s="12"/>
      <c r="K195" s="5"/>
    </row>
    <row r="196" spans="1:11" x14ac:dyDescent="0.2">
      <c r="A196" s="10"/>
      <c r="B196" s="5"/>
      <c r="C196" s="5"/>
      <c r="D196" s="11"/>
      <c r="E196" s="5"/>
      <c r="F196" s="41"/>
      <c r="G196" s="42"/>
      <c r="H196" s="41"/>
      <c r="I196" s="41"/>
      <c r="J196" s="41"/>
      <c r="K196" s="5"/>
    </row>
    <row r="197" spans="1:11" x14ac:dyDescent="0.2">
      <c r="A197" s="5"/>
      <c r="B197" s="5"/>
      <c r="C197" s="5"/>
      <c r="D197" s="5"/>
      <c r="E197" s="5"/>
      <c r="F197" s="41"/>
      <c r="G197" s="42"/>
      <c r="H197" s="41"/>
      <c r="I197" s="41"/>
      <c r="J197" s="41"/>
      <c r="K197" s="5"/>
    </row>
    <row r="198" spans="1:11" x14ac:dyDescent="0.2">
      <c r="A198" s="5"/>
      <c r="B198" s="5"/>
      <c r="C198" s="5"/>
      <c r="D198" s="5"/>
      <c r="E198" s="5"/>
      <c r="F198" s="42"/>
      <c r="G198" s="42"/>
      <c r="H198" s="42"/>
      <c r="I198" s="42"/>
      <c r="J198" s="42"/>
      <c r="K198" s="5"/>
    </row>
    <row r="199" spans="1:11" x14ac:dyDescent="0.2">
      <c r="A199" s="5"/>
      <c r="B199" s="5"/>
      <c r="C199" s="5"/>
      <c r="D199" s="5"/>
      <c r="E199" s="5"/>
      <c r="F199" s="42"/>
      <c r="G199" s="42"/>
      <c r="H199" s="42"/>
      <c r="I199" s="42"/>
      <c r="J199" s="42"/>
      <c r="K199" s="5"/>
    </row>
    <row r="200" spans="1:11" x14ac:dyDescent="0.2">
      <c r="A200" s="10"/>
      <c r="B200" s="5"/>
      <c r="C200" s="5"/>
      <c r="D200" s="11"/>
      <c r="E200" s="5"/>
      <c r="F200" s="42"/>
      <c r="G200" s="42"/>
      <c r="H200" s="42"/>
      <c r="I200" s="42"/>
      <c r="J200" s="41"/>
      <c r="K200" s="5"/>
    </row>
    <row r="201" spans="1:11" x14ac:dyDescent="0.2">
      <c r="A201" s="10"/>
      <c r="B201" s="5"/>
      <c r="C201" s="5"/>
      <c r="D201" s="11"/>
      <c r="E201" s="5"/>
      <c r="F201" s="42"/>
      <c r="G201" s="42"/>
      <c r="H201" s="42"/>
      <c r="I201" s="42"/>
      <c r="J201" s="41"/>
      <c r="K201" s="5"/>
    </row>
    <row r="202" spans="1:11" x14ac:dyDescent="0.2">
      <c r="A202" s="5"/>
      <c r="B202" s="5"/>
      <c r="C202" s="5"/>
      <c r="D202" s="11"/>
      <c r="E202" s="5"/>
      <c r="F202" s="28"/>
      <c r="G202" s="28"/>
      <c r="H202" s="28"/>
      <c r="I202" s="28"/>
      <c r="J202" s="42"/>
      <c r="K202" s="5"/>
    </row>
    <row r="203" spans="1:11" x14ac:dyDescent="0.2">
      <c r="A203" s="5"/>
      <c r="B203" s="5"/>
      <c r="C203" s="5"/>
      <c r="D203" s="5"/>
      <c r="E203" s="5"/>
      <c r="F203" s="28"/>
      <c r="G203" s="28"/>
      <c r="H203" s="28"/>
      <c r="I203" s="28"/>
      <c r="J203" s="28"/>
      <c r="K203" s="5"/>
    </row>
    <row r="204" spans="1:11" x14ac:dyDescent="0.2">
      <c r="A204" s="10"/>
      <c r="B204" s="66"/>
      <c r="C204" s="66"/>
      <c r="D204" s="11"/>
      <c r="E204" s="5"/>
      <c r="F204" s="28"/>
      <c r="G204" s="28"/>
      <c r="H204" s="28"/>
      <c r="I204" s="28"/>
      <c r="J204" s="26"/>
      <c r="K204" s="5"/>
    </row>
    <row r="205" spans="1:11" x14ac:dyDescent="0.2">
      <c r="A205" s="5"/>
      <c r="B205" s="37"/>
      <c r="C205" s="37"/>
      <c r="D205" s="5"/>
      <c r="E205" s="5"/>
      <c r="F205" s="28"/>
      <c r="G205" s="28"/>
      <c r="H205" s="28"/>
      <c r="I205" s="28"/>
      <c r="J205" s="12"/>
      <c r="K205" s="5"/>
    </row>
    <row r="206" spans="1:11" x14ac:dyDescent="0.2">
      <c r="A206" s="5"/>
      <c r="B206" s="5"/>
      <c r="C206" s="5"/>
      <c r="D206" s="5"/>
      <c r="E206" s="5"/>
      <c r="F206" s="28"/>
      <c r="G206" s="28"/>
      <c r="H206" s="28"/>
      <c r="I206" s="28"/>
      <c r="J206" s="41"/>
      <c r="K206" s="5"/>
    </row>
    <row r="207" spans="1:11" x14ac:dyDescent="0.2">
      <c r="A207" s="10"/>
      <c r="B207" s="5"/>
      <c r="C207" s="5"/>
      <c r="D207" s="11"/>
      <c r="E207" s="5"/>
      <c r="F207" s="28"/>
      <c r="G207" s="28"/>
      <c r="H207" s="28"/>
      <c r="I207" s="28"/>
      <c r="J207" s="30"/>
      <c r="K207" s="5"/>
    </row>
    <row r="208" spans="1:11" x14ac:dyDescent="0.2">
      <c r="A208" s="5"/>
      <c r="B208" s="5"/>
      <c r="C208" s="5"/>
      <c r="D208" s="5"/>
      <c r="E208" s="5"/>
      <c r="F208" s="28"/>
      <c r="G208" s="28"/>
      <c r="H208" s="28"/>
      <c r="I208" s="28"/>
      <c r="J208" s="12"/>
      <c r="K208" s="5"/>
    </row>
    <row r="209" spans="1:11" x14ac:dyDescent="0.2">
      <c r="A209" s="5"/>
      <c r="B209" s="5"/>
      <c r="C209" s="5"/>
      <c r="D209" s="5"/>
      <c r="E209" s="5"/>
      <c r="F209" s="28"/>
      <c r="G209" s="28"/>
      <c r="H209" s="28"/>
      <c r="I209" s="28"/>
      <c r="J209" s="41"/>
      <c r="K209" s="5"/>
    </row>
    <row r="210" spans="1:11" x14ac:dyDescent="0.2">
      <c r="A210" s="5"/>
      <c r="B210" s="5"/>
      <c r="C210" s="5"/>
      <c r="D210" s="5"/>
      <c r="E210" s="5"/>
      <c r="F210" s="28"/>
      <c r="G210" s="28"/>
      <c r="H210" s="28"/>
      <c r="I210" s="28"/>
      <c r="J210" s="41"/>
      <c r="K210" s="5"/>
    </row>
    <row r="211" spans="1:11" x14ac:dyDescent="0.2">
      <c r="A211" s="5"/>
      <c r="B211" s="5"/>
      <c r="C211" s="5"/>
      <c r="D211" s="5"/>
      <c r="E211" s="5"/>
      <c r="F211" s="28"/>
      <c r="G211" s="28"/>
      <c r="H211" s="28"/>
      <c r="I211" s="28"/>
      <c r="J211" s="41"/>
      <c r="K211" s="5"/>
    </row>
    <row r="212" spans="1:11" x14ac:dyDescent="0.2">
      <c r="A212" s="5"/>
      <c r="B212" s="5"/>
      <c r="C212" s="5"/>
      <c r="D212" s="5"/>
      <c r="E212" s="5"/>
      <c r="F212" s="28"/>
      <c r="G212" s="28"/>
      <c r="H212" s="28"/>
      <c r="I212" s="28"/>
      <c r="J212" s="41"/>
      <c r="K212" s="5"/>
    </row>
    <row r="213" spans="1:11" x14ac:dyDescent="0.2">
      <c r="A213" s="5"/>
      <c r="B213" s="5"/>
      <c r="C213" s="5"/>
      <c r="D213" s="5"/>
      <c r="E213" s="5"/>
      <c r="F213" s="28"/>
      <c r="G213" s="28"/>
      <c r="H213" s="28"/>
      <c r="I213" s="28"/>
      <c r="J213" s="28"/>
      <c r="K213" s="5"/>
    </row>
    <row r="214" spans="1:11" x14ac:dyDescent="0.2">
      <c r="A214" s="10"/>
      <c r="B214" s="5"/>
      <c r="C214" s="5"/>
      <c r="D214" s="5"/>
      <c r="E214" s="5"/>
      <c r="F214" s="28"/>
      <c r="G214" s="28"/>
      <c r="H214" s="28"/>
      <c r="I214" s="28"/>
      <c r="J214" s="28"/>
      <c r="K214" s="5"/>
    </row>
    <row r="215" spans="1:1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2">
      <c r="A217" s="44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136"/>
      <c r="K218" s="5"/>
    </row>
    <row r="219" spans="1:11" x14ac:dyDescent="0.2">
      <c r="A219" s="56"/>
      <c r="B219" s="22"/>
      <c r="C219" s="22"/>
      <c r="D219" s="22"/>
      <c r="E219" s="22"/>
      <c r="F219" s="22"/>
      <c r="G219" s="22"/>
      <c r="H219" s="22"/>
      <c r="I219" s="22"/>
      <c r="J219" s="22"/>
      <c r="K219" s="5"/>
    </row>
    <row r="220" spans="1:11" x14ac:dyDescent="0.2">
      <c r="A220" s="216"/>
      <c r="B220" s="216"/>
      <c r="C220" s="216"/>
      <c r="D220" s="216"/>
      <c r="E220" s="216"/>
      <c r="F220" s="216"/>
      <c r="G220" s="216"/>
      <c r="H220" s="216"/>
      <c r="I220" s="216"/>
      <c r="J220" s="216"/>
      <c r="K220" s="69"/>
    </row>
    <row r="221" spans="1:11" x14ac:dyDescent="0.2">
      <c r="A221" s="56"/>
      <c r="B221" s="22"/>
      <c r="C221" s="22"/>
      <c r="D221" s="22"/>
      <c r="E221" s="22"/>
      <c r="F221" s="22"/>
      <c r="G221" s="22"/>
      <c r="H221" s="22"/>
      <c r="I221" s="22"/>
      <c r="J221" s="22"/>
      <c r="K221" s="5"/>
    </row>
    <row r="222" spans="1:11" x14ac:dyDescent="0.2">
      <c r="A222" s="49"/>
      <c r="B222" s="5"/>
      <c r="C222" s="5"/>
      <c r="D222" s="5"/>
      <c r="E222" s="5"/>
      <c r="F222" s="6"/>
      <c r="G222" s="50"/>
      <c r="H222" s="4"/>
      <c r="I222" s="50"/>
      <c r="J222" s="5"/>
      <c r="K222" s="5"/>
    </row>
    <row r="223" spans="1:11" x14ac:dyDescent="0.2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5"/>
    </row>
    <row r="224" spans="1:11" x14ac:dyDescent="0.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5"/>
    </row>
    <row r="225" spans="1:1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2">
      <c r="A226" s="6"/>
      <c r="B226" s="5"/>
      <c r="C226" s="5"/>
      <c r="D226" s="6"/>
      <c r="E226" s="5"/>
      <c r="F226" s="6"/>
      <c r="G226" s="21"/>
      <c r="H226" s="6"/>
      <c r="I226" s="6"/>
      <c r="J226" s="6"/>
      <c r="K226" s="5"/>
    </row>
    <row r="227" spans="1:11" x14ac:dyDescent="0.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5"/>
    </row>
    <row r="228" spans="1:1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2">
      <c r="A229" s="158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">
      <c r="A230" s="10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">
      <c r="A231" s="10"/>
      <c r="B231" s="5"/>
      <c r="C231" s="5"/>
      <c r="D231" s="11"/>
      <c r="E231" s="5"/>
      <c r="F231" s="59"/>
      <c r="G231" s="59"/>
      <c r="H231" s="59"/>
      <c r="I231" s="59"/>
      <c r="J231" s="59"/>
      <c r="K231" s="5"/>
    </row>
    <row r="232" spans="1:11" x14ac:dyDescent="0.2">
      <c r="A232" s="10"/>
      <c r="B232" s="5"/>
      <c r="C232" s="5"/>
      <c r="D232" s="11"/>
      <c r="E232" s="5"/>
      <c r="F232" s="59"/>
      <c r="G232" s="59"/>
      <c r="H232" s="59"/>
      <c r="I232" s="59"/>
      <c r="J232" s="59"/>
      <c r="K232" s="5"/>
    </row>
    <row r="233" spans="1:11" x14ac:dyDescent="0.2">
      <c r="A233" s="10"/>
      <c r="B233" s="5"/>
      <c r="C233" s="5"/>
      <c r="D233" s="11"/>
      <c r="E233" s="5"/>
      <c r="F233" s="59"/>
      <c r="G233" s="59"/>
      <c r="H233" s="59"/>
      <c r="I233" s="59"/>
      <c r="J233" s="59"/>
      <c r="K233" s="5"/>
    </row>
    <row r="234" spans="1:11" x14ac:dyDescent="0.2">
      <c r="A234" s="10"/>
      <c r="B234" s="5"/>
      <c r="C234" s="5"/>
      <c r="D234" s="11"/>
      <c r="E234" s="5"/>
      <c r="F234" s="59"/>
      <c r="G234" s="59"/>
      <c r="H234" s="59"/>
      <c r="I234" s="58"/>
      <c r="J234" s="59"/>
      <c r="K234" s="5"/>
    </row>
    <row r="235" spans="1:11" x14ac:dyDescent="0.2">
      <c r="A235" s="5"/>
      <c r="B235" s="5"/>
      <c r="C235" s="5"/>
      <c r="D235" s="5"/>
      <c r="E235" s="5"/>
      <c r="F235" s="40"/>
      <c r="G235" s="159"/>
      <c r="H235" s="40"/>
      <c r="I235" s="40"/>
      <c r="J235" s="40"/>
      <c r="K235" s="5"/>
    </row>
    <row r="236" spans="1:11" x14ac:dyDescent="0.2">
      <c r="A236" s="10"/>
      <c r="B236" s="5"/>
      <c r="C236" s="5"/>
      <c r="D236" s="11"/>
      <c r="E236" s="5"/>
      <c r="F236" s="26"/>
      <c r="G236" s="159"/>
      <c r="H236" s="26"/>
      <c r="I236" s="26"/>
      <c r="J236" s="26"/>
      <c r="K236" s="5"/>
    </row>
    <row r="237" spans="1:11" x14ac:dyDescent="0.2">
      <c r="A237" s="5"/>
      <c r="B237" s="5"/>
      <c r="C237" s="5"/>
      <c r="D237" s="5"/>
      <c r="E237" s="5"/>
      <c r="F237" s="40"/>
      <c r="G237" s="159"/>
      <c r="H237" s="40"/>
      <c r="I237" s="40"/>
      <c r="J237" s="40"/>
      <c r="K237" s="5"/>
    </row>
    <row r="238" spans="1:11" x14ac:dyDescent="0.2">
      <c r="A238" s="158"/>
      <c r="B238" s="5"/>
      <c r="C238" s="5"/>
      <c r="D238" s="5"/>
      <c r="E238" s="5"/>
      <c r="F238" s="26"/>
      <c r="G238" s="159"/>
      <c r="H238" s="26"/>
      <c r="I238" s="59"/>
      <c r="J238" s="26"/>
      <c r="K238" s="5"/>
    </row>
    <row r="239" spans="1:11" x14ac:dyDescent="0.2">
      <c r="A239" s="10"/>
      <c r="B239" s="5"/>
      <c r="C239" s="5"/>
      <c r="D239" s="5"/>
      <c r="E239" s="5"/>
      <c r="F239" s="26"/>
      <c r="G239" s="159"/>
      <c r="H239" s="26"/>
      <c r="I239" s="26"/>
      <c r="J239" s="26"/>
      <c r="K239" s="5"/>
    </row>
    <row r="240" spans="1:11" x14ac:dyDescent="0.2">
      <c r="A240" s="10"/>
      <c r="B240" s="5"/>
      <c r="C240" s="5"/>
      <c r="D240" s="11"/>
      <c r="E240" s="5"/>
      <c r="F240" s="59"/>
      <c r="G240" s="59"/>
      <c r="H240" s="59"/>
      <c r="I240" s="59"/>
      <c r="J240" s="59"/>
      <c r="K240" s="5"/>
    </row>
    <row r="241" spans="1:11" x14ac:dyDescent="0.2">
      <c r="A241" s="10"/>
      <c r="B241" s="5"/>
      <c r="C241" s="5"/>
      <c r="D241" s="11"/>
      <c r="E241" s="5"/>
      <c r="F241" s="59"/>
      <c r="G241" s="59"/>
      <c r="H241" s="59"/>
      <c r="I241" s="59"/>
      <c r="J241" s="59"/>
      <c r="K241" s="5"/>
    </row>
    <row r="242" spans="1:11" x14ac:dyDescent="0.2">
      <c r="A242" s="10"/>
      <c r="B242" s="5"/>
      <c r="C242" s="5"/>
      <c r="D242" s="11"/>
      <c r="E242" s="5"/>
      <c r="F242" s="59"/>
      <c r="G242" s="59"/>
      <c r="H242" s="59"/>
      <c r="I242" s="59"/>
      <c r="J242" s="59"/>
      <c r="K242" s="5"/>
    </row>
    <row r="243" spans="1:11" x14ac:dyDescent="0.2">
      <c r="A243" s="10"/>
      <c r="B243" s="5"/>
      <c r="C243" s="5"/>
      <c r="D243" s="5"/>
      <c r="E243" s="5"/>
      <c r="F243" s="59"/>
      <c r="G243" s="59"/>
      <c r="H243" s="59"/>
      <c r="I243" s="59"/>
      <c r="J243" s="59"/>
      <c r="K243" s="5"/>
    </row>
    <row r="244" spans="1:11" x14ac:dyDescent="0.2">
      <c r="A244" s="45"/>
      <c r="B244" s="5"/>
      <c r="C244" s="5"/>
      <c r="D244" s="11"/>
      <c r="E244" s="5"/>
      <c r="F244" s="59"/>
      <c r="G244" s="59"/>
      <c r="H244" s="59"/>
      <c r="I244" s="59"/>
      <c r="J244" s="59"/>
      <c r="K244" s="5"/>
    </row>
    <row r="245" spans="1:11" x14ac:dyDescent="0.2">
      <c r="A245" s="10"/>
      <c r="B245" s="5"/>
      <c r="C245" s="5"/>
      <c r="D245" s="11"/>
      <c r="E245" s="5"/>
      <c r="F245" s="59"/>
      <c r="G245" s="59"/>
      <c r="H245" s="59"/>
      <c r="I245" s="59"/>
      <c r="J245" s="59"/>
      <c r="K245" s="5"/>
    </row>
    <row r="246" spans="1:11" x14ac:dyDescent="0.2">
      <c r="A246" s="10"/>
      <c r="B246" s="5"/>
      <c r="C246" s="5"/>
      <c r="D246" s="11"/>
      <c r="E246" s="5"/>
      <c r="F246" s="59"/>
      <c r="G246" s="59"/>
      <c r="H246" s="59"/>
      <c r="I246" s="59"/>
      <c r="J246" s="59"/>
      <c r="K246" s="5"/>
    </row>
    <row r="247" spans="1:11" x14ac:dyDescent="0.2">
      <c r="A247" s="10"/>
      <c r="B247" s="5"/>
      <c r="C247" s="5"/>
      <c r="D247" s="11"/>
      <c r="E247" s="5"/>
      <c r="F247" s="59"/>
      <c r="G247" s="59"/>
      <c r="H247" s="59"/>
      <c r="I247" s="59"/>
      <c r="J247" s="59"/>
      <c r="K247" s="5"/>
    </row>
    <row r="248" spans="1:11" x14ac:dyDescent="0.2">
      <c r="A248" s="10"/>
      <c r="B248" s="5"/>
      <c r="C248" s="5"/>
      <c r="D248" s="11"/>
      <c r="E248" s="5"/>
      <c r="F248" s="59"/>
      <c r="G248" s="59"/>
      <c r="H248" s="59"/>
      <c r="I248" s="59"/>
      <c r="J248" s="59"/>
      <c r="K248" s="5"/>
    </row>
    <row r="249" spans="1:11" x14ac:dyDescent="0.2">
      <c r="A249" s="10"/>
      <c r="B249" s="5"/>
      <c r="C249" s="5"/>
      <c r="D249" s="11"/>
      <c r="E249" s="5"/>
      <c r="F249" s="59"/>
      <c r="G249" s="59"/>
      <c r="H249" s="59"/>
      <c r="I249" s="59"/>
      <c r="J249" s="59"/>
      <c r="K249" s="5"/>
    </row>
    <row r="250" spans="1:11" x14ac:dyDescent="0.2">
      <c r="A250" s="10"/>
      <c r="B250" s="5"/>
      <c r="C250" s="5"/>
      <c r="D250" s="11"/>
      <c r="E250" s="5"/>
      <c r="F250" s="59"/>
      <c r="G250" s="59"/>
      <c r="H250" s="59"/>
      <c r="I250" s="59"/>
      <c r="J250" s="59"/>
      <c r="K250" s="5"/>
    </row>
    <row r="251" spans="1:11" x14ac:dyDescent="0.2">
      <c r="A251" s="5"/>
      <c r="B251" s="5"/>
      <c r="C251" s="5"/>
      <c r="D251" s="5"/>
      <c r="E251" s="5"/>
      <c r="F251" s="26"/>
      <c r="G251" s="159"/>
      <c r="H251" s="58"/>
      <c r="I251" s="26"/>
      <c r="J251" s="26"/>
      <c r="K251" s="5"/>
    </row>
    <row r="252" spans="1:11" x14ac:dyDescent="0.2">
      <c r="A252" s="10"/>
      <c r="B252" s="5"/>
      <c r="C252" s="5"/>
      <c r="D252" s="11"/>
      <c r="E252" s="5"/>
      <c r="F252" s="26"/>
      <c r="G252" s="159"/>
      <c r="H252" s="26"/>
      <c r="I252" s="26"/>
      <c r="J252" s="26"/>
      <c r="K252" s="5"/>
    </row>
    <row r="253" spans="1:11" x14ac:dyDescent="0.2">
      <c r="A253" s="5"/>
      <c r="B253" s="5"/>
      <c r="C253" s="5"/>
      <c r="D253" s="5"/>
      <c r="E253" s="5"/>
      <c r="F253" s="26"/>
      <c r="G253" s="159"/>
      <c r="H253" s="26"/>
      <c r="I253" s="26"/>
      <c r="J253" s="26"/>
      <c r="K253" s="5"/>
    </row>
    <row r="254" spans="1:11" x14ac:dyDescent="0.2">
      <c r="A254" s="158"/>
      <c r="B254" s="5"/>
      <c r="C254" s="5"/>
      <c r="D254" s="5"/>
      <c r="E254" s="5"/>
      <c r="F254" s="28"/>
      <c r="G254" s="28"/>
      <c r="H254" s="28"/>
      <c r="I254" s="28"/>
      <c r="J254" s="28"/>
      <c r="K254" s="5"/>
    </row>
    <row r="255" spans="1:11" x14ac:dyDescent="0.2">
      <c r="A255" s="10"/>
      <c r="B255" s="5"/>
      <c r="C255" s="5"/>
      <c r="D255" s="5"/>
      <c r="E255" s="5"/>
      <c r="F255" s="28"/>
      <c r="G255" s="28"/>
      <c r="H255" s="28"/>
      <c r="I255" s="28"/>
      <c r="J255" s="28"/>
      <c r="K255" s="5"/>
    </row>
    <row r="256" spans="1:11" x14ac:dyDescent="0.2">
      <c r="A256" s="10"/>
      <c r="B256" s="5"/>
      <c r="C256" s="5"/>
      <c r="D256" s="11"/>
      <c r="E256" s="5"/>
      <c r="F256" s="29"/>
      <c r="G256" s="28"/>
      <c r="H256" s="29"/>
      <c r="I256" s="29"/>
      <c r="J256" s="29"/>
      <c r="K256" s="5"/>
    </row>
    <row r="257" spans="1:11" x14ac:dyDescent="0.2">
      <c r="A257" s="10"/>
      <c r="B257" s="5"/>
      <c r="C257" s="5"/>
      <c r="D257" s="11"/>
      <c r="E257" s="5"/>
      <c r="F257" s="59"/>
      <c r="G257" s="28"/>
      <c r="H257" s="59"/>
      <c r="I257" s="59"/>
      <c r="J257" s="59"/>
      <c r="K257" s="5"/>
    </row>
    <row r="258" spans="1:11" x14ac:dyDescent="0.2">
      <c r="A258" s="10"/>
      <c r="B258" s="5"/>
      <c r="C258" s="5"/>
      <c r="D258" s="11"/>
      <c r="E258" s="5"/>
      <c r="F258" s="59"/>
      <c r="G258" s="28"/>
      <c r="H258" s="59"/>
      <c r="I258" s="59"/>
      <c r="J258" s="59"/>
      <c r="K258" s="5"/>
    </row>
    <row r="259" spans="1:11" x14ac:dyDescent="0.2">
      <c r="A259" s="5"/>
      <c r="B259" s="5"/>
      <c r="C259" s="5"/>
      <c r="D259" s="5"/>
      <c r="E259" s="5"/>
      <c r="F259" s="12"/>
      <c r="G259" s="28"/>
      <c r="H259" s="12"/>
      <c r="I259" s="12"/>
      <c r="J259" s="12"/>
      <c r="K259" s="5"/>
    </row>
    <row r="260" spans="1:11" x14ac:dyDescent="0.2">
      <c r="A260" s="10"/>
      <c r="B260" s="5"/>
      <c r="C260" s="5"/>
      <c r="D260" s="11"/>
      <c r="E260" s="5"/>
      <c r="F260" s="29"/>
      <c r="G260" s="28"/>
      <c r="H260" s="29"/>
      <c r="I260" s="29"/>
      <c r="J260" s="29"/>
      <c r="K260" s="5"/>
    </row>
    <row r="261" spans="1:11" x14ac:dyDescent="0.2">
      <c r="A261" s="5"/>
      <c r="B261" s="5"/>
      <c r="C261" s="5"/>
      <c r="D261" s="5"/>
      <c r="E261" s="5"/>
      <c r="F261" s="12"/>
      <c r="G261" s="28"/>
      <c r="H261" s="12"/>
      <c r="I261" s="12"/>
      <c r="J261" s="12"/>
      <c r="K261" s="5"/>
    </row>
    <row r="262" spans="1:11" x14ac:dyDescent="0.2">
      <c r="A262" s="5"/>
      <c r="B262" s="5"/>
      <c r="C262" s="5"/>
      <c r="D262" s="5"/>
      <c r="E262" s="5"/>
      <c r="F262" s="28"/>
      <c r="G262" s="28"/>
      <c r="H262" s="28"/>
      <c r="I262" s="28"/>
      <c r="J262" s="28"/>
      <c r="K262" s="5"/>
    </row>
    <row r="263" spans="1:11" x14ac:dyDescent="0.2">
      <c r="A263" s="10"/>
      <c r="B263" s="5"/>
      <c r="C263" s="5"/>
      <c r="D263" s="11"/>
      <c r="E263" s="5"/>
      <c r="F263" s="30"/>
      <c r="G263" s="28"/>
      <c r="H263" s="30"/>
      <c r="I263" s="30"/>
      <c r="J263" s="30"/>
      <c r="K263" s="5"/>
    </row>
    <row r="264" spans="1:11" x14ac:dyDescent="0.2">
      <c r="A264" s="10"/>
      <c r="B264" s="5"/>
      <c r="C264" s="5"/>
      <c r="D264" s="11"/>
      <c r="E264" s="5"/>
      <c r="F264" s="30"/>
      <c r="G264" s="28"/>
      <c r="H264" s="30"/>
      <c r="I264" s="30"/>
      <c r="J264" s="30"/>
      <c r="K264" s="5"/>
    </row>
    <row r="265" spans="1:11" x14ac:dyDescent="0.2">
      <c r="A265" s="5"/>
      <c r="B265" s="5"/>
      <c r="C265" s="5"/>
      <c r="D265" s="5"/>
      <c r="E265" s="5"/>
      <c r="F265" s="30"/>
      <c r="G265" s="28"/>
      <c r="H265" s="30"/>
      <c r="I265" s="30"/>
      <c r="J265" s="30"/>
      <c r="K265" s="5"/>
    </row>
    <row r="266" spans="1:11" x14ac:dyDescent="0.2">
      <c r="A266" s="5"/>
      <c r="B266" s="5"/>
      <c r="C266" s="5"/>
      <c r="D266" s="5"/>
      <c r="E266" s="5"/>
      <c r="F266" s="30"/>
      <c r="G266" s="28"/>
      <c r="H266" s="30"/>
      <c r="I266" s="30"/>
      <c r="J266" s="30"/>
      <c r="K266" s="5"/>
    </row>
    <row r="267" spans="1:11" x14ac:dyDescent="0.2">
      <c r="A267" s="10"/>
      <c r="B267" s="5"/>
      <c r="C267" s="5"/>
      <c r="D267" s="11"/>
      <c r="E267" s="5"/>
      <c r="F267" s="30"/>
      <c r="G267" s="28"/>
      <c r="H267" s="30"/>
      <c r="I267" s="30"/>
      <c r="J267" s="30"/>
      <c r="K267" s="5"/>
    </row>
    <row r="268" spans="1:11" x14ac:dyDescent="0.2">
      <c r="A268" s="10"/>
      <c r="B268" s="5"/>
      <c r="C268" s="5"/>
      <c r="D268" s="11"/>
      <c r="E268" s="5"/>
      <c r="F268" s="29"/>
      <c r="G268" s="28"/>
      <c r="H268" s="29"/>
      <c r="I268" s="29"/>
      <c r="J268" s="29"/>
      <c r="K268" s="5"/>
    </row>
    <row r="269" spans="1:11" x14ac:dyDescent="0.2">
      <c r="A269" s="5"/>
      <c r="B269" s="5"/>
      <c r="C269" s="5"/>
      <c r="D269" s="5"/>
      <c r="E269" s="5"/>
      <c r="F269" s="12"/>
      <c r="G269" s="28"/>
      <c r="H269" s="12"/>
      <c r="I269" s="12"/>
      <c r="J269" s="12"/>
      <c r="K269" s="5"/>
    </row>
    <row r="270" spans="1:11" x14ac:dyDescent="0.2">
      <c r="A270" s="10"/>
      <c r="B270" s="5"/>
      <c r="C270" s="5"/>
      <c r="D270" s="11"/>
      <c r="E270" s="5"/>
      <c r="F270" s="41"/>
      <c r="G270" s="42"/>
      <c r="H270" s="41"/>
      <c r="I270" s="41"/>
      <c r="J270" s="41"/>
      <c r="K270" s="5"/>
    </row>
    <row r="271" spans="1:11" x14ac:dyDescent="0.2">
      <c r="A271" s="5"/>
      <c r="B271" s="5"/>
      <c r="C271" s="5"/>
      <c r="D271" s="5"/>
      <c r="E271" s="5"/>
      <c r="F271" s="41"/>
      <c r="G271" s="42"/>
      <c r="H271" s="41"/>
      <c r="I271" s="41"/>
      <c r="J271" s="41"/>
      <c r="K271" s="5"/>
    </row>
    <row r="272" spans="1:11" x14ac:dyDescent="0.2">
      <c r="A272" s="5"/>
      <c r="B272" s="5"/>
      <c r="C272" s="5"/>
      <c r="D272" s="5"/>
      <c r="E272" s="5"/>
      <c r="F272" s="42"/>
      <c r="G272" s="42"/>
      <c r="H272" s="42"/>
      <c r="I272" s="42"/>
      <c r="J272" s="42"/>
      <c r="K272" s="5"/>
    </row>
    <row r="273" spans="1:11" x14ac:dyDescent="0.2">
      <c r="A273" s="5"/>
      <c r="B273" s="5"/>
      <c r="C273" s="5"/>
      <c r="D273" s="5"/>
      <c r="E273" s="5"/>
      <c r="F273" s="42"/>
      <c r="G273" s="42"/>
      <c r="H273" s="42"/>
      <c r="I273" s="42"/>
      <c r="J273" s="42"/>
      <c r="K273" s="5"/>
    </row>
    <row r="274" spans="1:11" x14ac:dyDescent="0.2">
      <c r="A274" s="10"/>
      <c r="B274" s="5"/>
      <c r="C274" s="5"/>
      <c r="D274" s="11"/>
      <c r="E274" s="5"/>
      <c r="F274" s="42"/>
      <c r="G274" s="42"/>
      <c r="H274" s="42"/>
      <c r="I274" s="42"/>
      <c r="J274" s="41"/>
      <c r="K274" s="5"/>
    </row>
    <row r="275" spans="1:11" x14ac:dyDescent="0.2">
      <c r="A275" s="5"/>
      <c r="B275" s="5"/>
      <c r="C275" s="5"/>
      <c r="D275" s="5"/>
      <c r="E275" s="5"/>
      <c r="F275" s="28"/>
      <c r="G275" s="28"/>
      <c r="H275" s="28"/>
      <c r="I275" s="28"/>
      <c r="J275" s="28"/>
      <c r="K275" s="5"/>
    </row>
    <row r="276" spans="1:11" x14ac:dyDescent="0.2">
      <c r="A276" s="10"/>
      <c r="B276" s="5"/>
      <c r="C276" s="5"/>
      <c r="D276" s="11"/>
      <c r="E276" s="5"/>
      <c r="F276" s="42"/>
      <c r="G276" s="42"/>
      <c r="H276" s="42"/>
      <c r="I276" s="42"/>
      <c r="J276" s="46"/>
      <c r="K276" s="5"/>
    </row>
    <row r="277" spans="1:11" x14ac:dyDescent="0.2">
      <c r="A277" s="10"/>
      <c r="B277" s="5"/>
      <c r="C277" s="5"/>
      <c r="D277" s="11"/>
      <c r="E277" s="5"/>
      <c r="F277" s="42"/>
      <c r="G277" s="42"/>
      <c r="H277" s="42"/>
      <c r="I277" s="42"/>
      <c r="J277" s="46"/>
      <c r="K277" s="5"/>
    </row>
    <row r="278" spans="1:11" x14ac:dyDescent="0.2">
      <c r="A278" s="5"/>
      <c r="B278" s="5"/>
      <c r="C278" s="5"/>
      <c r="D278" s="11"/>
      <c r="E278" s="5"/>
      <c r="F278" s="42"/>
      <c r="G278" s="42"/>
      <c r="H278" s="42"/>
      <c r="I278" s="42"/>
      <c r="J278" s="41"/>
      <c r="K278" s="5"/>
    </row>
    <row r="279" spans="1:11" x14ac:dyDescent="0.2">
      <c r="A279" s="10"/>
      <c r="B279" s="5"/>
      <c r="C279" s="5"/>
      <c r="D279" s="11"/>
      <c r="E279" s="5"/>
      <c r="F279" s="42"/>
      <c r="G279" s="42"/>
      <c r="H279" s="42"/>
      <c r="I279" s="42"/>
      <c r="J279" s="46"/>
      <c r="K279" s="5"/>
    </row>
    <row r="280" spans="1:11" x14ac:dyDescent="0.2">
      <c r="A280" s="5"/>
      <c r="B280" s="5"/>
      <c r="C280" s="5"/>
      <c r="D280" s="5"/>
      <c r="E280" s="5"/>
      <c r="F280" s="28"/>
      <c r="G280" s="28"/>
      <c r="H280" s="28"/>
      <c r="I280" s="28"/>
      <c r="J280" s="28"/>
      <c r="K280" s="5"/>
    </row>
    <row r="281" spans="1:11" x14ac:dyDescent="0.2">
      <c r="A281" s="10"/>
      <c r="B281" s="11"/>
      <c r="C281" s="66"/>
      <c r="D281" s="11"/>
      <c r="E281" s="5"/>
      <c r="F281" s="28"/>
      <c r="G281" s="28"/>
      <c r="H281" s="28"/>
      <c r="I281" s="28"/>
      <c r="J281" s="26"/>
      <c r="K281" s="5"/>
    </row>
    <row r="282" spans="1:11" x14ac:dyDescent="0.2">
      <c r="A282" s="5"/>
      <c r="B282" s="37"/>
      <c r="C282" s="37"/>
      <c r="D282" s="5"/>
      <c r="E282" s="5"/>
      <c r="F282" s="28"/>
      <c r="G282" s="28"/>
      <c r="H282" s="28"/>
      <c r="I282" s="28"/>
      <c r="J282" s="12"/>
      <c r="K282" s="5"/>
    </row>
    <row r="283" spans="1:11" x14ac:dyDescent="0.2">
      <c r="A283" s="5"/>
      <c r="B283" s="5"/>
      <c r="C283" s="5"/>
      <c r="D283" s="5"/>
      <c r="E283" s="5"/>
      <c r="F283" s="28"/>
      <c r="G283" s="28"/>
      <c r="H283" s="28"/>
      <c r="I283" s="28"/>
      <c r="J283" s="41"/>
      <c r="K283" s="5"/>
    </row>
    <row r="284" spans="1:11" x14ac:dyDescent="0.2">
      <c r="A284" s="10"/>
      <c r="B284" s="5"/>
      <c r="C284" s="5"/>
      <c r="D284" s="11"/>
      <c r="E284" s="5"/>
      <c r="F284" s="28"/>
      <c r="G284" s="28"/>
      <c r="H284" s="28"/>
      <c r="I284" s="28"/>
      <c r="J284" s="30"/>
      <c r="K284" s="5"/>
    </row>
    <row r="285" spans="1:11" x14ac:dyDescent="0.2">
      <c r="A285" s="5"/>
      <c r="B285" s="5"/>
      <c r="C285" s="5"/>
      <c r="D285" s="5"/>
      <c r="E285" s="5"/>
      <c r="F285" s="28"/>
      <c r="G285" s="28"/>
      <c r="H285" s="28"/>
      <c r="I285" s="28"/>
      <c r="J285" s="12"/>
      <c r="K285" s="5"/>
    </row>
    <row r="286" spans="1:11" x14ac:dyDescent="0.2">
      <c r="A286" s="10"/>
      <c r="B286" s="5"/>
      <c r="C286" s="5"/>
      <c r="D286" s="5"/>
      <c r="E286" s="5"/>
      <c r="F286" s="28"/>
      <c r="G286" s="28"/>
      <c r="H286" s="28"/>
      <c r="I286" s="28"/>
      <c r="J286" s="28"/>
      <c r="K286" s="5"/>
    </row>
    <row r="287" spans="1:1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</row>
    <row r="288" spans="1:1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1:1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</row>
  </sheetData>
  <customSheetViews>
    <customSheetView guid="{F5789314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"/>
      <headerFooter alignWithMargins="0"/>
    </customSheetView>
    <customSheetView guid="{F5789315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"/>
      <headerFooter alignWithMargins="0"/>
    </customSheetView>
    <customSheetView guid="{F5789316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3"/>
      <headerFooter alignWithMargins="0"/>
    </customSheetView>
    <customSheetView guid="{F5789317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4"/>
      <headerFooter alignWithMargins="0"/>
    </customSheetView>
    <customSheetView guid="{F578931A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5"/>
      <headerFooter alignWithMargins="0"/>
    </customSheetView>
    <customSheetView guid="{F578931B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6"/>
      <headerFooter alignWithMargins="0"/>
    </customSheetView>
    <customSheetView guid="{F578931C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7"/>
      <headerFooter alignWithMargins="0"/>
    </customSheetView>
    <customSheetView guid="{F578931D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8"/>
      <headerFooter alignWithMargins="0"/>
    </customSheetView>
    <customSheetView guid="{F5789320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9"/>
      <headerFooter alignWithMargins="0"/>
    </customSheetView>
    <customSheetView guid="{F5789321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0"/>
      <headerFooter alignWithMargins="0"/>
    </customSheetView>
    <customSheetView guid="{F5789322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1"/>
      <headerFooter alignWithMargins="0"/>
    </customSheetView>
    <customSheetView guid="{F5789323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2"/>
      <headerFooter alignWithMargins="0"/>
    </customSheetView>
    <customSheetView guid="{F578932C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3"/>
      <headerFooter alignWithMargins="0"/>
    </customSheetView>
    <customSheetView guid="{F578932D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4"/>
      <headerFooter alignWithMargins="0"/>
    </customSheetView>
    <customSheetView guid="{F578932E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5"/>
      <headerFooter alignWithMargins="0"/>
    </customSheetView>
    <customSheetView guid="{F578932F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6"/>
      <headerFooter alignWithMargins="0"/>
    </customSheetView>
    <customSheetView guid="{F5789330-F102-11D3-B1D4-009027AE2FC3}" fitToPage="1" printArea="1" showRuler="0">
      <selection activeCell="A2" sqref="A2:J69"/>
      <pageMargins left="0" right="0" top="0.5" bottom="0" header="0.25" footer="0.25"/>
      <printOptions horizontalCentered="1"/>
      <pageSetup scale="93" pageOrder="overThenDown" orientation="portrait" horizontalDpi="300" verticalDpi="300" r:id="rId17"/>
      <headerFooter alignWithMargins="0"/>
    </customSheetView>
    <customSheetView guid="{F5789331-F102-11D3-B1D4-009027AE2FC3}" fitToPage="1" printArea="1" showRuler="0" topLeftCell="A65">
      <selection activeCell="A73" sqref="A73:J140"/>
      <pageMargins left="0" right="0" top="0.5" bottom="0" header="0.25" footer="0.25"/>
      <printOptions horizontalCentered="1"/>
      <pageSetup scale="93" pageOrder="overThenDown" orientation="portrait" horizontalDpi="300" verticalDpi="300" r:id="rId18"/>
      <headerFooter alignWithMargins="0"/>
    </customSheetView>
    <customSheetView guid="{F5789332-F102-11D3-B1D4-009027AE2FC3}" fitToPage="1" printArea="1" showRuler="0" topLeftCell="A136">
      <selection activeCell="A144" sqref="A144:J211"/>
      <pageMargins left="0" right="0" top="0.5" bottom="0" header="0.25" footer="0.25"/>
      <printOptions horizontalCentered="1"/>
      <pageSetup scale="93" pageOrder="overThenDown" orientation="portrait" horizontalDpi="300" verticalDpi="300" r:id="rId19"/>
      <headerFooter alignWithMargins="0"/>
    </customSheetView>
    <customSheetView guid="{F5789333-F102-11D3-B1D4-009027AE2FC3}" fitToPage="1" printArea="1" showRuler="0" topLeftCell="A207">
      <selection activeCell="A215" sqref="A215:J282"/>
      <pageMargins left="0" right="0" top="0.5" bottom="0" header="0.25" footer="0.25"/>
      <printOptions horizontalCentered="1"/>
      <pageSetup scale="93" pageOrder="overThenDown" orientation="portrait" horizontalDpi="300" verticalDpi="300" r:id="rId20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1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2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3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4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5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6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7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8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9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0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1"/>
      <headerFooter alignWithMargins="0"/>
    </customSheetView>
    <customSheetView guid="{F578933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2"/>
      <headerFooter alignWithMargins="0"/>
    </customSheetView>
  </customSheetViews>
  <mergeCells count="2">
    <mergeCell ref="A220:J220"/>
    <mergeCell ref="A4:J4"/>
  </mergeCells>
  <phoneticPr fontId="6" type="noConversion"/>
  <printOptions horizontalCentered="1"/>
  <pageMargins left="0.25" right="0" top="0.5" bottom="0" header="0.25" footer="0.25"/>
  <pageSetup scale="90" pageOrder="overThenDown" orientation="portrait" r:id="rId33"/>
  <headerFooter alignWithMargins="0"/>
  <ignoredErrors>
    <ignoredError sqref="G35:G36 G19:G23 F19:F23 H19:J23" unlockedFormula="1"/>
  </ignoredErrors>
  <legacyDrawing r:id="rId3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transitionEntry="1" codeName="Sheet6">
    <pageSetUpPr autoPageBreaks="0" fitToPage="1"/>
  </sheetPr>
  <dimension ref="A1:Q238"/>
  <sheetViews>
    <sheetView view="pageBreakPreview" zoomScale="110" zoomScaleNormal="80" zoomScaleSheetLayoutView="110" workbookViewId="0">
      <selection activeCell="D47" sqref="D47"/>
    </sheetView>
  </sheetViews>
  <sheetFormatPr defaultColWidth="9.33203125" defaultRowHeight="12" x14ac:dyDescent="0.2"/>
  <cols>
    <col min="1" max="1" width="14.6640625" style="1" customWidth="1"/>
    <col min="2" max="2" width="20.5" style="1" customWidth="1"/>
    <col min="3" max="3" width="19.83203125" style="1" customWidth="1"/>
    <col min="4" max="4" width="10.83203125" style="1" customWidth="1"/>
    <col min="5" max="5" width="19.1640625" style="1" customWidth="1"/>
    <col min="6" max="6" width="6" style="1" customWidth="1"/>
    <col min="7" max="7" width="17.33203125" style="1" customWidth="1"/>
    <col min="8" max="8" width="6.5" style="1" customWidth="1"/>
    <col min="9" max="9" width="8.6640625" style="1" customWidth="1"/>
    <col min="10" max="10" width="15.6640625" style="1" customWidth="1"/>
    <col min="11" max="11" width="9.33203125" style="1"/>
    <col min="12" max="12" width="10.5" style="1" bestFit="1" customWidth="1"/>
    <col min="13" max="16384" width="9.33203125" style="1"/>
  </cols>
  <sheetData>
    <row r="1" spans="1:17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7" x14ac:dyDescent="0.2">
      <c r="A2" s="170" t="str">
        <f>'SCH III'!A1</f>
        <v>1st Quarter</v>
      </c>
      <c r="B2" s="53"/>
      <c r="C2" s="53"/>
      <c r="D2" s="53"/>
      <c r="E2" s="53"/>
      <c r="F2" s="53"/>
      <c r="G2" s="53"/>
      <c r="H2" s="53"/>
      <c r="I2" s="53"/>
      <c r="J2" s="53"/>
    </row>
    <row r="3" spans="1:17" x14ac:dyDescent="0.2">
      <c r="A3" s="53"/>
      <c r="B3" s="53"/>
      <c r="C3" s="53"/>
      <c r="D3" s="53"/>
      <c r="E3" s="53"/>
      <c r="F3" s="53"/>
      <c r="G3" s="53"/>
      <c r="H3" s="53"/>
      <c r="I3" s="53"/>
      <c r="J3" s="116" t="s">
        <v>2</v>
      </c>
    </row>
    <row r="4" spans="1:17" x14ac:dyDescent="0.2">
      <c r="A4" s="117" t="s">
        <v>3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7" ht="15" customHeight="1" x14ac:dyDescent="0.2">
      <c r="A5" s="210" t="s">
        <v>129</v>
      </c>
      <c r="B5" s="211"/>
      <c r="C5" s="211"/>
      <c r="D5" s="211"/>
      <c r="E5" s="211"/>
      <c r="F5" s="211"/>
      <c r="G5" s="211"/>
      <c r="H5" s="211"/>
      <c r="I5" s="211"/>
      <c r="J5" s="211"/>
    </row>
    <row r="6" spans="1:17" x14ac:dyDescent="0.2">
      <c r="A6" s="117" t="s">
        <v>10</v>
      </c>
      <c r="B6" s="148"/>
      <c r="C6" s="148"/>
      <c r="D6" s="148"/>
      <c r="E6" s="148"/>
      <c r="F6" s="148"/>
      <c r="G6" s="148"/>
      <c r="H6" s="148"/>
      <c r="I6" s="148"/>
      <c r="J6" s="148"/>
    </row>
    <row r="7" spans="1:17" x14ac:dyDescent="0.2">
      <c r="A7" s="53"/>
      <c r="B7" s="53"/>
      <c r="C7" s="65" t="s">
        <v>128</v>
      </c>
      <c r="D7" s="53"/>
      <c r="E7" s="53"/>
      <c r="F7" s="53"/>
      <c r="G7" s="194" t="str">
        <f>'SCH II'!H7</f>
        <v>November 30, 2020</v>
      </c>
      <c r="H7" s="116"/>
      <c r="I7" s="53"/>
      <c r="J7" s="53"/>
    </row>
    <row r="8" spans="1:17" s="2" customFormat="1" x14ac:dyDescent="0.2">
      <c r="A8" s="149"/>
      <c r="B8" s="149"/>
      <c r="C8" s="149"/>
      <c r="D8" s="149"/>
      <c r="E8" s="149"/>
      <c r="F8" s="149"/>
      <c r="G8" s="149"/>
      <c r="H8" s="149"/>
      <c r="I8" s="149"/>
      <c r="J8" s="149"/>
    </row>
    <row r="9" spans="1:17" x14ac:dyDescent="0.2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7" ht="15" customHeight="1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</row>
    <row r="11" spans="1:17" ht="15" customHeight="1" x14ac:dyDescent="0.2">
      <c r="A11" s="103"/>
      <c r="B11" s="104"/>
      <c r="C11" s="104"/>
      <c r="D11" s="104"/>
      <c r="E11" s="104"/>
      <c r="F11" s="104"/>
      <c r="G11" s="104"/>
      <c r="H11" s="104"/>
      <c r="I11" s="104"/>
      <c r="J11" s="105"/>
    </row>
    <row r="12" spans="1:17" x14ac:dyDescent="0.2">
      <c r="A12" s="121"/>
      <c r="B12" s="51"/>
      <c r="C12" s="91" t="s">
        <v>22</v>
      </c>
      <c r="D12" s="51"/>
      <c r="E12" s="51"/>
      <c r="F12" s="51"/>
      <c r="G12" s="51"/>
      <c r="H12" s="100" t="s">
        <v>18</v>
      </c>
      <c r="I12" s="100"/>
      <c r="J12" s="107" t="s">
        <v>19</v>
      </c>
      <c r="M12" s="13"/>
      <c r="O12" s="13"/>
      <c r="Q12" s="13"/>
    </row>
    <row r="13" spans="1:17" ht="15" customHeight="1" x14ac:dyDescent="0.2">
      <c r="A13" s="108"/>
      <c r="B13" s="109"/>
      <c r="C13" s="109"/>
      <c r="D13" s="109"/>
      <c r="E13" s="109"/>
      <c r="F13" s="109"/>
      <c r="G13" s="109"/>
      <c r="H13" s="109"/>
      <c r="I13" s="109"/>
      <c r="J13" s="110"/>
      <c r="M13" s="13"/>
      <c r="O13" s="13"/>
      <c r="Q13" s="13"/>
    </row>
    <row r="14" spans="1:17" x14ac:dyDescent="0.2">
      <c r="A14" s="53"/>
      <c r="B14" s="53"/>
      <c r="C14" s="53"/>
      <c r="D14" s="53"/>
      <c r="E14" s="53"/>
      <c r="F14" s="53"/>
      <c r="G14" s="53"/>
      <c r="H14" s="53"/>
      <c r="I14" s="53"/>
      <c r="J14" s="53"/>
      <c r="M14" s="13"/>
      <c r="O14" s="13"/>
      <c r="Q14" s="13"/>
    </row>
    <row r="15" spans="1:17" x14ac:dyDescent="0.2">
      <c r="A15" s="151" t="s">
        <v>31</v>
      </c>
      <c r="B15" s="53"/>
      <c r="C15" s="53"/>
      <c r="D15" s="53"/>
      <c r="E15" s="53"/>
      <c r="F15" s="53"/>
      <c r="G15" s="53"/>
      <c r="H15" s="53"/>
      <c r="I15" s="53"/>
      <c r="J15" s="53"/>
      <c r="M15" s="13"/>
      <c r="O15" s="13"/>
      <c r="Q15" s="13"/>
    </row>
    <row r="16" spans="1:17" x14ac:dyDescent="0.2">
      <c r="A16" s="125"/>
      <c r="B16" s="53"/>
      <c r="C16" s="53"/>
      <c r="D16" s="53"/>
      <c r="E16" s="53"/>
      <c r="F16" s="53"/>
      <c r="G16" s="53"/>
      <c r="H16" s="53"/>
      <c r="I16" s="53"/>
      <c r="J16" s="53"/>
      <c r="M16" s="13"/>
      <c r="O16" s="13"/>
      <c r="Q16" s="13"/>
    </row>
    <row r="17" spans="1:17" x14ac:dyDescent="0.2">
      <c r="A17" s="125" t="s">
        <v>39</v>
      </c>
      <c r="B17" s="53"/>
      <c r="C17" s="53"/>
      <c r="D17" s="53"/>
      <c r="E17" s="53"/>
      <c r="F17" s="53"/>
      <c r="G17" s="53"/>
      <c r="H17" s="53"/>
      <c r="I17" s="53"/>
      <c r="J17" s="53"/>
      <c r="M17" s="13"/>
      <c r="O17" s="13"/>
      <c r="Q17" s="13"/>
    </row>
    <row r="18" spans="1:17" x14ac:dyDescent="0.2">
      <c r="A18" s="125" t="s">
        <v>46</v>
      </c>
      <c r="B18" s="53"/>
      <c r="C18" s="53"/>
      <c r="D18" s="126"/>
      <c r="E18" s="196">
        <v>43801</v>
      </c>
      <c r="F18" s="172"/>
      <c r="G18" s="169"/>
      <c r="H18" s="127" t="s">
        <v>27</v>
      </c>
      <c r="I18" s="127"/>
      <c r="J18" s="185">
        <v>636423.82000000007</v>
      </c>
      <c r="M18" s="13"/>
      <c r="O18" s="13"/>
      <c r="Q18" s="13"/>
    </row>
    <row r="19" spans="1:17" x14ac:dyDescent="0.2">
      <c r="A19" s="53"/>
      <c r="B19" s="53"/>
      <c r="C19" s="53"/>
      <c r="D19" s="53"/>
      <c r="E19" s="169"/>
      <c r="F19" s="169"/>
      <c r="G19" s="169"/>
      <c r="H19" s="169"/>
      <c r="I19" s="169"/>
      <c r="J19" s="61"/>
      <c r="M19" s="13"/>
      <c r="O19" s="13"/>
      <c r="Q19" s="13"/>
    </row>
    <row r="20" spans="1:17" x14ac:dyDescent="0.2">
      <c r="A20" s="131" t="s">
        <v>49</v>
      </c>
      <c r="B20" s="53"/>
      <c r="C20" s="53"/>
      <c r="D20" s="53"/>
      <c r="E20" s="160">
        <v>6.3E-2</v>
      </c>
      <c r="F20" s="125" t="s">
        <v>50</v>
      </c>
      <c r="G20" s="169"/>
      <c r="H20" s="169"/>
      <c r="I20" s="169"/>
      <c r="J20" s="61"/>
      <c r="M20" s="179"/>
      <c r="O20" s="13"/>
      <c r="Q20" s="13"/>
    </row>
    <row r="21" spans="1:17" x14ac:dyDescent="0.2">
      <c r="A21" s="131" t="s">
        <v>53</v>
      </c>
      <c r="B21" s="53"/>
      <c r="C21" s="161">
        <v>9232389.5</v>
      </c>
      <c r="D21" s="131" t="s">
        <v>54</v>
      </c>
      <c r="E21" s="169"/>
      <c r="F21" s="169"/>
      <c r="G21" s="169"/>
      <c r="H21" s="169"/>
      <c r="I21" s="169"/>
      <c r="J21" s="171"/>
      <c r="M21" s="13"/>
      <c r="O21" s="13"/>
      <c r="Q21" s="13"/>
    </row>
    <row r="22" spans="1:17" x14ac:dyDescent="0.2">
      <c r="A22" s="53" t="s">
        <v>56</v>
      </c>
      <c r="B22" s="53"/>
      <c r="C22" s="207" t="str">
        <f>G7</f>
        <v>November 30, 2020</v>
      </c>
      <c r="D22" s="125"/>
      <c r="E22" s="125" t="s">
        <v>44</v>
      </c>
      <c r="F22" s="169"/>
      <c r="G22" s="169"/>
      <c r="H22" s="127" t="s">
        <v>27</v>
      </c>
      <c r="I22" s="127"/>
      <c r="J22" s="94">
        <v>581640.54999999993</v>
      </c>
      <c r="M22" s="13"/>
      <c r="O22" s="13"/>
      <c r="Q22" s="13"/>
    </row>
    <row r="23" spans="1:17" x14ac:dyDescent="0.2">
      <c r="A23" s="53"/>
      <c r="B23" s="70"/>
      <c r="C23" s="53"/>
      <c r="D23" s="53"/>
      <c r="E23" s="169"/>
      <c r="F23" s="169"/>
      <c r="G23" s="169"/>
      <c r="H23" s="169"/>
      <c r="I23" s="169"/>
      <c r="J23" s="162"/>
      <c r="M23" s="13"/>
      <c r="O23" s="13"/>
      <c r="Q23" s="13"/>
    </row>
    <row r="24" spans="1:17" ht="12.75" x14ac:dyDescent="0.2">
      <c r="A24" s="125" t="s">
        <v>58</v>
      </c>
      <c r="B24" s="53"/>
      <c r="C24" s="53"/>
      <c r="D24" s="53"/>
      <c r="E24" s="169"/>
      <c r="F24" s="169"/>
      <c r="G24" s="169"/>
      <c r="H24" s="127" t="s">
        <v>27</v>
      </c>
      <c r="I24" s="127"/>
      <c r="J24" s="94">
        <f>J18-J22</f>
        <v>54783.270000000135</v>
      </c>
      <c r="L24" s="206"/>
      <c r="M24" s="13"/>
      <c r="O24" s="13"/>
      <c r="Q24" s="13"/>
    </row>
    <row r="25" spans="1:17" x14ac:dyDescent="0.2">
      <c r="A25" s="53"/>
      <c r="B25" s="53"/>
      <c r="C25" s="53"/>
      <c r="D25" s="53"/>
      <c r="E25" s="169"/>
      <c r="F25" s="169"/>
      <c r="G25" s="169"/>
      <c r="H25" s="169"/>
      <c r="I25" s="169"/>
      <c r="J25" s="162"/>
      <c r="K25" s="18"/>
      <c r="M25" s="13"/>
      <c r="O25" s="13"/>
      <c r="Q25" s="13"/>
    </row>
    <row r="26" spans="1:17" x14ac:dyDescent="0.2">
      <c r="A26" s="53"/>
      <c r="B26" s="53"/>
      <c r="C26" s="53"/>
      <c r="D26" s="53"/>
      <c r="E26" s="169"/>
      <c r="F26" s="169"/>
      <c r="G26" s="169"/>
      <c r="H26" s="169"/>
      <c r="I26" s="169"/>
      <c r="J26" s="61"/>
      <c r="M26" s="13"/>
      <c r="N26" s="13"/>
      <c r="O26" s="13"/>
      <c r="Q26" s="13"/>
    </row>
    <row r="27" spans="1:17" x14ac:dyDescent="0.2">
      <c r="A27" s="53"/>
      <c r="B27" s="53"/>
      <c r="C27" s="53"/>
      <c r="D27" s="53"/>
      <c r="E27" s="169"/>
      <c r="F27" s="169"/>
      <c r="G27" s="169"/>
      <c r="H27" s="169"/>
      <c r="I27" s="169"/>
      <c r="J27" s="61"/>
      <c r="M27" s="13"/>
      <c r="N27" s="13"/>
      <c r="O27" s="13"/>
      <c r="Q27" s="13"/>
    </row>
    <row r="28" spans="1:17" x14ac:dyDescent="0.2">
      <c r="A28" s="151" t="s">
        <v>60</v>
      </c>
      <c r="B28" s="53"/>
      <c r="C28" s="53"/>
      <c r="D28" s="53"/>
      <c r="E28" s="169"/>
      <c r="F28" s="169"/>
      <c r="G28" s="169"/>
      <c r="H28" s="169"/>
      <c r="I28" s="169"/>
      <c r="J28" s="61"/>
      <c r="M28" s="13"/>
      <c r="N28" s="13"/>
      <c r="O28" s="13"/>
      <c r="Q28" s="13"/>
    </row>
    <row r="29" spans="1:17" x14ac:dyDescent="0.2">
      <c r="A29" s="53"/>
      <c r="B29" s="53"/>
      <c r="C29" s="53"/>
      <c r="D29" s="53"/>
      <c r="E29" s="169"/>
      <c r="F29" s="169"/>
      <c r="G29" s="169"/>
      <c r="H29" s="169"/>
      <c r="I29" s="169"/>
      <c r="J29" s="61"/>
      <c r="M29" s="13"/>
      <c r="N29" s="13"/>
      <c r="O29" s="13"/>
      <c r="Q29" s="13"/>
    </row>
    <row r="30" spans="1:17" x14ac:dyDescent="0.2">
      <c r="A30" s="125" t="s">
        <v>63</v>
      </c>
      <c r="B30" s="53"/>
      <c r="C30" s="53"/>
      <c r="D30" s="53"/>
      <c r="E30" s="169"/>
      <c r="F30" s="169"/>
      <c r="G30" s="169"/>
      <c r="H30" s="169"/>
      <c r="I30" s="169"/>
      <c r="J30" s="171"/>
      <c r="M30" s="13"/>
      <c r="N30" s="13"/>
      <c r="O30" s="13"/>
      <c r="P30" s="13"/>
      <c r="Q30" s="13"/>
    </row>
    <row r="31" spans="1:17" x14ac:dyDescent="0.2">
      <c r="A31" s="125" t="s">
        <v>64</v>
      </c>
      <c r="B31" s="53"/>
      <c r="C31" s="53"/>
      <c r="D31" s="53"/>
      <c r="E31" s="192">
        <f>E18</f>
        <v>43801</v>
      </c>
      <c r="F31" s="172"/>
      <c r="G31" s="169"/>
      <c r="H31" s="127" t="s">
        <v>27</v>
      </c>
      <c r="I31" s="127"/>
      <c r="J31" s="185">
        <v>0</v>
      </c>
      <c r="M31" s="13"/>
      <c r="N31" s="13"/>
      <c r="O31" s="13"/>
      <c r="P31" s="13"/>
      <c r="Q31" s="13"/>
    </row>
    <row r="32" spans="1:17" x14ac:dyDescent="0.2">
      <c r="A32" s="53"/>
      <c r="B32" s="53"/>
      <c r="C32" s="53"/>
      <c r="D32" s="53"/>
      <c r="E32" s="169"/>
      <c r="F32" s="169"/>
      <c r="G32" s="169"/>
      <c r="H32" s="169"/>
      <c r="I32" s="169"/>
      <c r="J32" s="171"/>
      <c r="M32" s="13"/>
      <c r="N32" s="13"/>
      <c r="O32" s="13"/>
      <c r="P32" s="13"/>
      <c r="Q32" s="13"/>
    </row>
    <row r="33" spans="1:17" x14ac:dyDescent="0.2">
      <c r="A33" s="125" t="s">
        <v>67</v>
      </c>
      <c r="B33" s="53"/>
      <c r="C33" s="53"/>
      <c r="D33" s="163">
        <v>0</v>
      </c>
      <c r="E33" s="125" t="s">
        <v>50</v>
      </c>
      <c r="F33" s="169"/>
      <c r="G33" s="169"/>
      <c r="H33" s="169"/>
      <c r="I33" s="169"/>
      <c r="J33" s="61"/>
      <c r="M33" s="13"/>
      <c r="N33" s="13"/>
      <c r="O33" s="13"/>
      <c r="P33" s="13"/>
      <c r="Q33" s="13"/>
    </row>
    <row r="34" spans="1:17" x14ac:dyDescent="0.2">
      <c r="A34" s="131" t="s">
        <v>69</v>
      </c>
      <c r="B34" s="53"/>
      <c r="C34" s="161">
        <f>C21</f>
        <v>9232389.5</v>
      </c>
      <c r="D34" s="131" t="s">
        <v>54</v>
      </c>
      <c r="E34" s="169"/>
      <c r="F34" s="169"/>
      <c r="G34" s="169"/>
      <c r="H34" s="169"/>
      <c r="I34" s="169"/>
      <c r="J34" s="171"/>
    </row>
    <row r="35" spans="1:17" x14ac:dyDescent="0.2">
      <c r="A35" s="53" t="s">
        <v>56</v>
      </c>
      <c r="B35" s="53"/>
      <c r="C35" s="126" t="str">
        <f>G7</f>
        <v>November 30, 2020</v>
      </c>
      <c r="D35" s="80"/>
      <c r="E35" s="125" t="s">
        <v>44</v>
      </c>
      <c r="F35" s="169"/>
      <c r="G35" s="169"/>
      <c r="H35" s="127" t="s">
        <v>27</v>
      </c>
      <c r="I35" s="127"/>
      <c r="J35" s="94">
        <v>0</v>
      </c>
      <c r="K35" s="9"/>
      <c r="M35" s="13"/>
      <c r="N35" s="13"/>
      <c r="O35" s="13"/>
      <c r="P35" s="13"/>
      <c r="Q35" s="13"/>
    </row>
    <row r="36" spans="1:17" x14ac:dyDescent="0.2">
      <c r="A36" s="53"/>
      <c r="B36" s="53"/>
      <c r="C36" s="53"/>
      <c r="D36" s="53"/>
      <c r="E36" s="169"/>
      <c r="F36" s="169"/>
      <c r="G36" s="169"/>
      <c r="H36" s="169"/>
      <c r="I36" s="169"/>
      <c r="J36" s="162"/>
      <c r="K36" s="9"/>
      <c r="M36" s="13"/>
      <c r="N36" s="13"/>
      <c r="O36" s="13"/>
      <c r="P36" s="13"/>
      <c r="Q36" s="13"/>
    </row>
    <row r="37" spans="1:17" x14ac:dyDescent="0.2">
      <c r="A37" s="125" t="s">
        <v>76</v>
      </c>
      <c r="B37" s="53"/>
      <c r="C37" s="53"/>
      <c r="D37" s="53"/>
      <c r="E37" s="169"/>
      <c r="F37" s="63"/>
      <c r="G37" s="169"/>
      <c r="H37" s="169"/>
      <c r="I37" s="169"/>
      <c r="J37" s="94">
        <f>J31-J35</f>
        <v>0</v>
      </c>
      <c r="K37" s="25"/>
      <c r="M37" s="13"/>
      <c r="N37" s="13"/>
      <c r="O37" s="13"/>
      <c r="P37" s="13"/>
      <c r="Q37" s="13"/>
    </row>
    <row r="38" spans="1:17" x14ac:dyDescent="0.2">
      <c r="A38" s="53"/>
      <c r="B38" s="53"/>
      <c r="C38" s="53"/>
      <c r="D38" s="53"/>
      <c r="E38" s="169"/>
      <c r="F38" s="169"/>
      <c r="G38" s="169"/>
      <c r="H38" s="169"/>
      <c r="I38" s="169"/>
      <c r="J38" s="162"/>
      <c r="K38" s="9"/>
      <c r="M38" s="13"/>
      <c r="N38" s="13"/>
      <c r="O38" s="13"/>
      <c r="P38" s="13"/>
      <c r="Q38" s="13"/>
    </row>
    <row r="39" spans="1:17" x14ac:dyDescent="0.2">
      <c r="A39" s="53"/>
      <c r="B39" s="53"/>
      <c r="C39" s="53"/>
      <c r="D39" s="53"/>
      <c r="E39" s="169"/>
      <c r="F39" s="169"/>
      <c r="G39" s="169"/>
      <c r="H39" s="169"/>
      <c r="I39" s="169"/>
      <c r="J39" s="171"/>
      <c r="K39" s="9"/>
      <c r="M39" s="13"/>
      <c r="N39" s="13"/>
      <c r="O39" s="13"/>
      <c r="P39" s="13"/>
      <c r="Q39" s="13"/>
    </row>
    <row r="40" spans="1:17" x14ac:dyDescent="0.2">
      <c r="A40" s="53"/>
      <c r="B40" s="70"/>
      <c r="C40" s="53"/>
      <c r="D40" s="53"/>
      <c r="E40" s="169"/>
      <c r="F40" s="169"/>
      <c r="G40" s="169"/>
      <c r="H40" s="169"/>
      <c r="I40" s="169"/>
      <c r="J40" s="171"/>
      <c r="K40" s="3"/>
      <c r="M40" s="13"/>
      <c r="N40" s="13"/>
      <c r="O40" s="13"/>
      <c r="P40" s="13"/>
      <c r="Q40" s="13"/>
    </row>
    <row r="41" spans="1:17" x14ac:dyDescent="0.2">
      <c r="A41" s="151" t="s">
        <v>87</v>
      </c>
      <c r="B41" s="53"/>
      <c r="C41" s="53"/>
      <c r="D41" s="53"/>
      <c r="E41" s="169"/>
      <c r="F41" s="169"/>
      <c r="G41" s="169"/>
      <c r="H41" s="169"/>
      <c r="I41" s="169"/>
      <c r="J41" s="171"/>
      <c r="K41" s="9"/>
      <c r="M41" s="13"/>
      <c r="N41" s="13"/>
      <c r="O41" s="13"/>
      <c r="P41" s="13"/>
      <c r="Q41" s="13"/>
    </row>
    <row r="42" spans="1:17" x14ac:dyDescent="0.2">
      <c r="A42" s="53"/>
      <c r="B42" s="53"/>
      <c r="C42" s="53"/>
      <c r="D42" s="53"/>
      <c r="E42" s="169"/>
      <c r="F42" s="169"/>
      <c r="G42" s="169"/>
      <c r="H42" s="169"/>
      <c r="I42" s="169"/>
      <c r="J42" s="61"/>
      <c r="K42" s="3"/>
      <c r="M42" s="13"/>
      <c r="N42" s="13"/>
      <c r="O42" s="13"/>
      <c r="P42" s="13"/>
      <c r="Q42" s="13"/>
    </row>
    <row r="43" spans="1:17" x14ac:dyDescent="0.2">
      <c r="A43" s="125" t="s">
        <v>92</v>
      </c>
      <c r="B43" s="53"/>
      <c r="C43" s="53"/>
      <c r="D43" s="53"/>
      <c r="E43" s="169"/>
      <c r="F43" s="169"/>
      <c r="G43" s="169"/>
      <c r="H43" s="169"/>
      <c r="I43" s="169"/>
      <c r="J43" s="171"/>
    </row>
    <row r="44" spans="1:17" x14ac:dyDescent="0.2">
      <c r="A44" s="131" t="s">
        <v>94</v>
      </c>
      <c r="B44" s="53"/>
      <c r="C44" s="53"/>
      <c r="D44" s="125"/>
      <c r="E44" s="193">
        <f>E18</f>
        <v>43801</v>
      </c>
      <c r="F44" s="172"/>
      <c r="G44" s="169"/>
      <c r="H44" s="127" t="s">
        <v>27</v>
      </c>
      <c r="I44" s="127"/>
      <c r="J44" s="184">
        <v>340449.09999999963</v>
      </c>
    </row>
    <row r="45" spans="1:17" x14ac:dyDescent="0.2">
      <c r="A45" s="53"/>
      <c r="B45" s="53"/>
      <c r="C45" s="53"/>
      <c r="D45" s="53"/>
      <c r="E45" s="169"/>
      <c r="F45" s="169"/>
      <c r="G45" s="169"/>
      <c r="H45" s="169"/>
      <c r="I45" s="169"/>
      <c r="J45" s="171"/>
    </row>
    <row r="46" spans="1:17" x14ac:dyDescent="0.2">
      <c r="A46" s="131" t="s">
        <v>96</v>
      </c>
      <c r="B46" s="53"/>
      <c r="C46" s="53"/>
      <c r="D46" s="53"/>
      <c r="E46" s="160">
        <v>3.3000000000000002E-2</v>
      </c>
      <c r="F46" s="125" t="s">
        <v>50</v>
      </c>
      <c r="G46" s="53"/>
      <c r="H46" s="53"/>
      <c r="I46" s="53"/>
      <c r="J46" s="61"/>
    </row>
    <row r="47" spans="1:17" x14ac:dyDescent="0.2">
      <c r="A47" s="131" t="s">
        <v>99</v>
      </c>
      <c r="B47" s="53"/>
      <c r="C47" s="161">
        <v>9232389.5</v>
      </c>
      <c r="D47" s="131" t="s">
        <v>54</v>
      </c>
      <c r="E47" s="53"/>
      <c r="F47" s="53"/>
      <c r="G47" s="53"/>
      <c r="H47" s="53"/>
      <c r="I47" s="53"/>
      <c r="J47" s="61"/>
    </row>
    <row r="48" spans="1:17" x14ac:dyDescent="0.2">
      <c r="A48" s="53" t="s">
        <v>56</v>
      </c>
      <c r="B48" s="53"/>
      <c r="C48" s="171" t="str">
        <f>G7</f>
        <v>November 30, 2020</v>
      </c>
      <c r="D48" s="126"/>
      <c r="E48" s="125" t="s">
        <v>44</v>
      </c>
      <c r="F48" s="53"/>
      <c r="G48" s="53"/>
      <c r="H48" s="127" t="s">
        <v>27</v>
      </c>
      <c r="I48" s="127"/>
      <c r="J48" s="94">
        <v>304668.86999999994</v>
      </c>
    </row>
    <row r="49" spans="1:11" x14ac:dyDescent="0.2">
      <c r="A49" s="53"/>
      <c r="B49" s="53"/>
      <c r="C49" s="53"/>
      <c r="D49" s="53"/>
      <c r="E49" s="53"/>
      <c r="F49" s="53"/>
      <c r="G49" s="53"/>
      <c r="H49" s="53"/>
      <c r="I49" s="53"/>
      <c r="J49" s="162"/>
    </row>
    <row r="50" spans="1:11" x14ac:dyDescent="0.2">
      <c r="A50" s="53"/>
      <c r="B50" s="53"/>
      <c r="C50" s="53"/>
      <c r="D50" s="53"/>
      <c r="E50" s="53"/>
      <c r="F50" s="53"/>
      <c r="G50" s="53"/>
      <c r="H50" s="53"/>
      <c r="I50" s="53"/>
      <c r="J50" s="162"/>
    </row>
    <row r="51" spans="1:11" x14ac:dyDescent="0.2">
      <c r="A51" s="125" t="s">
        <v>106</v>
      </c>
      <c r="B51" s="53"/>
      <c r="C51" s="53"/>
      <c r="D51" s="53"/>
      <c r="E51" s="53"/>
      <c r="F51" s="53"/>
      <c r="G51" s="53"/>
      <c r="H51" s="127" t="s">
        <v>27</v>
      </c>
      <c r="I51" s="127"/>
      <c r="J51" s="94">
        <f>J44-J48</f>
        <v>35780.22999999969</v>
      </c>
    </row>
    <row r="52" spans="1:11" x14ac:dyDescent="0.2">
      <c r="A52" s="53"/>
      <c r="B52" s="53"/>
      <c r="C52" s="53"/>
      <c r="D52" s="53"/>
      <c r="E52" s="53"/>
      <c r="F52" s="63"/>
      <c r="G52" s="53"/>
      <c r="H52" s="53"/>
      <c r="I52" s="53"/>
      <c r="J52" s="162"/>
    </row>
    <row r="53" spans="1:11" x14ac:dyDescent="0.2">
      <c r="A53" s="125" t="s">
        <v>108</v>
      </c>
      <c r="B53" s="53"/>
      <c r="C53" s="53"/>
      <c r="D53" s="53"/>
      <c r="E53" s="53"/>
      <c r="F53" s="53"/>
      <c r="G53" s="53"/>
      <c r="H53" s="127" t="s">
        <v>27</v>
      </c>
      <c r="I53" s="127"/>
      <c r="J53" s="94">
        <f>J24+J37+J51</f>
        <v>90563.499999999825</v>
      </c>
    </row>
    <row r="54" spans="1:11" x14ac:dyDescent="0.2">
      <c r="A54" s="53"/>
      <c r="B54" s="70"/>
      <c r="C54" s="53"/>
      <c r="D54" s="53"/>
      <c r="E54" s="53"/>
      <c r="F54" s="53"/>
      <c r="G54" s="53"/>
      <c r="H54" s="53"/>
      <c r="I54" s="53"/>
      <c r="J54" s="162"/>
    </row>
    <row r="55" spans="1:11" x14ac:dyDescent="0.2">
      <c r="A55" s="131" t="s">
        <v>127</v>
      </c>
      <c r="B55" s="53"/>
      <c r="C55" s="53"/>
      <c r="D55" s="172" t="str">
        <f>'SCH II'!F20</f>
        <v>February 28, 2022</v>
      </c>
      <c r="E55" s="53"/>
      <c r="F55" s="126"/>
      <c r="G55" s="53"/>
      <c r="H55" s="127" t="s">
        <v>36</v>
      </c>
      <c r="I55" s="127"/>
      <c r="J55" s="97">
        <f>'SCH II'!J20</f>
        <v>9842098</v>
      </c>
    </row>
    <row r="56" spans="1:11" x14ac:dyDescent="0.2">
      <c r="A56" s="53"/>
      <c r="B56" s="53"/>
      <c r="C56" s="53"/>
      <c r="D56" s="53"/>
      <c r="E56" s="53"/>
      <c r="F56" s="53"/>
      <c r="G56" s="53"/>
      <c r="H56" s="53"/>
      <c r="I56" s="53"/>
      <c r="J56" s="162"/>
    </row>
    <row r="57" spans="1:11" ht="12.75" thickBot="1" x14ac:dyDescent="0.25">
      <c r="A57" s="125" t="s">
        <v>111</v>
      </c>
      <c r="B57" s="53"/>
      <c r="C57" s="53"/>
      <c r="D57" s="53"/>
      <c r="E57" s="53"/>
      <c r="F57" s="53"/>
      <c r="G57" s="53"/>
      <c r="H57" s="127" t="s">
        <v>26</v>
      </c>
      <c r="I57" s="127"/>
      <c r="J57" s="129">
        <f>ROUND(J53/J55,3)</f>
        <v>8.9999999999999993E-3</v>
      </c>
    </row>
    <row r="58" spans="1:11" ht="12.75" thickTop="1" x14ac:dyDescent="0.2">
      <c r="A58" s="53"/>
      <c r="B58" s="53"/>
      <c r="C58" s="53"/>
      <c r="D58" s="53"/>
      <c r="E58" s="53"/>
      <c r="F58" s="53"/>
      <c r="G58" s="53"/>
      <c r="H58" s="53"/>
      <c r="I58" s="53"/>
      <c r="J58" s="162"/>
    </row>
    <row r="59" spans="1:11" x14ac:dyDescent="0.2">
      <c r="A59" s="53"/>
      <c r="B59" s="53"/>
      <c r="C59" s="53"/>
      <c r="D59" s="53"/>
      <c r="E59" s="53"/>
      <c r="F59" s="53"/>
      <c r="G59" s="53"/>
      <c r="H59" s="53"/>
      <c r="I59" s="53"/>
      <c r="J59" s="53"/>
    </row>
    <row r="60" spans="1:11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</row>
    <row r="61" spans="1:11" x14ac:dyDescent="0.2">
      <c r="A61" s="44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x14ac:dyDescent="0.2">
      <c r="A62" s="5"/>
      <c r="B62" s="5"/>
      <c r="C62" s="5"/>
      <c r="D62" s="5"/>
      <c r="E62" s="5"/>
      <c r="F62" s="5"/>
      <c r="G62" s="5"/>
      <c r="H62" s="5"/>
      <c r="I62" s="5"/>
      <c r="J62" s="136"/>
      <c r="K62" s="5"/>
    </row>
    <row r="63" spans="1:11" x14ac:dyDescent="0.2">
      <c r="A63" s="56"/>
      <c r="B63" s="22"/>
      <c r="C63" s="22"/>
      <c r="D63" s="22"/>
      <c r="E63" s="22"/>
      <c r="F63" s="22"/>
      <c r="G63" s="22"/>
      <c r="H63" s="22"/>
      <c r="I63" s="22"/>
      <c r="J63" s="22"/>
      <c r="K63" s="5"/>
    </row>
    <row r="64" spans="1:11" x14ac:dyDescent="0.2">
      <c r="A64" s="67"/>
      <c r="B64" s="22"/>
      <c r="C64" s="22"/>
      <c r="D64" s="22"/>
      <c r="E64" s="22"/>
      <c r="F64" s="22"/>
      <c r="G64" s="22"/>
      <c r="H64" s="22"/>
      <c r="I64" s="22"/>
      <c r="J64" s="22"/>
      <c r="K64" s="5"/>
    </row>
    <row r="65" spans="1:11" x14ac:dyDescent="0.2">
      <c r="A65" s="56"/>
      <c r="B65" s="22"/>
      <c r="C65" s="22"/>
      <c r="D65" s="22"/>
      <c r="E65" s="22"/>
      <c r="F65" s="22"/>
      <c r="G65" s="22"/>
      <c r="H65" s="22"/>
      <c r="I65" s="22"/>
      <c r="J65" s="22"/>
      <c r="K65" s="5"/>
    </row>
    <row r="66" spans="1:11" x14ac:dyDescent="0.2">
      <c r="A66" s="5"/>
      <c r="B66" s="5"/>
      <c r="C66" s="49"/>
      <c r="D66" s="5"/>
      <c r="E66" s="5"/>
      <c r="F66" s="5"/>
      <c r="G66" s="6"/>
      <c r="H66" s="136"/>
      <c r="I66" s="5"/>
      <c r="J66" s="5"/>
      <c r="K66" s="5"/>
    </row>
    <row r="67" spans="1:11" x14ac:dyDescent="0.2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5"/>
    </row>
    <row r="68" spans="1:1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5"/>
    </row>
    <row r="70" spans="1:1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x14ac:dyDescent="0.2">
      <c r="A71" s="5"/>
      <c r="B71" s="5"/>
      <c r="C71" s="4"/>
      <c r="D71" s="5"/>
      <c r="E71" s="5"/>
      <c r="F71" s="5"/>
      <c r="G71" s="5"/>
      <c r="H71" s="6"/>
      <c r="I71" s="6"/>
      <c r="J71" s="6"/>
      <c r="K71" s="5"/>
    </row>
    <row r="72" spans="1:1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5"/>
    </row>
    <row r="73" spans="1:1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x14ac:dyDescent="0.2">
      <c r="A74" s="158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x14ac:dyDescent="0.2">
      <c r="A75" s="10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x14ac:dyDescent="0.2">
      <c r="A76" s="10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x14ac:dyDescent="0.2">
      <c r="A77" s="10"/>
      <c r="B77" s="5"/>
      <c r="C77" s="5"/>
      <c r="D77" s="66"/>
      <c r="E77" s="66"/>
      <c r="F77" s="66"/>
      <c r="G77" s="5"/>
      <c r="H77" s="11"/>
      <c r="I77" s="11"/>
      <c r="J77" s="35"/>
      <c r="K77" s="5"/>
    </row>
    <row r="78" spans="1:11" x14ac:dyDescent="0.2">
      <c r="A78" s="5"/>
      <c r="B78" s="5"/>
      <c r="C78" s="5"/>
      <c r="D78" s="5"/>
      <c r="E78" s="5"/>
      <c r="F78" s="5"/>
      <c r="G78" s="5"/>
      <c r="H78" s="5"/>
      <c r="I78" s="5"/>
      <c r="J78" s="46"/>
      <c r="K78" s="5"/>
    </row>
    <row r="79" spans="1:11" x14ac:dyDescent="0.2">
      <c r="A79" s="45"/>
      <c r="B79" s="5"/>
      <c r="C79" s="5"/>
      <c r="D79" s="5"/>
      <c r="E79" s="31"/>
      <c r="F79" s="10"/>
      <c r="G79" s="5"/>
      <c r="H79" s="5"/>
      <c r="I79" s="5"/>
      <c r="J79" s="46"/>
      <c r="K79" s="5"/>
    </row>
    <row r="80" spans="1:11" x14ac:dyDescent="0.2">
      <c r="A80" s="45"/>
      <c r="B80" s="5"/>
      <c r="C80" s="32"/>
      <c r="D80" s="45"/>
      <c r="E80" s="5"/>
      <c r="F80" s="5"/>
      <c r="G80" s="5"/>
      <c r="H80" s="5"/>
      <c r="I80" s="5"/>
      <c r="J80" s="35"/>
      <c r="K80" s="5"/>
    </row>
    <row r="81" spans="1:11" x14ac:dyDescent="0.2">
      <c r="A81" s="5"/>
      <c r="B81" s="5"/>
      <c r="C81" s="10"/>
      <c r="D81" s="10"/>
      <c r="E81" s="10"/>
      <c r="F81" s="5"/>
      <c r="G81" s="5"/>
      <c r="H81" s="11"/>
      <c r="I81" s="11"/>
      <c r="J81" s="35"/>
      <c r="K81" s="5"/>
    </row>
    <row r="82" spans="1:11" x14ac:dyDescent="0.2">
      <c r="A82" s="5"/>
      <c r="B82" s="36"/>
      <c r="C82" s="5"/>
      <c r="D82" s="5"/>
      <c r="E82" s="5"/>
      <c r="F82" s="5"/>
      <c r="G82" s="5"/>
      <c r="H82" s="5"/>
      <c r="I82" s="5"/>
      <c r="J82" s="27"/>
      <c r="K82" s="5"/>
    </row>
    <row r="83" spans="1:11" x14ac:dyDescent="0.2">
      <c r="A83" s="10"/>
      <c r="B83" s="5"/>
      <c r="C83" s="5"/>
      <c r="D83" s="5"/>
      <c r="E83" s="5"/>
      <c r="F83" s="5"/>
      <c r="G83" s="5"/>
      <c r="H83" s="11"/>
      <c r="I83" s="11"/>
      <c r="J83" s="35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27"/>
      <c r="K84" s="5"/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5"/>
      <c r="J85" s="46"/>
      <c r="K85" s="5"/>
    </row>
    <row r="86" spans="1:11" x14ac:dyDescent="0.2">
      <c r="A86" s="5"/>
      <c r="B86" s="5"/>
      <c r="C86" s="5"/>
      <c r="D86" s="5"/>
      <c r="E86" s="5"/>
      <c r="F86" s="5"/>
      <c r="G86" s="5"/>
      <c r="H86" s="5"/>
      <c r="I86" s="5"/>
      <c r="J86" s="46"/>
      <c r="K86" s="5"/>
    </row>
    <row r="87" spans="1:11" x14ac:dyDescent="0.2">
      <c r="A87" s="158"/>
      <c r="B87" s="5"/>
      <c r="C87" s="5"/>
      <c r="D87" s="5"/>
      <c r="E87" s="5"/>
      <c r="F87" s="5"/>
      <c r="G87" s="5"/>
      <c r="H87" s="5"/>
      <c r="I87" s="5"/>
      <c r="J87" s="46"/>
      <c r="K87" s="5"/>
    </row>
    <row r="88" spans="1:11" x14ac:dyDescent="0.2">
      <c r="A88" s="5"/>
      <c r="B88" s="5"/>
      <c r="C88" s="5"/>
      <c r="D88" s="5"/>
      <c r="E88" s="5"/>
      <c r="F88" s="5"/>
      <c r="G88" s="5"/>
      <c r="H88" s="5"/>
      <c r="I88" s="5"/>
      <c r="J88" s="46"/>
      <c r="K88" s="5"/>
    </row>
    <row r="89" spans="1:11" x14ac:dyDescent="0.2">
      <c r="A89" s="10"/>
      <c r="B89" s="5"/>
      <c r="C89" s="5"/>
      <c r="D89" s="5"/>
      <c r="E89" s="5"/>
      <c r="F89" s="5"/>
      <c r="G89" s="5"/>
      <c r="H89" s="5"/>
      <c r="I89" s="5"/>
      <c r="J89" s="35"/>
      <c r="K89" s="5"/>
    </row>
    <row r="90" spans="1:11" x14ac:dyDescent="0.2">
      <c r="A90" s="10"/>
      <c r="B90" s="5"/>
      <c r="C90" s="5"/>
      <c r="D90" s="5"/>
      <c r="E90" s="66"/>
      <c r="F90" s="66"/>
      <c r="G90" s="5"/>
      <c r="H90" s="11"/>
      <c r="I90" s="11"/>
      <c r="J90" s="35"/>
      <c r="K90" s="5"/>
    </row>
    <row r="91" spans="1:11" x14ac:dyDescent="0.2">
      <c r="A91" s="5"/>
      <c r="B91" s="5"/>
      <c r="C91" s="5"/>
      <c r="D91" s="5"/>
      <c r="E91" s="5"/>
      <c r="F91" s="5"/>
      <c r="G91" s="5"/>
      <c r="H91" s="5"/>
      <c r="I91" s="5"/>
      <c r="J91" s="35"/>
      <c r="K91" s="5"/>
    </row>
    <row r="92" spans="1:11" x14ac:dyDescent="0.2">
      <c r="A92" s="10"/>
      <c r="B92" s="5"/>
      <c r="C92" s="5"/>
      <c r="D92" s="33"/>
      <c r="E92" s="10"/>
      <c r="F92" s="5"/>
      <c r="G92" s="5"/>
      <c r="H92" s="5"/>
      <c r="I92" s="5"/>
      <c r="J92" s="46"/>
      <c r="K92" s="5"/>
    </row>
    <row r="93" spans="1:11" x14ac:dyDescent="0.2">
      <c r="A93" s="45"/>
      <c r="B93" s="5"/>
      <c r="C93" s="32"/>
      <c r="D93" s="45"/>
      <c r="E93" s="5"/>
      <c r="F93" s="5"/>
      <c r="G93" s="5"/>
      <c r="H93" s="5"/>
      <c r="I93" s="5"/>
      <c r="J93" s="35"/>
      <c r="K93" s="5"/>
    </row>
    <row r="94" spans="1:11" x14ac:dyDescent="0.2">
      <c r="A94" s="5"/>
      <c r="B94" s="5"/>
      <c r="C94" s="66"/>
      <c r="D94" s="12"/>
      <c r="E94" s="10"/>
      <c r="F94" s="5"/>
      <c r="G94" s="5"/>
      <c r="H94" s="11"/>
      <c r="I94" s="11"/>
      <c r="J94" s="35"/>
      <c r="K94" s="5"/>
    </row>
    <row r="95" spans="1:11" x14ac:dyDescent="0.2">
      <c r="A95" s="5"/>
      <c r="B95" s="5"/>
      <c r="C95" s="5"/>
      <c r="D95" s="5"/>
      <c r="E95" s="5"/>
      <c r="F95" s="5"/>
      <c r="G95" s="5"/>
      <c r="H95" s="5"/>
      <c r="I95" s="5"/>
      <c r="J95" s="27"/>
      <c r="K95" s="5"/>
    </row>
    <row r="96" spans="1:11" x14ac:dyDescent="0.2">
      <c r="A96" s="10"/>
      <c r="B96" s="5"/>
      <c r="C96" s="5"/>
      <c r="D96" s="5"/>
      <c r="E96" s="5"/>
      <c r="F96" s="38"/>
      <c r="G96" s="5"/>
      <c r="H96" s="5"/>
      <c r="I96" s="5"/>
      <c r="J96" s="35"/>
      <c r="K96" s="5"/>
    </row>
    <row r="97" spans="1:11" x14ac:dyDescent="0.2">
      <c r="A97" s="5"/>
      <c r="B97" s="5"/>
      <c r="C97" s="5"/>
      <c r="D97" s="5"/>
      <c r="E97" s="5"/>
      <c r="F97" s="5"/>
      <c r="G97" s="5"/>
      <c r="H97" s="5"/>
      <c r="I97" s="5"/>
      <c r="J97" s="27"/>
      <c r="K97" s="5"/>
    </row>
    <row r="98" spans="1:11" x14ac:dyDescent="0.2">
      <c r="A98" s="5"/>
      <c r="B98" s="5"/>
      <c r="C98" s="5"/>
      <c r="D98" s="5"/>
      <c r="E98" s="5"/>
      <c r="F98" s="5"/>
      <c r="G98" s="5"/>
      <c r="H98" s="5"/>
      <c r="I98" s="5"/>
      <c r="J98" s="35"/>
      <c r="K98" s="5"/>
    </row>
    <row r="99" spans="1:11" x14ac:dyDescent="0.2">
      <c r="A99" s="5"/>
      <c r="B99" s="36"/>
      <c r="C99" s="5"/>
      <c r="D99" s="5"/>
      <c r="E99" s="5"/>
      <c r="F99" s="5"/>
      <c r="G99" s="5"/>
      <c r="H99" s="5"/>
      <c r="I99" s="5"/>
      <c r="J99" s="35"/>
      <c r="K99" s="5"/>
    </row>
    <row r="100" spans="1:11" x14ac:dyDescent="0.2">
      <c r="A100" s="158"/>
      <c r="B100" s="5"/>
      <c r="C100" s="5"/>
      <c r="D100" s="5"/>
      <c r="E100" s="5"/>
      <c r="F100" s="5"/>
      <c r="G100" s="5"/>
      <c r="H100" s="5"/>
      <c r="I100" s="5"/>
      <c r="J100" s="35"/>
      <c r="K100" s="5"/>
    </row>
    <row r="101" spans="1:1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46"/>
      <c r="K101" s="5"/>
    </row>
    <row r="102" spans="1:11" x14ac:dyDescent="0.2">
      <c r="A102" s="10"/>
      <c r="B102" s="5"/>
      <c r="C102" s="5"/>
      <c r="D102" s="5"/>
      <c r="E102" s="5"/>
      <c r="F102" s="5"/>
      <c r="G102" s="5"/>
      <c r="H102" s="5"/>
      <c r="I102" s="5"/>
      <c r="J102" s="35"/>
      <c r="K102" s="5"/>
    </row>
    <row r="103" spans="1:11" x14ac:dyDescent="0.2">
      <c r="A103" s="45"/>
      <c r="B103" s="5"/>
      <c r="C103" s="5"/>
      <c r="D103" s="10"/>
      <c r="E103" s="47"/>
      <c r="F103" s="66"/>
      <c r="G103" s="5"/>
      <c r="H103" s="11"/>
      <c r="I103" s="11"/>
      <c r="J103" s="35"/>
      <c r="K103" s="5"/>
    </row>
    <row r="104" spans="1:1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35"/>
      <c r="K104" s="5"/>
    </row>
    <row r="105" spans="1:11" x14ac:dyDescent="0.2">
      <c r="A105" s="45"/>
      <c r="B105" s="5"/>
      <c r="C105" s="5"/>
      <c r="D105" s="5"/>
      <c r="E105" s="31"/>
      <c r="F105" s="10"/>
      <c r="G105" s="5"/>
      <c r="H105" s="5"/>
      <c r="I105" s="5"/>
      <c r="J105" s="46"/>
      <c r="K105" s="5"/>
    </row>
    <row r="106" spans="1:11" x14ac:dyDescent="0.2">
      <c r="A106" s="45"/>
      <c r="B106" s="5"/>
      <c r="C106" s="32"/>
      <c r="D106" s="45"/>
      <c r="E106" s="5"/>
      <c r="F106" s="5"/>
      <c r="G106" s="5"/>
      <c r="H106" s="5"/>
      <c r="I106" s="5"/>
      <c r="J106" s="46"/>
      <c r="K106" s="5"/>
    </row>
    <row r="107" spans="1:11" x14ac:dyDescent="0.2">
      <c r="A107" s="5"/>
      <c r="B107" s="5"/>
      <c r="C107" s="66"/>
      <c r="D107" s="66"/>
      <c r="E107" s="10"/>
      <c r="F107" s="5"/>
      <c r="G107" s="5"/>
      <c r="H107" s="11"/>
      <c r="I107" s="11"/>
      <c r="J107" s="35"/>
      <c r="K107" s="5"/>
    </row>
    <row r="108" spans="1:1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27"/>
      <c r="K108" s="5"/>
    </row>
    <row r="109" spans="1:1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27"/>
      <c r="K109" s="5"/>
    </row>
    <row r="110" spans="1:11" x14ac:dyDescent="0.2">
      <c r="A110" s="10"/>
      <c r="B110" s="5"/>
      <c r="C110" s="5"/>
      <c r="D110" s="5"/>
      <c r="E110" s="5"/>
      <c r="F110" s="5"/>
      <c r="G110" s="5"/>
      <c r="H110" s="11"/>
      <c r="I110" s="11"/>
      <c r="J110" s="35"/>
      <c r="K110" s="5"/>
    </row>
    <row r="111" spans="1:11" x14ac:dyDescent="0.2">
      <c r="A111" s="5"/>
      <c r="B111" s="5"/>
      <c r="C111" s="5"/>
      <c r="D111" s="5"/>
      <c r="E111" s="5"/>
      <c r="F111" s="38"/>
      <c r="G111" s="5"/>
      <c r="H111" s="5"/>
      <c r="I111" s="5"/>
      <c r="J111" s="27"/>
      <c r="K111" s="5"/>
    </row>
    <row r="112" spans="1:11" x14ac:dyDescent="0.2">
      <c r="A112" s="10"/>
      <c r="B112" s="5"/>
      <c r="C112" s="5"/>
      <c r="D112" s="5"/>
      <c r="E112" s="5"/>
      <c r="F112" s="5"/>
      <c r="G112" s="5"/>
      <c r="H112" s="11"/>
      <c r="I112" s="11"/>
      <c r="J112" s="35"/>
      <c r="K112" s="5"/>
    </row>
    <row r="113" spans="1:11" x14ac:dyDescent="0.2">
      <c r="A113" s="5"/>
      <c r="B113" s="36"/>
      <c r="C113" s="5"/>
      <c r="D113" s="5"/>
      <c r="E113" s="5"/>
      <c r="F113" s="5"/>
      <c r="G113" s="5"/>
      <c r="H113" s="5"/>
      <c r="I113" s="5"/>
      <c r="J113" s="27"/>
      <c r="K113" s="5"/>
    </row>
    <row r="114" spans="1:11" x14ac:dyDescent="0.2">
      <c r="A114" s="45"/>
      <c r="B114" s="5"/>
      <c r="C114" s="5"/>
      <c r="D114" s="66"/>
      <c r="E114" s="5"/>
      <c r="F114" s="66"/>
      <c r="G114" s="5"/>
      <c r="H114" s="11"/>
      <c r="I114" s="11"/>
      <c r="J114" s="36"/>
      <c r="K114" s="5"/>
    </row>
    <row r="115" spans="1:1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27"/>
      <c r="K115" s="5"/>
    </row>
    <row r="116" spans="1:11" x14ac:dyDescent="0.2">
      <c r="A116" s="10"/>
      <c r="B116" s="5"/>
      <c r="C116" s="5"/>
      <c r="D116" s="5"/>
      <c r="E116" s="5"/>
      <c r="F116" s="5"/>
      <c r="G116" s="5"/>
      <c r="H116" s="11"/>
      <c r="I116" s="11"/>
      <c r="J116" s="38"/>
      <c r="K116" s="5"/>
    </row>
    <row r="117" spans="1:1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27"/>
      <c r="K117" s="5"/>
    </row>
    <row r="118" spans="1:1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2">
      <c r="A120" s="44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136"/>
      <c r="K121" s="5"/>
    </row>
    <row r="122" spans="1:11" x14ac:dyDescent="0.2">
      <c r="A122" s="56"/>
      <c r="B122" s="22"/>
      <c r="C122" s="22"/>
      <c r="D122" s="22"/>
      <c r="E122" s="22"/>
      <c r="F122" s="22"/>
      <c r="G122" s="22"/>
      <c r="H122" s="22"/>
      <c r="I122" s="22"/>
      <c r="J122" s="22"/>
      <c r="K122" s="5"/>
    </row>
    <row r="123" spans="1:11" x14ac:dyDescent="0.2">
      <c r="A123" s="67"/>
      <c r="B123" s="22"/>
      <c r="C123" s="22"/>
      <c r="D123" s="22"/>
      <c r="E123" s="22"/>
      <c r="F123" s="22"/>
      <c r="G123" s="22"/>
      <c r="H123" s="22"/>
      <c r="I123" s="22"/>
      <c r="J123" s="22"/>
      <c r="K123" s="5"/>
    </row>
    <row r="124" spans="1:11" x14ac:dyDescent="0.2">
      <c r="A124" s="56"/>
      <c r="B124" s="22"/>
      <c r="C124" s="22"/>
      <c r="D124" s="22"/>
      <c r="E124" s="22"/>
      <c r="F124" s="22"/>
      <c r="G124" s="22"/>
      <c r="H124" s="22"/>
      <c r="I124" s="22"/>
      <c r="J124" s="22"/>
      <c r="K124" s="5"/>
    </row>
    <row r="125" spans="1:11" x14ac:dyDescent="0.2">
      <c r="A125" s="5"/>
      <c r="B125" s="5"/>
      <c r="C125" s="49"/>
      <c r="D125" s="5"/>
      <c r="E125" s="5"/>
      <c r="F125" s="5"/>
      <c r="G125" s="6"/>
      <c r="H125" s="136"/>
      <c r="I125" s="5"/>
      <c r="J125" s="5"/>
      <c r="K125" s="5"/>
    </row>
    <row r="126" spans="1:11" x14ac:dyDescent="0.2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5"/>
    </row>
    <row r="127" spans="1:1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5"/>
    </row>
    <row r="129" spans="1:1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x14ac:dyDescent="0.2">
      <c r="A130" s="5"/>
      <c r="B130" s="5"/>
      <c r="C130" s="4"/>
      <c r="D130" s="5"/>
      <c r="E130" s="5"/>
      <c r="F130" s="5"/>
      <c r="G130" s="5"/>
      <c r="H130" s="6"/>
      <c r="I130" s="6"/>
      <c r="J130" s="6"/>
      <c r="K130" s="5"/>
    </row>
    <row r="131" spans="1:11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5"/>
    </row>
    <row r="132" spans="1:1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x14ac:dyDescent="0.2">
      <c r="A133" s="158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x14ac:dyDescent="0.2">
      <c r="A134" s="10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x14ac:dyDescent="0.2">
      <c r="A135" s="10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x14ac:dyDescent="0.2">
      <c r="A136" s="10"/>
      <c r="B136" s="5"/>
      <c r="C136" s="5"/>
      <c r="D136" s="66"/>
      <c r="E136" s="66"/>
      <c r="F136" s="66"/>
      <c r="G136" s="5"/>
      <c r="H136" s="11"/>
      <c r="I136" s="11"/>
      <c r="J136" s="35"/>
      <c r="K136" s="5"/>
    </row>
    <row r="137" spans="1:1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46"/>
      <c r="K137" s="5"/>
    </row>
    <row r="138" spans="1:11" x14ac:dyDescent="0.2">
      <c r="A138" s="45"/>
      <c r="B138" s="5"/>
      <c r="C138" s="5"/>
      <c r="D138" s="5"/>
      <c r="E138" s="31"/>
      <c r="F138" s="10"/>
      <c r="G138" s="5"/>
      <c r="H138" s="5"/>
      <c r="I138" s="5"/>
      <c r="J138" s="46"/>
      <c r="K138" s="5"/>
    </row>
    <row r="139" spans="1:11" x14ac:dyDescent="0.2">
      <c r="A139" s="45"/>
      <c r="B139" s="5"/>
      <c r="C139" s="32"/>
      <c r="D139" s="45"/>
      <c r="E139" s="5"/>
      <c r="F139" s="5"/>
      <c r="G139" s="5"/>
      <c r="H139" s="5"/>
      <c r="I139" s="5"/>
      <c r="J139" s="35"/>
      <c r="K139" s="5"/>
    </row>
    <row r="140" spans="1:11" x14ac:dyDescent="0.2">
      <c r="A140" s="5"/>
      <c r="B140" s="5"/>
      <c r="C140" s="10"/>
      <c r="D140" s="10"/>
      <c r="E140" s="10"/>
      <c r="F140" s="5"/>
      <c r="G140" s="5"/>
      <c r="H140" s="11"/>
      <c r="I140" s="11"/>
      <c r="J140" s="35"/>
      <c r="K140" s="5"/>
    </row>
    <row r="141" spans="1:11" x14ac:dyDescent="0.2">
      <c r="A141" s="5"/>
      <c r="B141" s="36"/>
      <c r="C141" s="5"/>
      <c r="D141" s="5"/>
      <c r="E141" s="5"/>
      <c r="F141" s="5"/>
      <c r="G141" s="5"/>
      <c r="H141" s="5"/>
      <c r="I141" s="5"/>
      <c r="J141" s="27"/>
      <c r="K141" s="5"/>
    </row>
    <row r="142" spans="1:11" x14ac:dyDescent="0.2">
      <c r="A142" s="10"/>
      <c r="B142" s="5"/>
      <c r="C142" s="5"/>
      <c r="D142" s="5"/>
      <c r="E142" s="5"/>
      <c r="F142" s="5"/>
      <c r="G142" s="5"/>
      <c r="H142" s="11"/>
      <c r="I142" s="11"/>
      <c r="J142" s="35"/>
      <c r="K142" s="5"/>
    </row>
    <row r="143" spans="1:1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27"/>
      <c r="K143" s="5"/>
    </row>
    <row r="144" spans="1:1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46"/>
      <c r="K144" s="5"/>
    </row>
    <row r="145" spans="1:1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46"/>
      <c r="K145" s="5"/>
    </row>
    <row r="146" spans="1:11" x14ac:dyDescent="0.2">
      <c r="A146" s="158"/>
      <c r="B146" s="5"/>
      <c r="C146" s="5"/>
      <c r="D146" s="5"/>
      <c r="E146" s="5"/>
      <c r="F146" s="5"/>
      <c r="G146" s="5"/>
      <c r="H146" s="5"/>
      <c r="I146" s="5"/>
      <c r="J146" s="46"/>
      <c r="K146" s="5"/>
    </row>
    <row r="147" spans="1:1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46"/>
      <c r="K147" s="5"/>
    </row>
    <row r="148" spans="1:11" x14ac:dyDescent="0.2">
      <c r="A148" s="10"/>
      <c r="B148" s="5"/>
      <c r="C148" s="5"/>
      <c r="D148" s="5"/>
      <c r="E148" s="5"/>
      <c r="F148" s="5"/>
      <c r="G148" s="5"/>
      <c r="H148" s="5"/>
      <c r="I148" s="5"/>
      <c r="J148" s="35"/>
      <c r="K148" s="5"/>
    </row>
    <row r="149" spans="1:11" x14ac:dyDescent="0.2">
      <c r="A149" s="10"/>
      <c r="B149" s="5"/>
      <c r="C149" s="5"/>
      <c r="D149" s="5"/>
      <c r="E149" s="66"/>
      <c r="F149" s="66"/>
      <c r="G149" s="5"/>
      <c r="H149" s="11"/>
      <c r="I149" s="11"/>
      <c r="J149" s="35"/>
      <c r="K149" s="5"/>
    </row>
    <row r="150" spans="1:1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35"/>
      <c r="K150" s="5"/>
    </row>
    <row r="151" spans="1:11" x14ac:dyDescent="0.2">
      <c r="A151" s="10"/>
      <c r="B151" s="5"/>
      <c r="C151" s="5"/>
      <c r="D151" s="33"/>
      <c r="E151" s="10"/>
      <c r="F151" s="5"/>
      <c r="G151" s="5"/>
      <c r="H151" s="5"/>
      <c r="I151" s="5"/>
      <c r="J151" s="46"/>
      <c r="K151" s="5"/>
    </row>
    <row r="152" spans="1:11" x14ac:dyDescent="0.2">
      <c r="A152" s="45"/>
      <c r="B152" s="5"/>
      <c r="C152" s="32"/>
      <c r="D152" s="45"/>
      <c r="E152" s="5"/>
      <c r="F152" s="5"/>
      <c r="G152" s="5"/>
      <c r="H152" s="5"/>
      <c r="I152" s="5"/>
      <c r="J152" s="35"/>
      <c r="K152" s="5"/>
    </row>
    <row r="153" spans="1:11" x14ac:dyDescent="0.2">
      <c r="A153" s="5"/>
      <c r="B153" s="5"/>
      <c r="C153" s="66"/>
      <c r="D153" s="12"/>
      <c r="E153" s="10"/>
      <c r="F153" s="5"/>
      <c r="G153" s="5"/>
      <c r="H153" s="11"/>
      <c r="I153" s="11"/>
      <c r="J153" s="35"/>
      <c r="K153" s="5"/>
    </row>
    <row r="154" spans="1:1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27"/>
      <c r="K154" s="5"/>
    </row>
    <row r="155" spans="1:11" x14ac:dyDescent="0.2">
      <c r="A155" s="10"/>
      <c r="B155" s="5"/>
      <c r="C155" s="5"/>
      <c r="D155" s="5"/>
      <c r="E155" s="5"/>
      <c r="F155" s="38"/>
      <c r="G155" s="5"/>
      <c r="H155" s="5"/>
      <c r="I155" s="5"/>
      <c r="J155" s="35"/>
      <c r="K155" s="5"/>
    </row>
    <row r="156" spans="1:1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27"/>
      <c r="K156" s="5"/>
    </row>
    <row r="157" spans="1:1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35"/>
      <c r="K157" s="5"/>
    </row>
    <row r="158" spans="1:11" x14ac:dyDescent="0.2">
      <c r="A158" s="5"/>
      <c r="B158" s="36"/>
      <c r="C158" s="5"/>
      <c r="D158" s="5"/>
      <c r="E158" s="5"/>
      <c r="F158" s="5"/>
      <c r="G158" s="5"/>
      <c r="H158" s="5"/>
      <c r="I158" s="5"/>
      <c r="J158" s="35"/>
      <c r="K158" s="5"/>
    </row>
    <row r="159" spans="1:11" x14ac:dyDescent="0.2">
      <c r="A159" s="158"/>
      <c r="B159" s="5"/>
      <c r="C159" s="5"/>
      <c r="D159" s="5"/>
      <c r="E159" s="5"/>
      <c r="F159" s="5"/>
      <c r="G159" s="5"/>
      <c r="H159" s="5"/>
      <c r="I159" s="5"/>
      <c r="J159" s="35"/>
      <c r="K159" s="5"/>
    </row>
    <row r="160" spans="1:1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46"/>
      <c r="K160" s="5"/>
    </row>
    <row r="161" spans="1:11" x14ac:dyDescent="0.2">
      <c r="A161" s="10"/>
      <c r="B161" s="5"/>
      <c r="C161" s="5"/>
      <c r="D161" s="5"/>
      <c r="E161" s="5"/>
      <c r="F161" s="5"/>
      <c r="G161" s="5"/>
      <c r="H161" s="5"/>
      <c r="I161" s="5"/>
      <c r="J161" s="35"/>
      <c r="K161" s="5"/>
    </row>
    <row r="162" spans="1:11" x14ac:dyDescent="0.2">
      <c r="A162" s="45"/>
      <c r="B162" s="5"/>
      <c r="C162" s="5"/>
      <c r="D162" s="10"/>
      <c r="E162" s="5"/>
      <c r="F162" s="66"/>
      <c r="G162" s="5"/>
      <c r="H162" s="11"/>
      <c r="I162" s="11"/>
      <c r="J162" s="35"/>
      <c r="K162" s="5"/>
    </row>
    <row r="163" spans="1:1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35"/>
      <c r="K163" s="5"/>
    </row>
    <row r="164" spans="1:11" x14ac:dyDescent="0.2">
      <c r="A164" s="45"/>
      <c r="B164" s="5"/>
      <c r="C164" s="5"/>
      <c r="D164" s="5"/>
      <c r="E164" s="31"/>
      <c r="F164" s="10"/>
      <c r="G164" s="5"/>
      <c r="H164" s="5"/>
      <c r="I164" s="5"/>
      <c r="J164" s="46"/>
      <c r="K164" s="5"/>
    </row>
    <row r="165" spans="1:11" x14ac:dyDescent="0.2">
      <c r="A165" s="45"/>
      <c r="B165" s="5"/>
      <c r="C165" s="32"/>
      <c r="D165" s="45"/>
      <c r="E165" s="5"/>
      <c r="F165" s="5"/>
      <c r="G165" s="5"/>
      <c r="H165" s="5"/>
      <c r="I165" s="5"/>
      <c r="J165" s="46"/>
      <c r="K165" s="5"/>
    </row>
    <row r="166" spans="1:11" x14ac:dyDescent="0.2">
      <c r="A166" s="5"/>
      <c r="B166" s="5"/>
      <c r="C166" s="66"/>
      <c r="D166" s="66"/>
      <c r="E166" s="10"/>
      <c r="F166" s="5"/>
      <c r="G166" s="5"/>
      <c r="H166" s="11"/>
      <c r="I166" s="11"/>
      <c r="J166" s="35"/>
      <c r="K166" s="5"/>
    </row>
    <row r="167" spans="1:1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27"/>
      <c r="K167" s="5"/>
    </row>
    <row r="168" spans="1:1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27"/>
      <c r="K168" s="5"/>
    </row>
    <row r="169" spans="1:11" x14ac:dyDescent="0.2">
      <c r="A169" s="10"/>
      <c r="B169" s="5"/>
      <c r="C169" s="5"/>
      <c r="D169" s="5"/>
      <c r="E169" s="5"/>
      <c r="F169" s="5"/>
      <c r="G169" s="5"/>
      <c r="H169" s="11"/>
      <c r="I169" s="11"/>
      <c r="J169" s="35"/>
      <c r="K169" s="5"/>
    </row>
    <row r="170" spans="1:11" x14ac:dyDescent="0.2">
      <c r="A170" s="5"/>
      <c r="B170" s="5"/>
      <c r="C170" s="5"/>
      <c r="D170" s="5"/>
      <c r="E170" s="5"/>
      <c r="F170" s="38"/>
      <c r="G170" s="5"/>
      <c r="H170" s="5"/>
      <c r="I170" s="5"/>
      <c r="J170" s="27"/>
      <c r="K170" s="5"/>
    </row>
    <row r="171" spans="1:11" x14ac:dyDescent="0.2">
      <c r="A171" s="10"/>
      <c r="B171" s="5"/>
      <c r="C171" s="5"/>
      <c r="D171" s="5"/>
      <c r="E171" s="5"/>
      <c r="F171" s="5"/>
      <c r="G171" s="5"/>
      <c r="H171" s="11"/>
      <c r="I171" s="11"/>
      <c r="J171" s="35"/>
      <c r="K171" s="5"/>
    </row>
    <row r="172" spans="1:11" x14ac:dyDescent="0.2">
      <c r="A172" s="5"/>
      <c r="B172" s="36"/>
      <c r="C172" s="5"/>
      <c r="D172" s="5"/>
      <c r="E172" s="5"/>
      <c r="F172" s="5"/>
      <c r="G172" s="5"/>
      <c r="H172" s="5"/>
      <c r="I172" s="5"/>
      <c r="J172" s="27"/>
      <c r="K172" s="5"/>
    </row>
    <row r="173" spans="1:11" x14ac:dyDescent="0.2">
      <c r="A173" s="45"/>
      <c r="B173" s="5"/>
      <c r="C173" s="5"/>
      <c r="D173" s="66"/>
      <c r="E173" s="5"/>
      <c r="F173" s="66"/>
      <c r="G173" s="5"/>
      <c r="H173" s="11"/>
      <c r="I173" s="11"/>
      <c r="J173" s="36"/>
      <c r="K173" s="5"/>
    </row>
    <row r="174" spans="1:1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27"/>
      <c r="K174" s="5"/>
    </row>
    <row r="175" spans="1:11" x14ac:dyDescent="0.2">
      <c r="A175" s="10"/>
      <c r="B175" s="5"/>
      <c r="C175" s="5"/>
      <c r="D175" s="5"/>
      <c r="E175" s="5"/>
      <c r="F175" s="5"/>
      <c r="G175" s="5"/>
      <c r="H175" s="11"/>
      <c r="I175" s="11"/>
      <c r="J175" s="38"/>
      <c r="K175" s="5"/>
    </row>
    <row r="176" spans="1:1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27"/>
      <c r="K176" s="5"/>
    </row>
    <row r="177" spans="1:1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x14ac:dyDescent="0.2">
      <c r="A179" s="44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136"/>
      <c r="K180" s="5"/>
    </row>
    <row r="181" spans="1:11" x14ac:dyDescent="0.2">
      <c r="A181" s="56"/>
      <c r="B181" s="22"/>
      <c r="C181" s="22"/>
      <c r="D181" s="22"/>
      <c r="E181" s="22"/>
      <c r="F181" s="22"/>
      <c r="G181" s="22"/>
      <c r="H181" s="22"/>
      <c r="I181" s="22"/>
      <c r="J181" s="22"/>
      <c r="K181" s="5"/>
    </row>
    <row r="182" spans="1:11" x14ac:dyDescent="0.2">
      <c r="A182" s="67"/>
      <c r="B182" s="22"/>
      <c r="C182" s="22"/>
      <c r="D182" s="22"/>
      <c r="E182" s="22"/>
      <c r="F182" s="22"/>
      <c r="G182" s="22"/>
      <c r="H182" s="22"/>
      <c r="I182" s="22"/>
      <c r="J182" s="22"/>
      <c r="K182" s="5"/>
    </row>
    <row r="183" spans="1:11" x14ac:dyDescent="0.2">
      <c r="A183" s="56"/>
      <c r="B183" s="22"/>
      <c r="C183" s="22"/>
      <c r="D183" s="22"/>
      <c r="E183" s="22"/>
      <c r="F183" s="22"/>
      <c r="G183" s="22"/>
      <c r="H183" s="22"/>
      <c r="I183" s="22"/>
      <c r="J183" s="22"/>
      <c r="K183" s="5"/>
    </row>
    <row r="184" spans="1:11" x14ac:dyDescent="0.2">
      <c r="A184" s="5"/>
      <c r="B184" s="5"/>
      <c r="C184" s="49"/>
      <c r="D184" s="5"/>
      <c r="E184" s="5"/>
      <c r="F184" s="5"/>
      <c r="G184" s="6"/>
      <c r="H184" s="136"/>
      <c r="I184" s="5"/>
      <c r="J184" s="5"/>
      <c r="K184" s="5"/>
    </row>
    <row r="185" spans="1:11" x14ac:dyDescent="0.2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5"/>
    </row>
    <row r="186" spans="1:1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x14ac:dyDescent="0.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5"/>
    </row>
    <row r="188" spans="1:1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x14ac:dyDescent="0.2">
      <c r="A189" s="5"/>
      <c r="B189" s="5"/>
      <c r="C189" s="4"/>
      <c r="D189" s="5"/>
      <c r="E189" s="5"/>
      <c r="F189" s="5"/>
      <c r="G189" s="5"/>
      <c r="H189" s="6"/>
      <c r="I189" s="6"/>
      <c r="J189" s="6"/>
      <c r="K189" s="5"/>
    </row>
    <row r="190" spans="1:11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5"/>
    </row>
    <row r="191" spans="1:1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x14ac:dyDescent="0.2">
      <c r="A192" s="158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">
      <c r="A193" s="10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">
      <c r="A194" s="10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">
      <c r="A195" s="10"/>
      <c r="B195" s="5"/>
      <c r="C195" s="5"/>
      <c r="D195" s="66"/>
      <c r="E195" s="66"/>
      <c r="F195" s="66"/>
      <c r="G195" s="5"/>
      <c r="H195" s="11"/>
      <c r="I195" s="11"/>
      <c r="J195" s="35"/>
      <c r="K195" s="5"/>
    </row>
    <row r="196" spans="1:1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46"/>
      <c r="K196" s="5"/>
    </row>
    <row r="197" spans="1:11" x14ac:dyDescent="0.2">
      <c r="A197" s="45"/>
      <c r="B197" s="5"/>
      <c r="C197" s="5"/>
      <c r="D197" s="5"/>
      <c r="E197" s="31"/>
      <c r="F197" s="10"/>
      <c r="G197" s="5"/>
      <c r="H197" s="5"/>
      <c r="I197" s="5"/>
      <c r="J197" s="46"/>
      <c r="K197" s="5"/>
    </row>
    <row r="198" spans="1:11" x14ac:dyDescent="0.2">
      <c r="A198" s="45"/>
      <c r="B198" s="5"/>
      <c r="C198" s="32"/>
      <c r="D198" s="45"/>
      <c r="E198" s="5"/>
      <c r="F198" s="5"/>
      <c r="G198" s="5"/>
      <c r="H198" s="5"/>
      <c r="I198" s="5"/>
      <c r="J198" s="35"/>
      <c r="K198" s="5"/>
    </row>
    <row r="199" spans="1:11" x14ac:dyDescent="0.2">
      <c r="A199" s="5"/>
      <c r="B199" s="5"/>
      <c r="C199" s="10"/>
      <c r="D199" s="10"/>
      <c r="E199" s="10"/>
      <c r="F199" s="5"/>
      <c r="G199" s="5"/>
      <c r="H199" s="11"/>
      <c r="I199" s="11"/>
      <c r="J199" s="35"/>
      <c r="K199" s="5"/>
    </row>
    <row r="200" spans="1:11" x14ac:dyDescent="0.2">
      <c r="A200" s="5"/>
      <c r="B200" s="36"/>
      <c r="C200" s="5"/>
      <c r="D200" s="5"/>
      <c r="E200" s="5"/>
      <c r="F200" s="5"/>
      <c r="G200" s="5"/>
      <c r="H200" s="5"/>
      <c r="I200" s="5"/>
      <c r="J200" s="27"/>
      <c r="K200" s="5"/>
    </row>
    <row r="201" spans="1:11" x14ac:dyDescent="0.2">
      <c r="A201" s="10"/>
      <c r="B201" s="5"/>
      <c r="C201" s="5"/>
      <c r="D201" s="5"/>
      <c r="E201" s="5"/>
      <c r="F201" s="5"/>
      <c r="G201" s="5"/>
      <c r="H201" s="11"/>
      <c r="I201" s="11"/>
      <c r="J201" s="35"/>
      <c r="K201" s="5"/>
    </row>
    <row r="202" spans="1:1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27"/>
      <c r="K202" s="5"/>
    </row>
    <row r="203" spans="1:1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46"/>
      <c r="K203" s="5"/>
    </row>
    <row r="204" spans="1:1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46"/>
      <c r="K204" s="5"/>
    </row>
    <row r="205" spans="1:11" x14ac:dyDescent="0.2">
      <c r="A205" s="158"/>
      <c r="B205" s="5"/>
      <c r="C205" s="5"/>
      <c r="D205" s="5"/>
      <c r="E205" s="5"/>
      <c r="F205" s="5"/>
      <c r="G205" s="5"/>
      <c r="H205" s="5"/>
      <c r="I205" s="5"/>
      <c r="J205" s="46"/>
      <c r="K205" s="5"/>
    </row>
    <row r="206" spans="1:1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46"/>
      <c r="K206" s="5"/>
    </row>
    <row r="207" spans="1:11" x14ac:dyDescent="0.2">
      <c r="A207" s="10"/>
      <c r="B207" s="5"/>
      <c r="C207" s="5"/>
      <c r="D207" s="5"/>
      <c r="E207" s="5"/>
      <c r="F207" s="5"/>
      <c r="G207" s="5"/>
      <c r="H207" s="5"/>
      <c r="I207" s="5"/>
      <c r="J207" s="35"/>
      <c r="K207" s="5"/>
    </row>
    <row r="208" spans="1:11" x14ac:dyDescent="0.2">
      <c r="A208" s="10"/>
      <c r="B208" s="5"/>
      <c r="C208" s="5"/>
      <c r="D208" s="5"/>
      <c r="E208" s="66"/>
      <c r="F208" s="66"/>
      <c r="G208" s="5"/>
      <c r="H208" s="11"/>
      <c r="I208" s="11"/>
      <c r="J208" s="35"/>
      <c r="K208" s="5"/>
    </row>
    <row r="209" spans="1:1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35"/>
      <c r="K209" s="5"/>
    </row>
    <row r="210" spans="1:11" x14ac:dyDescent="0.2">
      <c r="A210" s="10"/>
      <c r="B210" s="5"/>
      <c r="C210" s="5"/>
      <c r="D210" s="33"/>
      <c r="E210" s="10"/>
      <c r="F210" s="5"/>
      <c r="G210" s="5"/>
      <c r="H210" s="5"/>
      <c r="I210" s="5"/>
      <c r="J210" s="46"/>
      <c r="K210" s="5"/>
    </row>
    <row r="211" spans="1:11" x14ac:dyDescent="0.2">
      <c r="A211" s="45"/>
      <c r="B211" s="5"/>
      <c r="C211" s="32"/>
      <c r="D211" s="45"/>
      <c r="E211" s="5"/>
      <c r="F211" s="5"/>
      <c r="G211" s="5"/>
      <c r="H211" s="5"/>
      <c r="I211" s="5"/>
      <c r="J211" s="35"/>
      <c r="K211" s="5"/>
    </row>
    <row r="212" spans="1:11" x14ac:dyDescent="0.2">
      <c r="A212" s="5"/>
      <c r="B212" s="5"/>
      <c r="C212" s="66"/>
      <c r="D212" s="12"/>
      <c r="E212" s="10"/>
      <c r="F212" s="5"/>
      <c r="G212" s="5"/>
      <c r="H212" s="11"/>
      <c r="I212" s="11"/>
      <c r="J212" s="35"/>
      <c r="K212" s="5"/>
    </row>
    <row r="213" spans="1:1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27"/>
      <c r="K213" s="5"/>
    </row>
    <row r="214" spans="1:11" x14ac:dyDescent="0.2">
      <c r="A214" s="10"/>
      <c r="B214" s="5"/>
      <c r="C214" s="5"/>
      <c r="D214" s="5"/>
      <c r="E214" s="5"/>
      <c r="F214" s="38"/>
      <c r="G214" s="5"/>
      <c r="H214" s="5"/>
      <c r="I214" s="5"/>
      <c r="J214" s="35"/>
      <c r="K214" s="5"/>
    </row>
    <row r="215" spans="1:1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27"/>
      <c r="K215" s="5"/>
    </row>
    <row r="216" spans="1:1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35"/>
      <c r="K216" s="5"/>
    </row>
    <row r="217" spans="1:11" x14ac:dyDescent="0.2">
      <c r="A217" s="5"/>
      <c r="B217" s="36"/>
      <c r="C217" s="5"/>
      <c r="D217" s="5"/>
      <c r="E217" s="5"/>
      <c r="F217" s="5"/>
      <c r="G217" s="5"/>
      <c r="H217" s="5"/>
      <c r="I217" s="5"/>
      <c r="J217" s="35"/>
      <c r="K217" s="5"/>
    </row>
    <row r="218" spans="1:11" x14ac:dyDescent="0.2">
      <c r="A218" s="158"/>
      <c r="B218" s="5"/>
      <c r="C218" s="5"/>
      <c r="D218" s="5"/>
      <c r="E218" s="5"/>
      <c r="F218" s="5"/>
      <c r="G218" s="5"/>
      <c r="H218" s="5"/>
      <c r="I218" s="5"/>
      <c r="J218" s="35"/>
      <c r="K218" s="5"/>
    </row>
    <row r="219" spans="1:1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46"/>
      <c r="K219" s="5"/>
    </row>
    <row r="220" spans="1:11" x14ac:dyDescent="0.2">
      <c r="A220" s="10"/>
      <c r="B220" s="5"/>
      <c r="C220" s="5"/>
      <c r="D220" s="5"/>
      <c r="E220" s="5"/>
      <c r="F220" s="5"/>
      <c r="G220" s="5"/>
      <c r="H220" s="5"/>
      <c r="I220" s="5"/>
      <c r="J220" s="35"/>
      <c r="K220" s="5"/>
    </row>
    <row r="221" spans="1:11" x14ac:dyDescent="0.2">
      <c r="A221" s="45"/>
      <c r="B221" s="5"/>
      <c r="C221" s="5"/>
      <c r="D221" s="10"/>
      <c r="E221" s="5"/>
      <c r="F221" s="66"/>
      <c r="G221" s="5"/>
      <c r="H221" s="11"/>
      <c r="I221" s="11"/>
      <c r="J221" s="35"/>
      <c r="K221" s="5"/>
    </row>
    <row r="222" spans="1:1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35"/>
      <c r="K222" s="5"/>
    </row>
    <row r="223" spans="1:11" x14ac:dyDescent="0.2">
      <c r="A223" s="45"/>
      <c r="B223" s="5"/>
      <c r="C223" s="5"/>
      <c r="D223" s="5"/>
      <c r="E223" s="31"/>
      <c r="F223" s="10"/>
      <c r="G223" s="5"/>
      <c r="H223" s="5"/>
      <c r="I223" s="5"/>
      <c r="J223" s="46"/>
      <c r="K223" s="5"/>
    </row>
    <row r="224" spans="1:11" x14ac:dyDescent="0.2">
      <c r="A224" s="45"/>
      <c r="B224" s="5"/>
      <c r="C224" s="32"/>
      <c r="D224" s="45"/>
      <c r="E224" s="5"/>
      <c r="F224" s="5"/>
      <c r="G224" s="5"/>
      <c r="H224" s="5"/>
      <c r="I224" s="5"/>
      <c r="J224" s="46"/>
      <c r="K224" s="5"/>
    </row>
    <row r="225" spans="1:11" x14ac:dyDescent="0.2">
      <c r="A225" s="5"/>
      <c r="B225" s="5"/>
      <c r="C225" s="66"/>
      <c r="D225" s="66"/>
      <c r="E225" s="10"/>
      <c r="F225" s="5"/>
      <c r="G225" s="5"/>
      <c r="H225" s="11"/>
      <c r="I225" s="11"/>
      <c r="J225" s="35"/>
      <c r="K225" s="5"/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27"/>
      <c r="K226" s="5"/>
    </row>
    <row r="227" spans="1:1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27"/>
      <c r="K227" s="5"/>
    </row>
    <row r="228" spans="1:11" x14ac:dyDescent="0.2">
      <c r="A228" s="10"/>
      <c r="B228" s="5"/>
      <c r="C228" s="5"/>
      <c r="D228" s="5"/>
      <c r="E228" s="5"/>
      <c r="F228" s="5"/>
      <c r="G228" s="5"/>
      <c r="H228" s="11"/>
      <c r="I228" s="11"/>
      <c r="J228" s="35"/>
      <c r="K228" s="5"/>
    </row>
    <row r="229" spans="1:11" x14ac:dyDescent="0.2">
      <c r="A229" s="5"/>
      <c r="B229" s="5"/>
      <c r="C229" s="5"/>
      <c r="D229" s="5"/>
      <c r="E229" s="5"/>
      <c r="F229" s="38"/>
      <c r="G229" s="5"/>
      <c r="H229" s="5"/>
      <c r="I229" s="5"/>
      <c r="J229" s="27"/>
      <c r="K229" s="5"/>
    </row>
    <row r="230" spans="1:11" x14ac:dyDescent="0.2">
      <c r="A230" s="10"/>
      <c r="B230" s="5"/>
      <c r="C230" s="5"/>
      <c r="D230" s="5"/>
      <c r="E230" s="5"/>
      <c r="F230" s="5"/>
      <c r="G230" s="5"/>
      <c r="H230" s="11"/>
      <c r="I230" s="11"/>
      <c r="J230" s="35"/>
      <c r="K230" s="5"/>
    </row>
    <row r="231" spans="1:11" x14ac:dyDescent="0.2">
      <c r="A231" s="5"/>
      <c r="B231" s="36"/>
      <c r="C231" s="5"/>
      <c r="D231" s="5"/>
      <c r="E231" s="5"/>
      <c r="F231" s="5"/>
      <c r="G231" s="5"/>
      <c r="H231" s="5"/>
      <c r="I231" s="5"/>
      <c r="J231" s="27"/>
      <c r="K231" s="5"/>
    </row>
    <row r="232" spans="1:11" x14ac:dyDescent="0.2">
      <c r="A232" s="45"/>
      <c r="B232" s="5"/>
      <c r="C232" s="5"/>
      <c r="D232" s="10"/>
      <c r="E232" s="5"/>
      <c r="F232" s="66"/>
      <c r="G232" s="5"/>
      <c r="H232" s="11"/>
      <c r="I232" s="11"/>
      <c r="J232" s="36"/>
      <c r="K232" s="5"/>
    </row>
    <row r="233" spans="1:1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27"/>
      <c r="K233" s="5"/>
    </row>
    <row r="234" spans="1:11" x14ac:dyDescent="0.2">
      <c r="A234" s="10"/>
      <c r="B234" s="5"/>
      <c r="C234" s="5"/>
      <c r="D234" s="5"/>
      <c r="E234" s="5"/>
      <c r="F234" s="5"/>
      <c r="G234" s="5"/>
      <c r="H234" s="11"/>
      <c r="I234" s="11"/>
      <c r="J234" s="38"/>
      <c r="K234" s="5"/>
    </row>
    <row r="235" spans="1:1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27"/>
      <c r="K235" s="5"/>
    </row>
    <row r="236" spans="1:1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</sheetData>
  <customSheetViews>
    <customSheetView guid="{F5789314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"/>
      <headerFooter alignWithMargins="0"/>
    </customSheetView>
    <customSheetView guid="{F5789315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"/>
      <headerFooter alignWithMargins="0"/>
    </customSheetView>
    <customSheetView guid="{F5789316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"/>
      <headerFooter alignWithMargins="0"/>
    </customSheetView>
    <customSheetView guid="{F5789317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4"/>
      <headerFooter alignWithMargins="0"/>
    </customSheetView>
    <customSheetView guid="{F578931A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5"/>
      <headerFooter alignWithMargins="0"/>
    </customSheetView>
    <customSheetView guid="{F578931B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6"/>
      <headerFooter alignWithMargins="0"/>
    </customSheetView>
    <customSheetView guid="{F578931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7"/>
      <headerFooter alignWithMargins="0"/>
    </customSheetView>
    <customSheetView guid="{F578931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8"/>
      <headerFooter alignWithMargins="0"/>
    </customSheetView>
    <customSheetView guid="{F5789320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9"/>
      <headerFooter alignWithMargins="0"/>
    </customSheetView>
    <customSheetView guid="{F5789321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0"/>
      <headerFooter alignWithMargins="0"/>
    </customSheetView>
    <customSheetView guid="{F5789322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1"/>
      <headerFooter alignWithMargins="0"/>
    </customSheetView>
    <customSheetView guid="{F5789323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2"/>
      <headerFooter alignWithMargins="0"/>
    </customSheetView>
    <customSheetView guid="{F578932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3"/>
      <headerFooter alignWithMargins="0"/>
    </customSheetView>
    <customSheetView guid="{F578932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4"/>
      <headerFooter alignWithMargins="0"/>
    </customSheetView>
    <customSheetView guid="{F578932E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5"/>
      <headerFooter alignWithMargins="0"/>
    </customSheetView>
    <customSheetView guid="{F578932F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6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7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8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9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0"/>
      <headerFooter alignWithMargins="0"/>
    </customSheetView>
    <customSheetView guid="{F5789334-F102-11D3-B1D4-009027AE2FC3}" fitToPage="1" printArea="1" showRuler="0">
      <selection activeCell="A3" sqref="A3:J59"/>
      <pageMargins left="0" right="0" top="0.5" bottom="0" header="0.25" footer="0.25"/>
      <printOptions horizontalCentered="1"/>
      <pageSetup scale="93" fitToHeight="3" pageOrder="overThenDown" orientation="portrait" horizontalDpi="300" verticalDpi="300" r:id="rId21"/>
      <headerFooter alignWithMargins="0"/>
    </customSheetView>
    <customSheetView guid="{F5789335-F102-11D3-B1D4-009027AE2FC3}" fitToPage="1" printArea="1" showRuler="0" topLeftCell="A54">
      <selection activeCell="A62" sqref="A62:J118"/>
      <pageMargins left="0" right="0" top="0.5" bottom="0" header="0.25" footer="0.25"/>
      <printOptions horizontalCentered="1"/>
      <pageSetup scale="93" fitToHeight="3" pageOrder="overThenDown" orientation="portrait" horizontalDpi="300" verticalDpi="300" r:id="rId22"/>
      <headerFooter alignWithMargins="0"/>
    </customSheetView>
    <customSheetView guid="{F5789336-F102-11D3-B1D4-009027AE2FC3}" fitToPage="1" printArea="1" showRuler="0" topLeftCell="A113">
      <selection activeCell="A121" sqref="A121:J177"/>
      <pageMargins left="0" right="0" top="0.5" bottom="0" header="0.25" footer="0.25"/>
      <printOptions horizontalCentered="1"/>
      <pageSetup scale="93" fitToHeight="3" pageOrder="overThenDown" orientation="portrait" horizontalDpi="300" verticalDpi="300" r:id="rId23"/>
      <headerFooter alignWithMargins="0"/>
    </customSheetView>
    <customSheetView guid="{F5789337-F102-11D3-B1D4-009027AE2FC3}" fitToPage="1" printArea="1" showRuler="0" topLeftCell="A172">
      <selection activeCell="A180" sqref="A180:J236"/>
      <pageMargins left="0" right="0" top="0.5" bottom="0" header="0.25" footer="0.25"/>
      <printOptions horizontalCentered="1"/>
      <pageSetup scale="93" fitToHeight="3" pageOrder="overThenDown" orientation="portrait" horizontalDpi="300" verticalDpi="300" r:id="rId24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5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6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7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8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9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0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1"/>
      <headerFooter alignWithMargins="0"/>
    </customSheetView>
    <customSheetView guid="{F578933F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2"/>
      <headerFooter alignWithMargins="0"/>
    </customSheetView>
  </customSheetViews>
  <mergeCells count="1">
    <mergeCell ref="A5:J5"/>
  </mergeCells>
  <phoneticPr fontId="6" type="noConversion"/>
  <printOptions horizontalCentered="1"/>
  <pageMargins left="0" right="0" top="0.5" bottom="0" header="0.25" footer="0.25"/>
  <pageSetup scale="95" fitToHeight="3" pageOrder="overThenDown" orientation="portrait" r:id="rId33"/>
  <headerFooter alignWithMargins="0"/>
  <legacyDrawing r:id="rId3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transitionEntry="1" codeName="Sheet9">
    <pageSetUpPr autoPageBreaks="0" fitToPage="1"/>
  </sheetPr>
  <dimension ref="A1:AI44"/>
  <sheetViews>
    <sheetView zoomScaleNormal="100" workbookViewId="0">
      <selection activeCell="H18" sqref="H18"/>
    </sheetView>
  </sheetViews>
  <sheetFormatPr defaultColWidth="12.83203125" defaultRowHeight="12" x14ac:dyDescent="0.2"/>
  <cols>
    <col min="1" max="1" width="17.33203125" style="1" customWidth="1"/>
    <col min="2" max="2" width="11.5" style="1" customWidth="1"/>
    <col min="3" max="3" width="22" style="1" customWidth="1"/>
    <col min="4" max="4" width="19.83203125" style="1" customWidth="1"/>
    <col min="5" max="5" width="13.33203125" style="1" customWidth="1"/>
    <col min="6" max="6" width="8.83203125" style="168" bestFit="1" customWidth="1"/>
    <col min="7" max="7" width="13.1640625" style="1" customWidth="1"/>
    <col min="8" max="8" width="9.1640625" style="1" customWidth="1"/>
    <col min="9" max="9" width="6" style="1" customWidth="1"/>
    <col min="10" max="11" width="14.83203125" style="1" customWidth="1"/>
    <col min="12" max="15" width="12.83203125" style="1"/>
    <col min="16" max="16" width="14.83203125" style="1" customWidth="1"/>
    <col min="17" max="17" width="12.83203125" style="1"/>
    <col min="18" max="21" width="14.83203125" style="1" customWidth="1"/>
    <col min="22" max="16384" width="12.83203125" style="1"/>
  </cols>
  <sheetData>
    <row r="1" spans="1:35" x14ac:dyDescent="0.2">
      <c r="A1" s="170" t="str">
        <f>'SCH IV'!A2</f>
        <v>1st Quarter</v>
      </c>
      <c r="B1" s="53"/>
      <c r="C1" s="53"/>
      <c r="D1" s="53"/>
      <c r="E1" s="53"/>
      <c r="F1" s="169"/>
      <c r="G1" s="53"/>
      <c r="H1" s="53"/>
    </row>
    <row r="2" spans="1:35" x14ac:dyDescent="0.2">
      <c r="A2" s="53"/>
      <c r="B2" s="53"/>
      <c r="C2" s="53"/>
      <c r="D2" s="53"/>
      <c r="E2" s="53"/>
      <c r="F2" s="169"/>
      <c r="G2" s="53"/>
      <c r="H2" s="53"/>
    </row>
    <row r="3" spans="1:35" x14ac:dyDescent="0.2">
      <c r="A3" s="55" t="s">
        <v>130</v>
      </c>
      <c r="B3" s="54"/>
      <c r="C3" s="54"/>
      <c r="D3" s="53"/>
      <c r="E3" s="126"/>
      <c r="F3" s="126"/>
      <c r="G3" s="126"/>
      <c r="H3" s="53"/>
      <c r="I3" s="14"/>
    </row>
    <row r="4" spans="1:35" x14ac:dyDescent="0.2">
      <c r="A4" s="55" t="s">
        <v>4</v>
      </c>
      <c r="B4" s="54"/>
      <c r="C4" s="188">
        <f>'[1]Part 5'!$D$7</f>
        <v>44258</v>
      </c>
      <c r="D4" s="53"/>
      <c r="E4" s="126"/>
      <c r="F4" s="126"/>
      <c r="G4" s="126"/>
      <c r="H4" s="53"/>
      <c r="I4" s="14"/>
    </row>
    <row r="5" spans="1:35" ht="15" customHeight="1" x14ac:dyDescent="0.2">
      <c r="A5" s="55" t="s">
        <v>5</v>
      </c>
      <c r="B5" s="54"/>
      <c r="C5" s="53"/>
      <c r="D5" s="54"/>
      <c r="E5" s="204" t="s">
        <v>152</v>
      </c>
      <c r="F5" s="102">
        <v>2019</v>
      </c>
      <c r="G5" s="171">
        <v>1.92</v>
      </c>
      <c r="H5" s="53"/>
      <c r="I5" s="14"/>
    </row>
    <row r="6" spans="1:35" x14ac:dyDescent="0.2">
      <c r="A6" s="55" t="s">
        <v>7</v>
      </c>
      <c r="B6" s="54"/>
      <c r="C6" s="54"/>
      <c r="D6" s="54"/>
      <c r="E6" s="204" t="s">
        <v>153</v>
      </c>
      <c r="F6" s="102">
        <v>2020</v>
      </c>
      <c r="G6" s="171">
        <v>1.7</v>
      </c>
      <c r="H6" s="53"/>
      <c r="I6" s="14"/>
    </row>
    <row r="7" spans="1:35" x14ac:dyDescent="0.2">
      <c r="A7" s="53"/>
      <c r="B7" s="53"/>
      <c r="C7" s="53"/>
      <c r="D7" s="53"/>
      <c r="E7" s="204" t="s">
        <v>137</v>
      </c>
      <c r="F7" s="102">
        <v>2020</v>
      </c>
      <c r="G7" s="171">
        <v>1.4</v>
      </c>
      <c r="H7" s="53"/>
      <c r="I7" s="14"/>
    </row>
    <row r="8" spans="1:35" s="2" customFormat="1" x14ac:dyDescent="0.2">
      <c r="A8" s="55" t="s">
        <v>15</v>
      </c>
      <c r="B8" s="54"/>
      <c r="C8" s="188">
        <f>'[1]Part 5'!$D$8</f>
        <v>44196</v>
      </c>
      <c r="D8" s="54"/>
      <c r="E8" s="204" t="s">
        <v>149</v>
      </c>
      <c r="F8" s="102">
        <v>2020</v>
      </c>
      <c r="G8" s="171">
        <v>1.53</v>
      </c>
      <c r="H8" s="53"/>
      <c r="I8" s="14"/>
      <c r="J8" s="1"/>
      <c r="K8" s="1"/>
      <c r="L8" s="1"/>
      <c r="M8" s="1"/>
      <c r="N8" s="1"/>
      <c r="O8" s="1"/>
      <c r="P8" s="1"/>
      <c r="Q8" s="1"/>
    </row>
    <row r="9" spans="1:35" x14ac:dyDescent="0.2">
      <c r="A9" s="65" t="s">
        <v>16</v>
      </c>
      <c r="B9" s="122"/>
      <c r="C9" s="54"/>
      <c r="D9" s="54"/>
      <c r="E9" s="204" t="s">
        <v>150</v>
      </c>
      <c r="F9" s="102">
        <v>2020</v>
      </c>
      <c r="G9" s="171">
        <v>1.1299999999999999</v>
      </c>
      <c r="H9" s="53"/>
      <c r="I9" s="14"/>
      <c r="J9" s="2"/>
      <c r="K9" s="2"/>
      <c r="L9" s="2"/>
      <c r="M9" s="2"/>
      <c r="N9" s="2"/>
      <c r="O9" s="2"/>
      <c r="P9" s="2"/>
      <c r="Q9" s="2"/>
    </row>
    <row r="10" spans="1:35" ht="15" customHeight="1" x14ac:dyDescent="0.2">
      <c r="A10" s="53"/>
      <c r="B10" s="53"/>
      <c r="C10" s="53"/>
      <c r="D10" s="53"/>
      <c r="E10" s="204" t="s">
        <v>151</v>
      </c>
      <c r="F10" s="102">
        <v>2020</v>
      </c>
      <c r="G10" s="171">
        <v>0.27</v>
      </c>
      <c r="H10" s="53"/>
      <c r="I10" s="14"/>
    </row>
    <row r="11" spans="1:35" ht="15" customHeight="1" x14ac:dyDescent="0.2">
      <c r="A11" s="125" t="s">
        <v>21</v>
      </c>
      <c r="B11" s="53"/>
      <c r="C11" s="126">
        <f>C40/100</f>
        <v>9.999999999999998E-4</v>
      </c>
      <c r="D11" s="53"/>
      <c r="E11" s="204" t="s">
        <v>133</v>
      </c>
      <c r="F11" s="102">
        <v>2020</v>
      </c>
      <c r="G11" s="171">
        <v>0.21</v>
      </c>
      <c r="H11" s="53"/>
      <c r="I11" s="14"/>
    </row>
    <row r="12" spans="1:35" x14ac:dyDescent="0.2">
      <c r="A12" s="53"/>
      <c r="B12" s="53"/>
      <c r="C12" s="53"/>
      <c r="D12" s="53"/>
      <c r="E12" s="204" t="s">
        <v>134</v>
      </c>
      <c r="F12" s="102">
        <v>2020</v>
      </c>
      <c r="G12" s="171">
        <v>0.22</v>
      </c>
      <c r="H12" s="53"/>
      <c r="I12" s="14"/>
      <c r="AE12" s="13"/>
      <c r="AG12" s="13"/>
      <c r="AI12" s="13"/>
    </row>
    <row r="13" spans="1:35" ht="15" customHeight="1" x14ac:dyDescent="0.2">
      <c r="A13" s="125" t="s">
        <v>23</v>
      </c>
      <c r="B13" s="53"/>
      <c r="C13" s="164">
        <f>PMT(C18,12,-C20)</f>
        <v>8.3378479118153909E-2</v>
      </c>
      <c r="D13" s="53"/>
      <c r="E13" s="204" t="s">
        <v>135</v>
      </c>
      <c r="F13" s="102">
        <v>2020</v>
      </c>
      <c r="G13" s="171">
        <v>0.24</v>
      </c>
      <c r="H13" s="53"/>
      <c r="I13" s="14"/>
      <c r="AE13" s="13"/>
      <c r="AG13" s="13"/>
      <c r="AI13" s="13"/>
    </row>
    <row r="14" spans="1:35" x14ac:dyDescent="0.2">
      <c r="A14" s="53"/>
      <c r="B14" s="53"/>
      <c r="C14" s="53"/>
      <c r="D14" s="53"/>
      <c r="E14" s="204" t="s">
        <v>136</v>
      </c>
      <c r="F14" s="102">
        <v>2020</v>
      </c>
      <c r="G14" s="171">
        <v>0.12</v>
      </c>
      <c r="H14" s="126"/>
      <c r="I14" s="14"/>
      <c r="AE14" s="13"/>
      <c r="AG14" s="13"/>
      <c r="AI14" s="13"/>
    </row>
    <row r="15" spans="1:35" x14ac:dyDescent="0.2">
      <c r="A15" s="125" t="s">
        <v>30</v>
      </c>
      <c r="B15" s="53"/>
      <c r="C15" s="72">
        <f>ROUND(+C13*12,4)</f>
        <v>1.0004999999999999</v>
      </c>
      <c r="D15" s="72"/>
      <c r="E15" s="204" t="s">
        <v>138</v>
      </c>
      <c r="F15" s="102">
        <v>2020</v>
      </c>
      <c r="G15" s="171">
        <v>0.13</v>
      </c>
      <c r="H15" s="126"/>
      <c r="I15" s="14"/>
      <c r="AE15" s="13"/>
      <c r="AG15" s="13"/>
      <c r="AI15" s="13"/>
    </row>
    <row r="16" spans="1:35" x14ac:dyDescent="0.2">
      <c r="A16" s="53"/>
      <c r="B16" s="53"/>
      <c r="C16" s="53"/>
      <c r="D16" s="53"/>
      <c r="E16" s="204" t="s">
        <v>139</v>
      </c>
      <c r="F16" s="102">
        <v>2020</v>
      </c>
      <c r="G16" s="171">
        <v>0.16</v>
      </c>
      <c r="H16" s="165">
        <f>SUM(G5:G16)</f>
        <v>9.0300000000000011</v>
      </c>
      <c r="I16" s="14"/>
      <c r="AE16" s="13"/>
      <c r="AG16" s="13"/>
      <c r="AI16" s="13"/>
    </row>
    <row r="17" spans="1:35" x14ac:dyDescent="0.2">
      <c r="A17" s="53"/>
      <c r="B17" s="53"/>
      <c r="C17" s="53"/>
      <c r="D17" s="53"/>
      <c r="E17" s="204" t="s">
        <v>152</v>
      </c>
      <c r="F17" s="102">
        <v>2020</v>
      </c>
      <c r="G17" s="171">
        <v>0.13</v>
      </c>
      <c r="H17" s="165">
        <f>SUM(G6:G17)</f>
        <v>7.2399999999999993</v>
      </c>
      <c r="I17" s="14"/>
      <c r="AE17" s="13"/>
      <c r="AG17" s="13"/>
      <c r="AI17" s="13"/>
    </row>
    <row r="18" spans="1:35" x14ac:dyDescent="0.2">
      <c r="A18" s="125" t="s">
        <v>41</v>
      </c>
      <c r="B18" s="53"/>
      <c r="C18" s="164">
        <f>C11/12</f>
        <v>8.3333333333333317E-5</v>
      </c>
      <c r="D18" s="53"/>
      <c r="F18" s="169"/>
      <c r="G18" s="53"/>
      <c r="I18" s="14"/>
      <c r="AE18" s="13"/>
      <c r="AG18" s="13"/>
      <c r="AI18" s="13"/>
    </row>
    <row r="19" spans="1:35" x14ac:dyDescent="0.2">
      <c r="A19" s="53"/>
      <c r="B19" s="53"/>
      <c r="C19" s="53"/>
      <c r="D19" s="53"/>
      <c r="F19" s="169"/>
      <c r="G19" s="53"/>
      <c r="I19" s="14"/>
      <c r="AE19" s="13"/>
      <c r="AG19" s="13"/>
      <c r="AI19" s="13"/>
    </row>
    <row r="20" spans="1:35" x14ac:dyDescent="0.2">
      <c r="A20" s="125" t="s">
        <v>19</v>
      </c>
      <c r="B20" s="53"/>
      <c r="C20" s="126">
        <v>1</v>
      </c>
      <c r="D20" s="53"/>
      <c r="F20" s="169"/>
      <c r="G20" s="53"/>
      <c r="I20" s="14"/>
      <c r="AE20" s="13"/>
      <c r="AG20" s="13"/>
      <c r="AI20" s="13"/>
    </row>
    <row r="21" spans="1:35" x14ac:dyDescent="0.2">
      <c r="A21" s="53"/>
      <c r="B21" s="53"/>
      <c r="C21" s="53"/>
      <c r="D21" s="53"/>
      <c r="E21" s="53"/>
      <c r="F21" s="169"/>
      <c r="G21" s="53"/>
      <c r="H21" s="126"/>
      <c r="I21" s="14"/>
      <c r="AE21" s="13"/>
      <c r="AG21" s="13"/>
      <c r="AI21" s="13"/>
    </row>
    <row r="22" spans="1:35" x14ac:dyDescent="0.2">
      <c r="A22" s="53"/>
      <c r="B22" s="53"/>
      <c r="C22" s="53"/>
      <c r="D22" s="53"/>
      <c r="E22" s="53"/>
      <c r="F22" s="169"/>
      <c r="G22" s="53"/>
      <c r="H22" s="53"/>
      <c r="I22" s="14"/>
      <c r="AE22" s="13"/>
      <c r="AG22" s="13"/>
      <c r="AI22" s="13"/>
    </row>
    <row r="23" spans="1:35" x14ac:dyDescent="0.2">
      <c r="A23" s="53"/>
      <c r="B23" s="53"/>
      <c r="C23" s="53"/>
      <c r="D23" s="53"/>
      <c r="E23" s="53"/>
      <c r="F23" s="169"/>
      <c r="G23" s="53"/>
      <c r="H23" s="53"/>
      <c r="I23" s="14"/>
      <c r="AE23" s="13"/>
      <c r="AG23" s="13"/>
      <c r="AI23" s="13"/>
    </row>
    <row r="24" spans="1:35" x14ac:dyDescent="0.2">
      <c r="A24" s="53"/>
      <c r="B24" s="53"/>
      <c r="C24" s="53"/>
      <c r="D24" s="53"/>
      <c r="E24" s="53"/>
      <c r="F24" s="169"/>
      <c r="G24" s="53"/>
      <c r="H24" s="53"/>
      <c r="I24" s="14"/>
      <c r="W24" s="23"/>
      <c r="AE24" s="13"/>
      <c r="AG24" s="13"/>
      <c r="AI24" s="13"/>
    </row>
    <row r="25" spans="1:35" x14ac:dyDescent="0.2">
      <c r="A25" s="53"/>
      <c r="B25" s="53"/>
      <c r="C25" s="53"/>
      <c r="D25" s="53"/>
      <c r="E25" s="53"/>
      <c r="F25" s="169"/>
      <c r="G25" s="53"/>
      <c r="H25" s="53"/>
      <c r="I25" s="14"/>
      <c r="U25" s="23"/>
      <c r="W25" s="23"/>
      <c r="Y25" s="18"/>
      <c r="AA25" s="18"/>
      <c r="AC25" s="18"/>
      <c r="AE25" s="13"/>
      <c r="AG25" s="13"/>
      <c r="AI25" s="13"/>
    </row>
    <row r="26" spans="1:35" x14ac:dyDescent="0.2">
      <c r="A26" s="53"/>
      <c r="B26" s="53"/>
      <c r="C26" s="53"/>
      <c r="D26" s="53"/>
      <c r="E26" s="53"/>
      <c r="F26" s="169"/>
      <c r="G26" s="53"/>
      <c r="H26" s="53"/>
      <c r="I26" s="14"/>
      <c r="AE26" s="13"/>
      <c r="AF26" s="13"/>
      <c r="AG26" s="13"/>
      <c r="AI26" s="13"/>
    </row>
    <row r="27" spans="1:35" x14ac:dyDescent="0.2">
      <c r="A27" s="53"/>
      <c r="B27" s="53"/>
      <c r="C27" s="53"/>
      <c r="D27" s="53"/>
      <c r="E27" s="53"/>
      <c r="F27" s="169"/>
      <c r="G27" s="53"/>
      <c r="H27" s="53"/>
      <c r="I27" s="14"/>
      <c r="AE27" s="13"/>
      <c r="AF27" s="13"/>
      <c r="AG27" s="13"/>
      <c r="AI27" s="13"/>
    </row>
    <row r="28" spans="1:35" x14ac:dyDescent="0.2">
      <c r="A28" s="53"/>
      <c r="B28" s="53"/>
      <c r="C28" s="53"/>
      <c r="D28" s="53"/>
      <c r="E28" s="53"/>
      <c r="F28" s="169"/>
      <c r="G28" s="53"/>
      <c r="H28" s="53"/>
      <c r="I28" s="14"/>
      <c r="AE28" s="13"/>
      <c r="AF28" s="13"/>
      <c r="AG28" s="13"/>
      <c r="AI28" s="13"/>
    </row>
    <row r="29" spans="1:35" x14ac:dyDescent="0.2">
      <c r="A29" s="53"/>
      <c r="B29" s="53"/>
      <c r="C29" s="53"/>
      <c r="D29" s="53"/>
      <c r="E29" s="53"/>
      <c r="F29" s="169"/>
      <c r="G29" s="53"/>
      <c r="H29" s="53"/>
      <c r="I29" s="14"/>
      <c r="AE29" s="13"/>
      <c r="AF29" s="13"/>
      <c r="AG29" s="13"/>
      <c r="AI29" s="13"/>
    </row>
    <row r="30" spans="1:35" x14ac:dyDescent="0.2">
      <c r="A30" s="125" t="s">
        <v>62</v>
      </c>
      <c r="B30" s="53"/>
      <c r="C30" s="165">
        <f>H16</f>
        <v>9.0300000000000011</v>
      </c>
      <c r="D30" s="126"/>
      <c r="E30" s="53"/>
      <c r="F30" s="169"/>
      <c r="G30" s="53"/>
      <c r="H30" s="53"/>
      <c r="I30" s="14"/>
      <c r="AE30" s="13"/>
      <c r="AF30" s="13"/>
      <c r="AG30" s="13"/>
      <c r="AH30" s="13"/>
      <c r="AI30" s="13"/>
    </row>
    <row r="31" spans="1:35" x14ac:dyDescent="0.2">
      <c r="A31" s="53"/>
      <c r="B31" s="53"/>
      <c r="C31" s="53"/>
      <c r="D31" s="53"/>
      <c r="E31" s="53"/>
      <c r="F31" s="169"/>
      <c r="G31" s="53"/>
      <c r="H31" s="53"/>
      <c r="I31" s="14"/>
      <c r="AE31" s="13"/>
      <c r="AF31" s="13"/>
      <c r="AG31" s="13"/>
      <c r="AH31" s="13"/>
      <c r="AI31" s="13"/>
    </row>
    <row r="32" spans="1:35" x14ac:dyDescent="0.2">
      <c r="A32" s="125" t="s">
        <v>66</v>
      </c>
      <c r="B32" s="53"/>
      <c r="C32" s="165">
        <f>G17</f>
        <v>0.13</v>
      </c>
      <c r="D32" s="53"/>
      <c r="E32" s="53"/>
      <c r="F32" s="169"/>
      <c r="G32" s="53"/>
      <c r="H32" s="53"/>
      <c r="I32" s="14"/>
      <c r="AE32" s="13"/>
      <c r="AF32" s="13"/>
      <c r="AG32" s="13"/>
      <c r="AH32" s="13"/>
      <c r="AI32" s="13"/>
    </row>
    <row r="33" spans="1:35" x14ac:dyDescent="0.2">
      <c r="A33" s="53"/>
      <c r="B33" s="53"/>
      <c r="C33" s="53"/>
      <c r="D33" s="53"/>
      <c r="E33" s="53"/>
      <c r="F33" s="169"/>
      <c r="G33" s="53"/>
      <c r="H33" s="53"/>
      <c r="I33" s="14"/>
      <c r="Y33" s="9"/>
      <c r="AE33" s="13"/>
      <c r="AF33" s="13"/>
      <c r="AG33" s="13"/>
      <c r="AH33" s="13"/>
      <c r="AI33" s="13"/>
    </row>
    <row r="34" spans="1:35" x14ac:dyDescent="0.2">
      <c r="A34" s="125" t="s">
        <v>68</v>
      </c>
      <c r="B34" s="53"/>
      <c r="C34" s="165">
        <f>G5</f>
        <v>1.92</v>
      </c>
      <c r="D34" s="53"/>
      <c r="E34" s="53"/>
      <c r="F34" s="169"/>
      <c r="G34" s="53"/>
      <c r="H34" s="53"/>
      <c r="I34" s="14"/>
    </row>
    <row r="35" spans="1:35" x14ac:dyDescent="0.2">
      <c r="A35" s="53"/>
      <c r="B35" s="53"/>
      <c r="C35" s="53"/>
      <c r="D35" s="53"/>
      <c r="E35" s="53"/>
      <c r="F35" s="169"/>
      <c r="G35" s="53"/>
      <c r="H35" s="53"/>
      <c r="I35" s="14"/>
      <c r="W35" s="7" t="s">
        <v>72</v>
      </c>
      <c r="AC35" s="9" t="e">
        <f>#REF!</f>
        <v>#REF!</v>
      </c>
      <c r="AE35" s="13"/>
      <c r="AF35" s="13"/>
      <c r="AG35" s="13"/>
      <c r="AH35" s="13"/>
      <c r="AI35" s="13"/>
    </row>
    <row r="36" spans="1:35" x14ac:dyDescent="0.2">
      <c r="A36" s="125" t="s">
        <v>71</v>
      </c>
      <c r="B36" s="53"/>
      <c r="C36" s="165">
        <f>C30+C32-C34</f>
        <v>7.240000000000002</v>
      </c>
      <c r="D36" s="53"/>
      <c r="E36" s="53"/>
      <c r="F36" s="169"/>
      <c r="G36" s="53"/>
      <c r="H36" s="53"/>
      <c r="I36" s="14"/>
      <c r="W36" s="7" t="s">
        <v>75</v>
      </c>
      <c r="AC36" s="9" t="e">
        <f>#VALUE!</f>
        <v>#VALUE!</v>
      </c>
      <c r="AE36" s="13"/>
      <c r="AF36" s="13"/>
      <c r="AG36" s="13"/>
      <c r="AH36" s="13"/>
      <c r="AI36" s="13"/>
    </row>
    <row r="37" spans="1:35" x14ac:dyDescent="0.2">
      <c r="A37" s="53"/>
      <c r="B37" s="53"/>
      <c r="C37" s="53"/>
      <c r="D37" s="53"/>
      <c r="E37" s="53"/>
      <c r="F37" s="169"/>
      <c r="G37" s="53"/>
      <c r="H37" s="53"/>
      <c r="I37" s="14"/>
      <c r="AC37" s="25" t="s">
        <v>79</v>
      </c>
      <c r="AE37" s="13"/>
      <c r="AF37" s="13"/>
      <c r="AG37" s="13"/>
      <c r="AH37" s="13"/>
      <c r="AI37" s="13"/>
    </row>
    <row r="38" spans="1:35" x14ac:dyDescent="0.2">
      <c r="A38" s="125" t="s">
        <v>78</v>
      </c>
      <c r="B38" s="53"/>
      <c r="C38" s="165">
        <f>ROUND(C36/12,2)</f>
        <v>0.6</v>
      </c>
      <c r="D38" s="53"/>
      <c r="E38" s="53"/>
      <c r="F38" s="169"/>
      <c r="G38" s="53"/>
      <c r="H38" s="53"/>
      <c r="I38" s="14"/>
      <c r="W38" s="7" t="s">
        <v>82</v>
      </c>
      <c r="AC38" s="9" t="e">
        <f>SUM(AC35-AC36)</f>
        <v>#REF!</v>
      </c>
      <c r="AE38" s="13"/>
      <c r="AF38" s="13"/>
      <c r="AG38" s="13"/>
      <c r="AH38" s="13"/>
      <c r="AI38" s="13"/>
    </row>
    <row r="39" spans="1:35" x14ac:dyDescent="0.2">
      <c r="A39" s="53"/>
      <c r="B39" s="53"/>
      <c r="C39" s="53"/>
      <c r="D39" s="53"/>
      <c r="E39" s="53"/>
      <c r="F39" s="169"/>
      <c r="G39" s="53"/>
      <c r="H39" s="53"/>
      <c r="I39" s="14"/>
      <c r="R39" s="18"/>
      <c r="S39" s="18"/>
      <c r="W39" s="7" t="s">
        <v>84</v>
      </c>
      <c r="AC39" s="9" t="e">
        <f>#REF!</f>
        <v>#REF!</v>
      </c>
      <c r="AE39" s="13"/>
      <c r="AF39" s="13"/>
      <c r="AG39" s="13"/>
      <c r="AH39" s="13"/>
      <c r="AI39" s="13"/>
    </row>
    <row r="40" spans="1:35" x14ac:dyDescent="0.2">
      <c r="A40" s="125" t="s">
        <v>85</v>
      </c>
      <c r="B40" s="53"/>
      <c r="C40" s="165">
        <f>C38-0.5</f>
        <v>9.9999999999999978E-2</v>
      </c>
      <c r="D40" s="53"/>
      <c r="H40" s="53"/>
      <c r="I40" s="14"/>
      <c r="O40" s="13"/>
      <c r="P40" s="23"/>
      <c r="Q40" s="18"/>
      <c r="R40" s="18"/>
      <c r="S40" s="18"/>
      <c r="AC40" s="3" t="s">
        <v>79</v>
      </c>
      <c r="AE40" s="13"/>
      <c r="AF40" s="13"/>
      <c r="AG40" s="13"/>
      <c r="AH40" s="13"/>
      <c r="AI40" s="13"/>
    </row>
    <row r="41" spans="1:35" x14ac:dyDescent="0.2">
      <c r="A41" s="53"/>
      <c r="B41" s="53"/>
      <c r="C41" s="53"/>
      <c r="D41" s="53"/>
      <c r="H41" s="53"/>
      <c r="I41" s="14"/>
      <c r="O41" s="13"/>
      <c r="P41" s="23"/>
      <c r="Q41" s="18"/>
      <c r="R41" s="18"/>
      <c r="S41" s="18"/>
      <c r="W41" s="7" t="s">
        <v>88</v>
      </c>
      <c r="AC41" s="9" t="e">
        <f>SUM(AC38:AC39)</f>
        <v>#REF!</v>
      </c>
      <c r="AE41" s="13"/>
      <c r="AF41" s="13"/>
      <c r="AG41" s="13"/>
      <c r="AH41" s="13"/>
      <c r="AI41" s="13"/>
    </row>
    <row r="42" spans="1:35" x14ac:dyDescent="0.2">
      <c r="A42" s="53"/>
      <c r="B42" s="53"/>
      <c r="C42" s="53"/>
      <c r="D42" s="53"/>
      <c r="H42" s="53"/>
      <c r="I42" s="14"/>
      <c r="O42" s="13"/>
      <c r="P42" s="23"/>
      <c r="Q42" s="18"/>
      <c r="R42" s="18"/>
      <c r="S42" s="18"/>
      <c r="AC42" s="3" t="s">
        <v>91</v>
      </c>
      <c r="AE42" s="13"/>
      <c r="AF42" s="13"/>
      <c r="AG42" s="13"/>
      <c r="AH42" s="13"/>
      <c r="AI42" s="13"/>
    </row>
    <row r="43" spans="1:35" x14ac:dyDescent="0.2">
      <c r="A43" s="99"/>
      <c r="B43" s="99"/>
      <c r="C43" s="99"/>
      <c r="D43" s="99"/>
      <c r="E43" s="99"/>
      <c r="F43" s="99"/>
      <c r="G43" s="99"/>
      <c r="H43" s="8"/>
      <c r="I43" s="14"/>
      <c r="O43" s="13"/>
      <c r="P43" s="23"/>
      <c r="Q43" s="18"/>
      <c r="R43" s="18"/>
      <c r="S43" s="18"/>
    </row>
    <row r="44" spans="1:35" x14ac:dyDescent="0.2">
      <c r="H44" s="53"/>
      <c r="O44" s="13"/>
      <c r="P44" s="23"/>
      <c r="Q44" s="18"/>
      <c r="R44" s="18"/>
      <c r="S44" s="18"/>
    </row>
  </sheetData>
  <customSheetViews>
    <customSheetView guid="{F5789314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1"/>
      <headerFooter alignWithMargins="0"/>
    </customSheetView>
    <customSheetView guid="{F5789315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"/>
      <headerFooter alignWithMargins="0"/>
    </customSheetView>
    <customSheetView guid="{F5789316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3"/>
      <headerFooter alignWithMargins="0"/>
    </customSheetView>
    <customSheetView guid="{F5789317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4"/>
      <headerFooter alignWithMargins="0"/>
    </customSheetView>
    <customSheetView guid="{F578931A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5"/>
      <headerFooter alignWithMargins="0"/>
    </customSheetView>
    <customSheetView guid="{F578931B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6"/>
      <headerFooter alignWithMargins="0"/>
    </customSheetView>
    <customSheetView guid="{F578931C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7"/>
      <headerFooter alignWithMargins="0"/>
    </customSheetView>
    <customSheetView guid="{F578931D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8"/>
      <headerFooter alignWithMargins="0"/>
    </customSheetView>
    <customSheetView guid="{F5789320-F102-11D3-B1D4-009027AE2FC3}" fitToPage="1" printArea="1" showRuler="0">
      <selection sqref="A1:H42"/>
      <pageMargins left="0" right="0" top="0.5" bottom="0" header="0.25" footer="0.25"/>
      <printOptions horizontalCentered="1"/>
      <pageSetup scale="95" pageOrder="overThenDown" orientation="portrait" horizontalDpi="300" verticalDpi="300" r:id="rId9"/>
      <headerFooter alignWithMargins="0"/>
    </customSheetView>
    <customSheetView guid="{F5789321-F102-11D3-B1D4-009027AE2FC3}" fitToPage="1" printArea="1" showRuler="0" topLeftCell="A51">
      <selection activeCell="A59" sqref="A59:H100"/>
      <pageMargins left="0" right="0" top="0.5" bottom="0" header="0.25" footer="0.25"/>
      <printOptions horizontalCentered="1"/>
      <pageSetup scale="95" pageOrder="overThenDown" orientation="portrait" horizontalDpi="300" verticalDpi="300" r:id="rId10"/>
      <headerFooter alignWithMargins="0"/>
    </customSheetView>
    <customSheetView guid="{F5789322-F102-11D3-B1D4-009027AE2FC3}" fitToPage="1" printArea="1" showRuler="0" topLeftCell="A107">
      <selection activeCell="A115" sqref="A115:H156"/>
      <pageMargins left="0" right="0" top="0.5" bottom="0" header="0.25" footer="0.25"/>
      <printOptions horizontalCentered="1"/>
      <pageSetup scale="95" pageOrder="overThenDown" orientation="portrait" horizontalDpi="300" verticalDpi="300" r:id="rId11"/>
      <headerFooter alignWithMargins="0"/>
    </customSheetView>
    <customSheetView guid="{F5789323-F102-11D3-B1D4-009027AE2FC3}" fitToPage="1" printArea="1" showRuler="0" topLeftCell="A163">
      <selection activeCell="A171" sqref="A171:H212"/>
      <pageMargins left="0" right="0" top="0.5" bottom="0" header="0.25" footer="0.25"/>
      <printOptions horizontalCentered="1"/>
      <pageSetup scale="95" pageOrder="overThenDown" orientation="portrait" horizontalDpi="300" verticalDpi="300" r:id="rId12"/>
      <headerFooter alignWithMargins="0"/>
    </customSheetView>
    <customSheetView guid="{F578932C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3"/>
      <headerFooter alignWithMargins="0"/>
    </customSheetView>
    <customSheetView guid="{F578932D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4"/>
      <headerFooter alignWithMargins="0"/>
    </customSheetView>
    <customSheetView guid="{F578932E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5"/>
      <headerFooter alignWithMargins="0"/>
    </customSheetView>
    <customSheetView guid="{F578932F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6"/>
      <headerFooter alignWithMargins="0"/>
    </customSheetView>
    <customSheetView guid="{F5789330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7"/>
      <headerFooter alignWithMargins="0"/>
    </customSheetView>
    <customSheetView guid="{F5789331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8"/>
      <headerFooter alignWithMargins="0"/>
    </customSheetView>
    <customSheetView guid="{F5789332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9"/>
      <headerFooter alignWithMargins="0"/>
    </customSheetView>
    <customSheetView guid="{F5789333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0"/>
      <headerFooter alignWithMargins="0"/>
    </customSheetView>
    <customSheetView guid="{F5789334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1"/>
      <headerFooter alignWithMargins="0"/>
    </customSheetView>
    <customSheetView guid="{F5789335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2"/>
      <headerFooter alignWithMargins="0"/>
    </customSheetView>
    <customSheetView guid="{F5789336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3"/>
      <headerFooter alignWithMargins="0"/>
    </customSheetView>
    <customSheetView guid="{F5789337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4"/>
      <headerFooter alignWithMargins="0"/>
    </customSheetView>
    <customSheetView guid="{F5789338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5"/>
      <headerFooter alignWithMargins="0"/>
    </customSheetView>
    <customSheetView guid="{F5789339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6"/>
      <headerFooter alignWithMargins="0"/>
    </customSheetView>
    <customSheetView guid="{F578933A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7"/>
      <headerFooter alignWithMargins="0"/>
    </customSheetView>
    <customSheetView guid="{F578933B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8"/>
      <headerFooter alignWithMargins="0"/>
    </customSheetView>
    <customSheetView guid="{F578933C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9"/>
      <headerFooter alignWithMargins="0"/>
    </customSheetView>
    <customSheetView guid="{F578933D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30"/>
      <headerFooter alignWithMargins="0"/>
    </customSheetView>
    <customSheetView guid="{F578933E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31"/>
      <headerFooter alignWithMargins="0"/>
    </customSheetView>
    <customSheetView guid="{F578933F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32"/>
      <headerFooter alignWithMargins="0"/>
    </customSheetView>
  </customSheetViews>
  <phoneticPr fontId="6" type="noConversion"/>
  <printOptions horizontalCentered="1"/>
  <pageMargins left="0" right="0" top="0.5" bottom="0" header="0.25" footer="0.25"/>
  <pageSetup pageOrder="overThenDown" orientation="portrait" r:id="rId3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23</vt:i4>
      </vt:variant>
    </vt:vector>
  </HeadingPairs>
  <TitlesOfParts>
    <vt:vector size="28" baseType="lpstr">
      <vt:lpstr>COVER</vt:lpstr>
      <vt:lpstr>SCH II</vt:lpstr>
      <vt:lpstr>SCH III</vt:lpstr>
      <vt:lpstr>SCH IV</vt:lpstr>
      <vt:lpstr>INTEREST FACTOR</vt:lpstr>
      <vt:lpstr>COV1Q</vt:lpstr>
      <vt:lpstr>'SCH III'!INPUT2</vt:lpstr>
      <vt:lpstr>INT1Q</vt:lpstr>
      <vt:lpstr>'SCH IV'!IV_U</vt:lpstr>
      <vt:lpstr>'SCH III'!MO</vt:lpstr>
      <vt:lpstr>COVER!Print_Area</vt:lpstr>
      <vt:lpstr>'INTEREST FACTOR'!Print_Area</vt:lpstr>
      <vt:lpstr>'SCH II'!Print_Area</vt:lpstr>
      <vt:lpstr>'SCH III'!Print_Area</vt:lpstr>
      <vt:lpstr>'SCH IV'!Print_Area</vt:lpstr>
      <vt:lpstr>SCHII1Q</vt:lpstr>
      <vt:lpstr>SCHII2Q</vt:lpstr>
      <vt:lpstr>SCHII3Q</vt:lpstr>
      <vt:lpstr>SCHII4Q</vt:lpstr>
      <vt:lpstr>SCHIII1Q</vt:lpstr>
      <vt:lpstr>SCHIII2Q</vt:lpstr>
      <vt:lpstr>SCHIII3Q</vt:lpstr>
      <vt:lpstr>SCHIII4Q</vt:lpstr>
      <vt:lpstr>SCHIV1Q</vt:lpstr>
      <vt:lpstr>SCHIV2Q</vt:lpstr>
      <vt:lpstr>SCHIV3Q</vt:lpstr>
      <vt:lpstr>SCHIV4Q</vt:lpstr>
      <vt:lpstr>'SCH III'!YR</vt:lpstr>
    </vt:vector>
  </TitlesOfParts>
  <Company>CINERGY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Ann Amshoff</dc:creator>
  <cp:lastModifiedBy>Patten, Dana</cp:lastModifiedBy>
  <cp:lastPrinted>2020-10-22T19:18:39Z</cp:lastPrinted>
  <dcterms:created xsi:type="dcterms:W3CDTF">1996-03-06T12:36:18Z</dcterms:created>
  <dcterms:modified xsi:type="dcterms:W3CDTF">2021-01-28T17:11:02Z</dcterms:modified>
</cp:coreProperties>
</file>