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sha\Desktop\For PSC Review\Completed Items 2nd Request\"/>
    </mc:Choice>
  </mc:AlternateContent>
  <xr:revisionPtr revIDLastSave="0" documentId="13_ncr:1_{F71832FB-CC79-4B1E-B8DD-DB78527C6917}" xr6:coauthVersionLast="46" xr6:coauthVersionMax="46" xr10:uidLastSave="{00000000-0000-0000-0000-000000000000}"/>
  <bookViews>
    <workbookView xWindow="-120" yWindow="-120" windowWidth="24240" windowHeight="13140" xr2:uid="{0551AC17-FB7C-4B0B-ACDD-D402BD36725A}"/>
  </bookViews>
  <sheets>
    <sheet name="Retiree Health Funding Report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 l="1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0" i="6"/>
  <c r="D8" i="6"/>
  <c r="D7" i="6"/>
  <c r="F8" i="6" l="1"/>
  <c r="F9" i="6"/>
  <c r="F11" i="6" s="1"/>
</calcChain>
</file>

<file path=xl/sharedStrings.xml><?xml version="1.0" encoding="utf-8"?>
<sst xmlns="http://schemas.openxmlformats.org/spreadsheetml/2006/main" count="47" uniqueCount="46">
  <si>
    <t>Start</t>
  </si>
  <si>
    <t>Date</t>
  </si>
  <si>
    <t>Years</t>
  </si>
  <si>
    <t>Served</t>
  </si>
  <si>
    <t>Amount to</t>
  </si>
  <si>
    <t>Fund</t>
  </si>
  <si>
    <t xml:space="preserve">Remaining </t>
  </si>
  <si>
    <t>Total</t>
  </si>
  <si>
    <t>Emp #</t>
  </si>
  <si>
    <t xml:space="preserve">Each Year a Funding Report (like the one above) is created. </t>
  </si>
  <si>
    <t>All employees receive $32,400 upon retiring after 25 years of service</t>
  </si>
  <si>
    <t xml:space="preserve">Each Employee would need $1,296 per year added to the account to be fully funded in 25 years. </t>
  </si>
  <si>
    <t>#008</t>
  </si>
  <si>
    <t>#0013</t>
  </si>
  <si>
    <t>#0017</t>
  </si>
  <si>
    <t>#0043</t>
  </si>
  <si>
    <t>#0049</t>
  </si>
  <si>
    <t>#0052</t>
  </si>
  <si>
    <t>#0061</t>
  </si>
  <si>
    <t>#0064</t>
  </si>
  <si>
    <t>#0065</t>
  </si>
  <si>
    <t>#0066</t>
  </si>
  <si>
    <t>#0067</t>
  </si>
  <si>
    <t>#0070</t>
  </si>
  <si>
    <t>#0071</t>
  </si>
  <si>
    <t>#0073</t>
  </si>
  <si>
    <t>#0074</t>
  </si>
  <si>
    <t>#0075</t>
  </si>
  <si>
    <t>#0079</t>
  </si>
  <si>
    <t>#0081</t>
  </si>
  <si>
    <t>#0082</t>
  </si>
  <si>
    <t>#0083</t>
  </si>
  <si>
    <t>#004</t>
  </si>
  <si>
    <t>#0016</t>
  </si>
  <si>
    <t>#0012</t>
  </si>
  <si>
    <t>#0058</t>
  </si>
  <si>
    <t>#0068</t>
  </si>
  <si>
    <t>#0080</t>
  </si>
  <si>
    <t>At times the account becomes over funded due to longer term employees leaving before being eligible for benefits.</t>
  </si>
  <si>
    <t>WITH RETIREES</t>
  </si>
  <si>
    <t>CURRENT EMP</t>
  </si>
  <si>
    <t>MADE IN JAN 2019</t>
  </si>
  <si>
    <t>BANK BALANCE</t>
  </si>
  <si>
    <t>AMOUNT NEEDED</t>
  </si>
  <si>
    <t>#0084</t>
  </si>
  <si>
    <t xml:space="preserve">At the end of the year for 2019 the account was overfunded  therefore no deposits were made in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</si>
</sst>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2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9" xfId="1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/>
    <xf numFmtId="14" fontId="0" fillId="0" borderId="1" xfId="0" applyNumberFormat="1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0" fillId="0" borderId="6" xfId="0" applyFill="1" applyBorder="1"/>
    <xf numFmtId="14" fontId="0" fillId="0" borderId="3" xfId="0" applyNumberFormat="1" applyFill="1" applyBorder="1" applyAlignment="1">
      <alignment horizontal="center"/>
    </xf>
    <xf numFmtId="12" fontId="0" fillId="0" borderId="3" xfId="0" applyNumberFormat="1" applyFill="1" applyBorder="1"/>
    <xf numFmtId="0" fontId="0" fillId="2" borderId="0" xfId="0" applyFill="1"/>
    <xf numFmtId="0" fontId="0" fillId="0" borderId="3" xfId="0" applyBorder="1"/>
    <xf numFmtId="0" fontId="0" fillId="0" borderId="3" xfId="0" applyFill="1" applyBorder="1"/>
    <xf numFmtId="0" fontId="0" fillId="0" borderId="0" xfId="0" applyFill="1" applyBorder="1" applyAlignment="1">
      <alignment horizontal="center"/>
    </xf>
    <xf numFmtId="44" fontId="0" fillId="0" borderId="3" xfId="0" applyNumberFormat="1" applyBorder="1"/>
    <xf numFmtId="44" fontId="0" fillId="0" borderId="3" xfId="1" applyFont="1" applyBorder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A97DCA7-90F8-48B9-B703-A3AA47E63A86}" name="Table9" displayName="Table9" ref="E2:F6" totalsRowShown="0">
  <autoFilter ref="E2:F6" xr:uid="{AC96C55B-6CD2-4CA7-A565-B5FE40E9C1AB}"/>
  <tableColumns count="2">
    <tableColumn id="1" xr3:uid="{8A721DA1-EBAB-4FBE-BEAA-F21E21637F2B}" name="Emp #" dataDxfId="7"/>
    <tableColumn id="2" xr3:uid="{F93ED124-1D27-4B4E-892B-A4D44CA7F773}" name="Remaining " dataDxfId="6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F5A5BD0-EFD4-402D-9D9C-EDBE8D66D84F}" name="Table10" displayName="Table10" ref="A2:D27" totalsRowShown="0" headerRowDxfId="5" tableBorderDxfId="4">
  <autoFilter ref="A2:D27" xr:uid="{B5190865-7C34-4E84-9CC4-4F7500F6CD78}"/>
  <tableColumns count="4">
    <tableColumn id="1" xr3:uid="{AC20B9BE-B56E-40A5-A3D3-F8C98EFF6CE3}" name="Emp #" dataDxfId="3"/>
    <tableColumn id="2" xr3:uid="{18F62430-3E6D-41B8-98AC-EA0E086B7EC1}" name="Start" dataDxfId="2"/>
    <tableColumn id="3" xr3:uid="{F8A7EBE5-4B4C-4B81-B6E8-4AEA270477D7}" name="Years" dataDxfId="1"/>
    <tableColumn id="4" xr3:uid="{D57B9857-D243-4A97-AAE6-E9A84DEDF44B}" name="Amount to" dataDxfId="0" dataCellStyle="Currency">
      <calculatedColumnFormula>C3*1296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ED50E-F3D0-4B3B-8AA9-33C2AE46386E}">
  <dimension ref="A1:H35"/>
  <sheetViews>
    <sheetView tabSelected="1" workbookViewId="0">
      <selection activeCell="H15" sqref="H15"/>
    </sheetView>
  </sheetViews>
  <sheetFormatPr defaultRowHeight="15" x14ac:dyDescent="0.25"/>
  <cols>
    <col min="1" max="1" width="15.140625" customWidth="1"/>
    <col min="2" max="2" width="10.7109375" bestFit="1" customWidth="1"/>
    <col min="4" max="4" width="12.5703125" bestFit="1" customWidth="1"/>
    <col min="5" max="5" width="18.140625" bestFit="1" customWidth="1"/>
    <col min="6" max="6" width="20.28515625" bestFit="1" customWidth="1"/>
  </cols>
  <sheetData>
    <row r="1" spans="1:6" x14ac:dyDescent="0.25">
      <c r="A1" s="29">
        <v>2019</v>
      </c>
    </row>
    <row r="2" spans="1:6" x14ac:dyDescent="0.25">
      <c r="A2" s="14" t="s">
        <v>8</v>
      </c>
      <c r="B2" s="15" t="s">
        <v>0</v>
      </c>
      <c r="C2" s="15" t="s">
        <v>2</v>
      </c>
      <c r="D2" s="16" t="s">
        <v>4</v>
      </c>
      <c r="E2" s="26" t="s">
        <v>8</v>
      </c>
      <c r="F2" t="s">
        <v>6</v>
      </c>
    </row>
    <row r="3" spans="1:6" x14ac:dyDescent="0.25">
      <c r="A3" s="9"/>
      <c r="B3" s="2" t="s">
        <v>1</v>
      </c>
      <c r="C3" s="2" t="s">
        <v>3</v>
      </c>
      <c r="D3" s="11" t="s">
        <v>5</v>
      </c>
      <c r="E3" s="6" t="s">
        <v>32</v>
      </c>
      <c r="F3" s="7">
        <v>28461.57</v>
      </c>
    </row>
    <row r="4" spans="1:6" x14ac:dyDescent="0.25">
      <c r="A4" s="20" t="s">
        <v>12</v>
      </c>
      <c r="B4" s="21">
        <v>33243</v>
      </c>
      <c r="C4" s="22">
        <v>28</v>
      </c>
      <c r="D4" s="12">
        <v>32400</v>
      </c>
      <c r="E4" s="6" t="s">
        <v>33</v>
      </c>
      <c r="F4" s="7">
        <v>18121.77</v>
      </c>
    </row>
    <row r="5" spans="1:6" x14ac:dyDescent="0.25">
      <c r="A5" s="20" t="s">
        <v>13</v>
      </c>
      <c r="B5" s="21">
        <v>34456</v>
      </c>
      <c r="C5" s="22">
        <v>25</v>
      </c>
      <c r="D5" s="12">
        <v>32400</v>
      </c>
      <c r="E5" s="6" t="s">
        <v>34</v>
      </c>
      <c r="F5" s="7">
        <v>28319.24</v>
      </c>
    </row>
    <row r="6" spans="1:6" x14ac:dyDescent="0.25">
      <c r="A6" s="20" t="s">
        <v>14</v>
      </c>
      <c r="B6" s="21">
        <v>33889</v>
      </c>
      <c r="C6" s="22">
        <v>27</v>
      </c>
      <c r="D6" s="12">
        <v>32400</v>
      </c>
      <c r="E6" s="6" t="s">
        <v>7</v>
      </c>
      <c r="F6" s="8">
        <f>F3+F4+F5</f>
        <v>74902.58</v>
      </c>
    </row>
    <row r="7" spans="1:6" x14ac:dyDescent="0.25">
      <c r="A7" s="20" t="s">
        <v>15</v>
      </c>
      <c r="B7" s="21">
        <v>38439</v>
      </c>
      <c r="C7" s="22">
        <v>14</v>
      </c>
      <c r="D7" s="13">
        <f>C7*1296</f>
        <v>18144</v>
      </c>
      <c r="F7" s="8"/>
    </row>
    <row r="8" spans="1:6" x14ac:dyDescent="0.25">
      <c r="A8" s="20" t="s">
        <v>16</v>
      </c>
      <c r="B8" s="21">
        <v>38923</v>
      </c>
      <c r="C8" s="22">
        <v>13</v>
      </c>
      <c r="D8" s="13">
        <f>C8*1296</f>
        <v>16848</v>
      </c>
      <c r="E8" s="24" t="s">
        <v>40</v>
      </c>
      <c r="F8" s="27">
        <f>SUM(D4:D27)</f>
        <v>272271.02</v>
      </c>
    </row>
    <row r="9" spans="1:6" x14ac:dyDescent="0.25">
      <c r="A9" s="20" t="s">
        <v>17</v>
      </c>
      <c r="B9" s="21">
        <v>39198</v>
      </c>
      <c r="C9" s="22">
        <v>12</v>
      </c>
      <c r="D9" s="12">
        <v>32400</v>
      </c>
      <c r="E9" s="24" t="s">
        <v>39</v>
      </c>
      <c r="F9" s="27">
        <f>F6+F8</f>
        <v>347173.60000000003</v>
      </c>
    </row>
    <row r="10" spans="1:6" x14ac:dyDescent="0.25">
      <c r="A10" s="20" t="s">
        <v>35</v>
      </c>
      <c r="B10" s="21">
        <v>39638</v>
      </c>
      <c r="C10" s="22">
        <v>11</v>
      </c>
      <c r="D10" s="12">
        <f>C10*1296</f>
        <v>14256</v>
      </c>
      <c r="E10" s="24" t="s">
        <v>42</v>
      </c>
      <c r="F10" s="28">
        <v>353024.92</v>
      </c>
    </row>
    <row r="11" spans="1:6" x14ac:dyDescent="0.25">
      <c r="A11" s="20" t="s">
        <v>18</v>
      </c>
      <c r="B11" s="21">
        <v>40273</v>
      </c>
      <c r="C11" s="22">
        <v>9</v>
      </c>
      <c r="D11" s="12">
        <v>31215.02</v>
      </c>
      <c r="E11" s="25" t="s">
        <v>43</v>
      </c>
      <c r="F11" s="28">
        <f>F9-F10</f>
        <v>-5851.3199999999488</v>
      </c>
    </row>
    <row r="12" spans="1:6" x14ac:dyDescent="0.25">
      <c r="A12" s="10" t="s">
        <v>19</v>
      </c>
      <c r="B12" s="3">
        <v>41372</v>
      </c>
      <c r="C12" s="4">
        <v>6</v>
      </c>
      <c r="D12" s="12">
        <f>C12*1296</f>
        <v>7776</v>
      </c>
    </row>
    <row r="13" spans="1:6" x14ac:dyDescent="0.25">
      <c r="A13" s="10" t="s">
        <v>20</v>
      </c>
      <c r="B13" s="3">
        <v>41372</v>
      </c>
      <c r="C13" s="4">
        <v>6</v>
      </c>
      <c r="D13" s="12">
        <f>C13*1296</f>
        <v>7776</v>
      </c>
    </row>
    <row r="14" spans="1:6" x14ac:dyDescent="0.25">
      <c r="A14" s="10" t="s">
        <v>21</v>
      </c>
      <c r="B14" s="3">
        <v>41730</v>
      </c>
      <c r="C14" s="4">
        <v>5</v>
      </c>
      <c r="D14" s="12">
        <f t="shared" ref="D14:D27" si="0">C14*1296</f>
        <v>6480</v>
      </c>
    </row>
    <row r="15" spans="1:6" x14ac:dyDescent="0.25">
      <c r="A15" s="10" t="s">
        <v>22</v>
      </c>
      <c r="B15" s="3">
        <v>41911</v>
      </c>
      <c r="C15" s="5">
        <v>5</v>
      </c>
      <c r="D15" s="12">
        <f t="shared" si="0"/>
        <v>6480</v>
      </c>
    </row>
    <row r="16" spans="1:6" x14ac:dyDescent="0.25">
      <c r="A16" s="10" t="s">
        <v>36</v>
      </c>
      <c r="B16" s="3">
        <v>41988</v>
      </c>
      <c r="C16" s="5">
        <v>5</v>
      </c>
      <c r="D16" s="12">
        <f t="shared" si="0"/>
        <v>6480</v>
      </c>
    </row>
    <row r="17" spans="1:6" x14ac:dyDescent="0.25">
      <c r="A17" s="10" t="s">
        <v>23</v>
      </c>
      <c r="B17" s="3">
        <v>42345</v>
      </c>
      <c r="C17" s="5">
        <v>4</v>
      </c>
      <c r="D17" s="12">
        <f t="shared" si="0"/>
        <v>5184</v>
      </c>
    </row>
    <row r="18" spans="1:6" x14ac:dyDescent="0.25">
      <c r="A18" s="10" t="s">
        <v>24</v>
      </c>
      <c r="B18" s="3">
        <v>42604</v>
      </c>
      <c r="C18" s="5">
        <v>3</v>
      </c>
      <c r="D18" s="12">
        <f t="shared" si="0"/>
        <v>3888</v>
      </c>
    </row>
    <row r="19" spans="1:6" x14ac:dyDescent="0.25">
      <c r="A19" s="10" t="s">
        <v>25</v>
      </c>
      <c r="B19" s="3">
        <v>42760</v>
      </c>
      <c r="C19" s="5">
        <v>2</v>
      </c>
      <c r="D19" s="12">
        <f t="shared" si="0"/>
        <v>2592</v>
      </c>
    </row>
    <row r="20" spans="1:6" x14ac:dyDescent="0.25">
      <c r="A20" s="10" t="s">
        <v>26</v>
      </c>
      <c r="B20" s="3">
        <v>42779</v>
      </c>
      <c r="C20" s="5">
        <v>2</v>
      </c>
      <c r="D20" s="12">
        <f t="shared" si="0"/>
        <v>2592</v>
      </c>
    </row>
    <row r="21" spans="1:6" x14ac:dyDescent="0.25">
      <c r="A21" s="10" t="s">
        <v>27</v>
      </c>
      <c r="B21" s="3">
        <v>42786</v>
      </c>
      <c r="C21" s="5">
        <v>2</v>
      </c>
      <c r="D21" s="12">
        <f t="shared" si="0"/>
        <v>2592</v>
      </c>
    </row>
    <row r="22" spans="1:6" x14ac:dyDescent="0.25">
      <c r="A22" s="10" t="s">
        <v>28</v>
      </c>
      <c r="B22" s="3">
        <v>43005</v>
      </c>
      <c r="C22" s="5">
        <v>2</v>
      </c>
      <c r="D22" s="12">
        <f t="shared" si="0"/>
        <v>2592</v>
      </c>
    </row>
    <row r="23" spans="1:6" x14ac:dyDescent="0.25">
      <c r="A23" s="10" t="s">
        <v>37</v>
      </c>
      <c r="B23" s="3">
        <v>43438</v>
      </c>
      <c r="C23" s="5">
        <v>2</v>
      </c>
      <c r="D23" s="12">
        <f t="shared" si="0"/>
        <v>2592</v>
      </c>
    </row>
    <row r="24" spans="1:6" x14ac:dyDescent="0.25">
      <c r="A24" s="10" t="s">
        <v>29</v>
      </c>
      <c r="B24" s="3">
        <v>43143</v>
      </c>
      <c r="C24" s="5">
        <v>1</v>
      </c>
      <c r="D24" s="12">
        <f t="shared" si="0"/>
        <v>1296</v>
      </c>
    </row>
    <row r="25" spans="1:6" x14ac:dyDescent="0.25">
      <c r="A25" s="10" t="s">
        <v>30</v>
      </c>
      <c r="B25" s="3">
        <v>43143</v>
      </c>
      <c r="C25" s="5">
        <v>1</v>
      </c>
      <c r="D25" s="12">
        <f t="shared" si="0"/>
        <v>1296</v>
      </c>
    </row>
    <row r="26" spans="1:6" x14ac:dyDescent="0.25">
      <c r="A26" s="10" t="s">
        <v>31</v>
      </c>
      <c r="B26" s="3">
        <v>43213</v>
      </c>
      <c r="C26" s="5">
        <v>1</v>
      </c>
      <c r="D26" s="12">
        <f t="shared" si="0"/>
        <v>1296</v>
      </c>
    </row>
    <row r="27" spans="1:6" x14ac:dyDescent="0.25">
      <c r="A27" s="17" t="s">
        <v>44</v>
      </c>
      <c r="B27" s="18">
        <v>43283</v>
      </c>
      <c r="C27" s="1">
        <v>1</v>
      </c>
      <c r="D27" s="19">
        <f t="shared" si="0"/>
        <v>1296</v>
      </c>
    </row>
    <row r="29" spans="1:6" x14ac:dyDescent="0.25">
      <c r="A29" t="s">
        <v>41</v>
      </c>
    </row>
    <row r="31" spans="1:6" x14ac:dyDescent="0.25">
      <c r="A31" s="23" t="s">
        <v>9</v>
      </c>
      <c r="B31" s="23"/>
      <c r="C31" s="23"/>
      <c r="D31" s="23"/>
      <c r="E31" s="23"/>
      <c r="F31" s="23"/>
    </row>
    <row r="32" spans="1:6" x14ac:dyDescent="0.25">
      <c r="A32" s="23" t="s">
        <v>10</v>
      </c>
      <c r="B32" s="23"/>
      <c r="C32" s="23"/>
      <c r="D32" s="23"/>
      <c r="E32" s="23"/>
      <c r="F32" s="23"/>
    </row>
    <row r="33" spans="1:8" x14ac:dyDescent="0.25">
      <c r="A33" s="23" t="s">
        <v>11</v>
      </c>
      <c r="B33" s="23"/>
      <c r="C33" s="23"/>
      <c r="D33" s="23"/>
      <c r="E33" s="23"/>
      <c r="F33" s="23"/>
    </row>
    <row r="34" spans="1:8" x14ac:dyDescent="0.25">
      <c r="A34" s="23" t="s">
        <v>38</v>
      </c>
      <c r="B34" s="23"/>
      <c r="C34" s="23"/>
      <c r="D34" s="23"/>
      <c r="E34" s="23"/>
      <c r="F34" s="23"/>
      <c r="G34" s="23"/>
    </row>
    <row r="35" spans="1:8" x14ac:dyDescent="0.25">
      <c r="A35" s="23" t="s">
        <v>45</v>
      </c>
      <c r="B35" s="23"/>
      <c r="C35" s="23"/>
      <c r="D35" s="23"/>
      <c r="E35" s="23"/>
      <c r="F35" s="23"/>
      <c r="G35" s="23"/>
      <c r="H35" s="23"/>
    </row>
  </sheetData>
  <pageMargins left="0.7" right="0.7" top="0.75" bottom="0.75" header="0.3" footer="0.3"/>
  <pageSetup orientation="portrait" horizontalDpi="4294967295" verticalDpi="4294967295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Retiree Health Funding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Latisha Elmore</dc:creator>
  <cp:lastModifiedBy>Latisha Elmore</cp:lastModifiedBy>
  <cp:lastPrinted>2021-03-24T18:32:38Z</cp:lastPrinted>
  <dcterms:created xsi:type="dcterms:W3CDTF">2021-03-19T20:54:40Z</dcterms:created>
  <dcterms:modified xsi:type="dcterms:W3CDTF">2021-03-24T18:34:48Z</dcterms:modified>
</cp:coreProperties>
</file>