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tisha\Desktop\For PSC Review\Completed Items 2nd Request\"/>
    </mc:Choice>
  </mc:AlternateContent>
  <xr:revisionPtr revIDLastSave="0" documentId="13_ncr:1_{641E407D-4262-4E3D-9499-535C657AEA75}" xr6:coauthVersionLast="46" xr6:coauthVersionMax="46" xr10:uidLastSave="{00000000-0000-0000-0000-000000000000}"/>
  <bookViews>
    <workbookView xWindow="-120" yWindow="-120" windowWidth="24240" windowHeight="13140" xr2:uid="{AF071769-698D-4414-A470-2B5BE619A064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2" l="1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F14" i="2"/>
  <c r="D14" i="2"/>
  <c r="D13" i="2"/>
  <c r="D12" i="2"/>
  <c r="D10" i="2"/>
  <c r="D8" i="2"/>
  <c r="D7" i="2"/>
  <c r="F6" i="2"/>
  <c r="F8" i="2" l="1"/>
  <c r="F9" i="2" s="1"/>
  <c r="F11" i="2" s="1"/>
  <c r="F12" i="2" s="1"/>
</calcChain>
</file>

<file path=xl/sharedStrings.xml><?xml version="1.0" encoding="utf-8"?>
<sst xmlns="http://schemas.openxmlformats.org/spreadsheetml/2006/main" count="49" uniqueCount="49">
  <si>
    <t>Emp #</t>
  </si>
  <si>
    <t>Start</t>
  </si>
  <si>
    <t>Years</t>
  </si>
  <si>
    <t>Amount to</t>
  </si>
  <si>
    <t xml:space="preserve">Remaining </t>
  </si>
  <si>
    <t>Date</t>
  </si>
  <si>
    <t>Served</t>
  </si>
  <si>
    <t>Fund</t>
  </si>
  <si>
    <t>#0016</t>
  </si>
  <si>
    <t>#0013</t>
  </si>
  <si>
    <t>#0012</t>
  </si>
  <si>
    <t>#0017</t>
  </si>
  <si>
    <t>Total</t>
  </si>
  <si>
    <t>#0043</t>
  </si>
  <si>
    <t>#0049</t>
  </si>
  <si>
    <t>CURRENT EMP</t>
  </si>
  <si>
    <t>#0052</t>
  </si>
  <si>
    <t>WITH RETIREES</t>
  </si>
  <si>
    <t>#0058</t>
  </si>
  <si>
    <t>BANK BAL</t>
  </si>
  <si>
    <t>#0061</t>
  </si>
  <si>
    <t>#0064</t>
  </si>
  <si>
    <t>PER MONTH</t>
  </si>
  <si>
    <t>#0065</t>
  </si>
  <si>
    <t>#0066</t>
  </si>
  <si>
    <t>#0067</t>
  </si>
  <si>
    <t>#0068</t>
  </si>
  <si>
    <t>#0070</t>
  </si>
  <si>
    <t>#0071</t>
  </si>
  <si>
    <t>#0073</t>
  </si>
  <si>
    <t>#0074</t>
  </si>
  <si>
    <t>#0075</t>
  </si>
  <si>
    <t>#0079</t>
  </si>
  <si>
    <t>#0080</t>
  </si>
  <si>
    <t>#0081</t>
  </si>
  <si>
    <t>#0082</t>
  </si>
  <si>
    <t>#0083</t>
  </si>
  <si>
    <t>#0086</t>
  </si>
  <si>
    <t>Employee Name</t>
  </si>
  <si>
    <t>#0004</t>
  </si>
  <si>
    <t>#0008</t>
  </si>
  <si>
    <t>AMOUNT NEEDED</t>
  </si>
  <si>
    <t>Monthly Deposit</t>
  </si>
  <si>
    <t>Total for 2021</t>
  </si>
  <si>
    <t>#0089</t>
  </si>
  <si>
    <t>#0090</t>
  </si>
  <si>
    <t>Made Dec 2020</t>
  </si>
  <si>
    <t>$1,100 in monthly deposits are being made in the current year</t>
  </si>
  <si>
    <t>At the end of 2021 $13,200 will have been deposited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</si>
</sst>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44" fontId="0" fillId="0" borderId="0" xfId="0" applyNumberFormat="1"/>
    <xf numFmtId="0" fontId="0" fillId="0" borderId="0" xfId="0" applyAlignment="1">
      <alignment horizontal="center"/>
    </xf>
    <xf numFmtId="44" fontId="0" fillId="0" borderId="0" xfId="1" applyFont="1"/>
    <xf numFmtId="44" fontId="0" fillId="0" borderId="0" xfId="1" applyFont="1" applyBorder="1" applyAlignment="1">
      <alignment horizontal="center"/>
    </xf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14" fontId="0" fillId="0" borderId="8" xfId="0" applyNumberFormat="1" applyBorder="1" applyAlignment="1">
      <alignment horizontal="center"/>
    </xf>
    <xf numFmtId="12" fontId="0" fillId="0" borderId="8" xfId="0" applyNumberFormat="1" applyBorder="1"/>
    <xf numFmtId="44" fontId="0" fillId="0" borderId="9" xfId="1" applyFont="1" applyBorder="1" applyAlignment="1">
      <alignment horizontal="center"/>
    </xf>
    <xf numFmtId="44" fontId="0" fillId="0" borderId="9" xfId="1" applyFont="1" applyBorder="1" applyAlignment="1"/>
    <xf numFmtId="0" fontId="0" fillId="0" borderId="8" xfId="0" applyBorder="1"/>
    <xf numFmtId="44" fontId="0" fillId="0" borderId="8" xfId="0" applyNumberFormat="1" applyBorder="1"/>
    <xf numFmtId="44" fontId="0" fillId="0" borderId="8" xfId="1" applyFont="1" applyBorder="1"/>
    <xf numFmtId="0" fontId="0" fillId="2" borderId="8" xfId="0" applyFill="1" applyBorder="1"/>
    <xf numFmtId="44" fontId="0" fillId="2" borderId="8" xfId="0" applyNumberFormat="1" applyFill="1" applyBorder="1"/>
    <xf numFmtId="44" fontId="0" fillId="2" borderId="8" xfId="1" applyFont="1" applyFill="1" applyBorder="1"/>
    <xf numFmtId="0" fontId="0" fillId="0" borderId="8" xfId="0" applyBorder="1" applyAlignment="1">
      <alignment horizontal="center"/>
    </xf>
    <xf numFmtId="0" fontId="0" fillId="0" borderId="10" xfId="0" applyBorder="1"/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4" fontId="0" fillId="0" borderId="12" xfId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DCAA49AB-0F95-4B35-BC30-2E461D0548A8}" name="Table11" displayName="Table11" ref="A2:D29" totalsRowShown="0" headerRowDxfId="7" tableBorderDxfId="6">
  <autoFilter ref="A2:D29" xr:uid="{BE6D935D-6B9A-4532-AA5C-7C8EECD9C485}"/>
  <tableColumns count="4">
    <tableColumn id="1" xr3:uid="{95000D50-3810-4AE2-931E-9EAF833B3C60}" name="Employee Name" dataDxfId="5"/>
    <tableColumn id="2" xr3:uid="{DE857B45-02EC-470E-A53E-AE6BC79CCB6C}" name="Start" dataDxfId="4"/>
    <tableColumn id="3" xr3:uid="{25523A26-0927-46AB-AFF3-59BE2DF5634A}" name="Years" dataDxfId="3"/>
    <tableColumn id="4" xr3:uid="{E85581A6-3501-4063-9F17-0F94F9AA278C}" name="Amount to" dataDxfId="2" dataCellStyle="Currency">
      <calculatedColumnFormula>C3*1296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9655EEFB-047A-4EE2-9186-7100995F65BE}" name="Table12" displayName="Table12" ref="E2:F6" totalsRowShown="0">
  <autoFilter ref="E2:F6" xr:uid="{918B9BBF-86A1-4444-A13C-4CB4925B6E19}"/>
  <tableColumns count="2">
    <tableColumn id="1" xr3:uid="{FD605756-12FE-467B-871A-C5ABD71FE900}" name="Emp #" dataDxfId="1"/>
    <tableColumn id="2" xr3:uid="{8B3FA0A7-DA12-4346-AA46-A76F758E493E}" name="Remaining " dataDxfId="0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DC1EF-90D6-49D5-99BF-4F5DD66D9553}">
  <dimension ref="A1:F34"/>
  <sheetViews>
    <sheetView tabSelected="1" workbookViewId="0">
      <selection activeCell="F21" sqref="F21"/>
    </sheetView>
  </sheetViews>
  <sheetFormatPr defaultRowHeight="15" x14ac:dyDescent="0.25"/>
  <cols>
    <col min="1" max="1" width="24.42578125" customWidth="1"/>
    <col min="2" max="2" width="10.7109375" bestFit="1" customWidth="1"/>
    <col min="4" max="4" width="12.5703125" bestFit="1" customWidth="1"/>
    <col min="5" max="5" width="16.7109375" bestFit="1" customWidth="1"/>
    <col min="6" max="6" width="13" customWidth="1"/>
  </cols>
  <sheetData>
    <row r="1" spans="1:6" x14ac:dyDescent="0.25">
      <c r="A1" s="29">
        <v>2021</v>
      </c>
    </row>
    <row r="2" spans="1:6" x14ac:dyDescent="0.25">
      <c r="A2" s="6" t="s">
        <v>38</v>
      </c>
      <c r="B2" s="7" t="s">
        <v>1</v>
      </c>
      <c r="C2" s="7" t="s">
        <v>2</v>
      </c>
      <c r="D2" s="8" t="s">
        <v>3</v>
      </c>
      <c r="E2" s="2" t="s">
        <v>0</v>
      </c>
      <c r="F2" t="s">
        <v>4</v>
      </c>
    </row>
    <row r="3" spans="1:6" x14ac:dyDescent="0.25">
      <c r="A3" s="9"/>
      <c r="B3" s="10" t="s">
        <v>5</v>
      </c>
      <c r="C3" s="10" t="s">
        <v>6</v>
      </c>
      <c r="D3" s="11" t="s">
        <v>7</v>
      </c>
      <c r="E3" s="2" t="s">
        <v>39</v>
      </c>
      <c r="F3" s="3">
        <v>24197.01</v>
      </c>
    </row>
    <row r="4" spans="1:6" x14ac:dyDescent="0.25">
      <c r="A4" s="12" t="s">
        <v>40</v>
      </c>
      <c r="B4" s="13">
        <v>33243</v>
      </c>
      <c r="C4" s="14">
        <v>30</v>
      </c>
      <c r="D4" s="15">
        <v>32400</v>
      </c>
      <c r="E4" s="2" t="s">
        <v>8</v>
      </c>
      <c r="F4" s="3">
        <v>0</v>
      </c>
    </row>
    <row r="5" spans="1:6" x14ac:dyDescent="0.25">
      <c r="A5" s="12" t="s">
        <v>9</v>
      </c>
      <c r="B5" s="13">
        <v>34456</v>
      </c>
      <c r="C5" s="14">
        <v>27</v>
      </c>
      <c r="D5" s="15">
        <v>32400</v>
      </c>
      <c r="E5" s="2" t="s">
        <v>10</v>
      </c>
      <c r="F5" s="3">
        <v>18063.169999999998</v>
      </c>
    </row>
    <row r="6" spans="1:6" x14ac:dyDescent="0.25">
      <c r="A6" s="12" t="s">
        <v>11</v>
      </c>
      <c r="B6" s="13">
        <v>33889</v>
      </c>
      <c r="C6" s="14">
        <v>29</v>
      </c>
      <c r="D6" s="15">
        <v>32400</v>
      </c>
      <c r="E6" s="2" t="s">
        <v>12</v>
      </c>
      <c r="F6" s="1">
        <f>F3+F4+F5</f>
        <v>42260.179999999993</v>
      </c>
    </row>
    <row r="7" spans="1:6" x14ac:dyDescent="0.25">
      <c r="A7" s="12" t="s">
        <v>13</v>
      </c>
      <c r="B7" s="13">
        <v>38439</v>
      </c>
      <c r="C7" s="14">
        <v>16</v>
      </c>
      <c r="D7" s="16">
        <f>C7*1296</f>
        <v>20736</v>
      </c>
      <c r="F7" s="1"/>
    </row>
    <row r="8" spans="1:6" x14ac:dyDescent="0.25">
      <c r="A8" s="12" t="s">
        <v>14</v>
      </c>
      <c r="B8" s="13">
        <v>38923</v>
      </c>
      <c r="C8" s="14">
        <v>15</v>
      </c>
      <c r="D8" s="16">
        <f>C8*1296</f>
        <v>19440</v>
      </c>
      <c r="E8" s="17" t="s">
        <v>15</v>
      </c>
      <c r="F8" s="18">
        <f>SUM(D4:D29)</f>
        <v>322815.02</v>
      </c>
    </row>
    <row r="9" spans="1:6" x14ac:dyDescent="0.25">
      <c r="A9" s="12" t="s">
        <v>16</v>
      </c>
      <c r="B9" s="13">
        <v>39198</v>
      </c>
      <c r="C9" s="14">
        <v>14</v>
      </c>
      <c r="D9" s="15">
        <v>32400</v>
      </c>
      <c r="E9" s="17" t="s">
        <v>17</v>
      </c>
      <c r="F9" s="18">
        <f>F6+F8</f>
        <v>365075.20000000001</v>
      </c>
    </row>
    <row r="10" spans="1:6" x14ac:dyDescent="0.25">
      <c r="A10" s="12" t="s">
        <v>18</v>
      </c>
      <c r="B10" s="13">
        <v>39638</v>
      </c>
      <c r="C10" s="14">
        <v>13</v>
      </c>
      <c r="D10" s="15">
        <f>C10*1296</f>
        <v>16848</v>
      </c>
      <c r="E10" s="17" t="s">
        <v>19</v>
      </c>
      <c r="F10" s="19">
        <v>353888.54</v>
      </c>
    </row>
    <row r="11" spans="1:6" x14ac:dyDescent="0.25">
      <c r="A11" s="12" t="s">
        <v>20</v>
      </c>
      <c r="B11" s="13">
        <v>40273</v>
      </c>
      <c r="C11" s="14">
        <v>11</v>
      </c>
      <c r="D11" s="15">
        <v>31215.02</v>
      </c>
      <c r="E11" s="17" t="s">
        <v>41</v>
      </c>
      <c r="F11" s="18">
        <f>F9-F10</f>
        <v>11186.660000000033</v>
      </c>
    </row>
    <row r="12" spans="1:6" x14ac:dyDescent="0.25">
      <c r="A12" s="12" t="s">
        <v>21</v>
      </c>
      <c r="B12" s="13">
        <v>41372</v>
      </c>
      <c r="C12" s="14">
        <v>8</v>
      </c>
      <c r="D12" s="15">
        <f>C12*1296</f>
        <v>10368</v>
      </c>
      <c r="E12" s="20" t="s">
        <v>22</v>
      </c>
      <c r="F12" s="21">
        <f>F11/12</f>
        <v>932.22166666666942</v>
      </c>
    </row>
    <row r="13" spans="1:6" x14ac:dyDescent="0.25">
      <c r="A13" s="12" t="s">
        <v>23</v>
      </c>
      <c r="B13" s="13">
        <v>41372</v>
      </c>
      <c r="C13" s="14">
        <v>8</v>
      </c>
      <c r="D13" s="15">
        <f>C13*1296</f>
        <v>10368</v>
      </c>
      <c r="E13" s="20" t="s">
        <v>42</v>
      </c>
      <c r="F13" s="22">
        <v>1100</v>
      </c>
    </row>
    <row r="14" spans="1:6" x14ac:dyDescent="0.25">
      <c r="A14" s="12" t="s">
        <v>24</v>
      </c>
      <c r="B14" s="13">
        <v>41730</v>
      </c>
      <c r="C14" s="14">
        <v>7</v>
      </c>
      <c r="D14" s="15">
        <f t="shared" ref="D14:D27" si="0">C14*1296</f>
        <v>9072</v>
      </c>
      <c r="E14" s="17" t="s">
        <v>43</v>
      </c>
      <c r="F14" s="19">
        <f>F13*12</f>
        <v>13200</v>
      </c>
    </row>
    <row r="15" spans="1:6" x14ac:dyDescent="0.25">
      <c r="A15" s="12" t="s">
        <v>25</v>
      </c>
      <c r="B15" s="13">
        <v>41911</v>
      </c>
      <c r="C15" s="23">
        <v>7</v>
      </c>
      <c r="D15" s="15">
        <f t="shared" si="0"/>
        <v>9072</v>
      </c>
    </row>
    <row r="16" spans="1:6" x14ac:dyDescent="0.25">
      <c r="A16" s="12" t="s">
        <v>26</v>
      </c>
      <c r="B16" s="13">
        <v>41988</v>
      </c>
      <c r="C16" s="23">
        <v>7</v>
      </c>
      <c r="D16" s="15">
        <f t="shared" si="0"/>
        <v>9072</v>
      </c>
    </row>
    <row r="17" spans="1:4" x14ac:dyDescent="0.25">
      <c r="A17" s="12" t="s">
        <v>27</v>
      </c>
      <c r="B17" s="13">
        <v>42345</v>
      </c>
      <c r="C17" s="23">
        <v>6</v>
      </c>
      <c r="D17" s="15">
        <f t="shared" si="0"/>
        <v>7776</v>
      </c>
    </row>
    <row r="18" spans="1:4" x14ac:dyDescent="0.25">
      <c r="A18" s="12" t="s">
        <v>28</v>
      </c>
      <c r="B18" s="13">
        <v>42604</v>
      </c>
      <c r="C18" s="23">
        <v>5</v>
      </c>
      <c r="D18" s="15">
        <f t="shared" si="0"/>
        <v>6480</v>
      </c>
    </row>
    <row r="19" spans="1:4" x14ac:dyDescent="0.25">
      <c r="A19" s="12" t="s">
        <v>29</v>
      </c>
      <c r="B19" s="13">
        <v>42760</v>
      </c>
      <c r="C19" s="23">
        <v>4</v>
      </c>
      <c r="D19" s="15">
        <f t="shared" si="0"/>
        <v>5184</v>
      </c>
    </row>
    <row r="20" spans="1:4" x14ac:dyDescent="0.25">
      <c r="A20" s="12" t="s">
        <v>30</v>
      </c>
      <c r="B20" s="13">
        <v>42779</v>
      </c>
      <c r="C20" s="23">
        <v>4</v>
      </c>
      <c r="D20" s="15">
        <f t="shared" si="0"/>
        <v>5184</v>
      </c>
    </row>
    <row r="21" spans="1:4" x14ac:dyDescent="0.25">
      <c r="A21" s="12" t="s">
        <v>31</v>
      </c>
      <c r="B21" s="13">
        <v>42786</v>
      </c>
      <c r="C21" s="23">
        <v>4</v>
      </c>
      <c r="D21" s="15">
        <f t="shared" si="0"/>
        <v>5184</v>
      </c>
    </row>
    <row r="22" spans="1:4" x14ac:dyDescent="0.25">
      <c r="A22" s="12" t="s">
        <v>32</v>
      </c>
      <c r="B22" s="13">
        <v>43005</v>
      </c>
      <c r="C22" s="23">
        <v>4</v>
      </c>
      <c r="D22" s="15">
        <f t="shared" si="0"/>
        <v>5184</v>
      </c>
    </row>
    <row r="23" spans="1:4" x14ac:dyDescent="0.25">
      <c r="A23" s="12" t="s">
        <v>33</v>
      </c>
      <c r="B23" s="13">
        <v>43438</v>
      </c>
      <c r="C23" s="23">
        <v>4</v>
      </c>
      <c r="D23" s="15">
        <f t="shared" si="0"/>
        <v>5184</v>
      </c>
    </row>
    <row r="24" spans="1:4" x14ac:dyDescent="0.25">
      <c r="A24" s="12" t="s">
        <v>34</v>
      </c>
      <c r="B24" s="13">
        <v>43143</v>
      </c>
      <c r="C24" s="23">
        <v>3</v>
      </c>
      <c r="D24" s="15">
        <f t="shared" si="0"/>
        <v>3888</v>
      </c>
    </row>
    <row r="25" spans="1:4" x14ac:dyDescent="0.25">
      <c r="A25" s="12" t="s">
        <v>35</v>
      </c>
      <c r="B25" s="13">
        <v>43143</v>
      </c>
      <c r="C25" s="23">
        <v>3</v>
      </c>
      <c r="D25" s="15">
        <f t="shared" si="0"/>
        <v>3888</v>
      </c>
    </row>
    <row r="26" spans="1:4" x14ac:dyDescent="0.25">
      <c r="A26" s="12" t="s">
        <v>36</v>
      </c>
      <c r="B26" s="13">
        <v>43213</v>
      </c>
      <c r="C26" s="23">
        <v>3</v>
      </c>
      <c r="D26" s="15">
        <f t="shared" si="0"/>
        <v>3888</v>
      </c>
    </row>
    <row r="27" spans="1:4" x14ac:dyDescent="0.25">
      <c r="A27" s="24" t="s">
        <v>37</v>
      </c>
      <c r="B27" s="25">
        <v>43572</v>
      </c>
      <c r="C27" s="26">
        <v>2</v>
      </c>
      <c r="D27" s="27">
        <f t="shared" si="0"/>
        <v>2592</v>
      </c>
    </row>
    <row r="28" spans="1:4" x14ac:dyDescent="0.25">
      <c r="A28" s="24" t="s">
        <v>44</v>
      </c>
      <c r="B28" s="25">
        <v>44109</v>
      </c>
      <c r="C28" s="26">
        <v>1</v>
      </c>
      <c r="D28" s="27">
        <f>C28*1296</f>
        <v>1296</v>
      </c>
    </row>
    <row r="29" spans="1:4" x14ac:dyDescent="0.25">
      <c r="A29" s="24" t="s">
        <v>45</v>
      </c>
      <c r="B29" s="25">
        <v>44179</v>
      </c>
      <c r="C29" s="26">
        <v>1</v>
      </c>
      <c r="D29" s="27">
        <f>C29*1296</f>
        <v>1296</v>
      </c>
    </row>
    <row r="30" spans="1:4" x14ac:dyDescent="0.25">
      <c r="B30" s="28"/>
      <c r="C30" s="2"/>
      <c r="D30" s="4"/>
    </row>
    <row r="31" spans="1:4" x14ac:dyDescent="0.25">
      <c r="A31" t="s">
        <v>46</v>
      </c>
    </row>
    <row r="33" spans="1:4" x14ac:dyDescent="0.25">
      <c r="A33" s="5" t="s">
        <v>47</v>
      </c>
      <c r="B33" s="5"/>
      <c r="C33" s="5"/>
      <c r="D33" s="5"/>
    </row>
    <row r="34" spans="1:4" x14ac:dyDescent="0.25">
      <c r="A34" s="5" t="s">
        <v>48</v>
      </c>
      <c r="B34" s="5"/>
      <c r="C34" s="5"/>
      <c r="D34" s="5"/>
    </row>
  </sheetData>
  <pageMargins left="0.7" right="0.7" top="0.75" bottom="0.75" header="0.3" footer="0.3"/>
  <pageSetup orientation="portrait" horizontalDpi="4294967295" verticalDpi="4294967295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Latisha Elmore</dc:creator>
  <cp:lastModifiedBy>Latisha Elmore</cp:lastModifiedBy>
  <cp:lastPrinted>2021-03-24T18:32:48Z</cp:lastPrinted>
  <dcterms:created xsi:type="dcterms:W3CDTF">2021-03-22T20:58:35Z</dcterms:created>
  <dcterms:modified xsi:type="dcterms:W3CDTF">2021-03-24T18:34:46Z</dcterms:modified>
</cp:coreProperties>
</file>