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tisha\Desktop\For PSC Review\Completed Items 1st Request\"/>
    </mc:Choice>
  </mc:AlternateContent>
  <xr:revisionPtr revIDLastSave="0" documentId="13_ncr:1_{383C3291-842E-4A3D-BBD6-7540E0291382}" xr6:coauthVersionLast="46" xr6:coauthVersionMax="46" xr10:uidLastSave="{00000000-0000-0000-0000-000000000000}"/>
  <bookViews>
    <workbookView xWindow="23880" yWindow="-120" windowWidth="21840" windowHeight="13140" xr2:uid="{B7BFC920-B53A-48B4-9C11-67549AF2AFE3}"/>
  </bookViews>
  <sheets>
    <sheet name="2019" sheetId="1" r:id="rId1"/>
    <sheet name="2020" sheetId="2" r:id="rId2"/>
    <sheet name="2021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3" l="1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</calcChain>
</file>

<file path=xl/sharedStrings.xml><?xml version="1.0" encoding="utf-8"?>
<sst xmlns="http://schemas.openxmlformats.org/spreadsheetml/2006/main" count="165" uniqueCount="54">
  <si>
    <t>Emp #</t>
  </si>
  <si>
    <t>#0008</t>
  </si>
  <si>
    <t>#0013</t>
  </si>
  <si>
    <t>#0017</t>
  </si>
  <si>
    <t>#0043</t>
  </si>
  <si>
    <t>#0049</t>
  </si>
  <si>
    <t>#0052</t>
  </si>
  <si>
    <t>#0058</t>
  </si>
  <si>
    <t>#0061</t>
  </si>
  <si>
    <t>#0064</t>
  </si>
  <si>
    <t>#0065</t>
  </si>
  <si>
    <t>#0066</t>
  </si>
  <si>
    <t>#0067</t>
  </si>
  <si>
    <t>#0068</t>
  </si>
  <si>
    <t>#0070</t>
  </si>
  <si>
    <t>#0071</t>
  </si>
  <si>
    <t>#0073</t>
  </si>
  <si>
    <t>#0074</t>
  </si>
  <si>
    <t>#0075</t>
  </si>
  <si>
    <t>#0079</t>
  </si>
  <si>
    <t>#0080</t>
  </si>
  <si>
    <t>#0081</t>
  </si>
  <si>
    <t>#0082</t>
  </si>
  <si>
    <t>#0083</t>
  </si>
  <si>
    <t>#0086</t>
  </si>
  <si>
    <t>Employee Name</t>
  </si>
  <si>
    <t>Starting Pay 2019</t>
  </si>
  <si>
    <t>Ending Pay 2019</t>
  </si>
  <si>
    <t>**All full time employee's received a raise for 2019</t>
  </si>
  <si>
    <t xml:space="preserve">Employees receive a raise on their anniversary date each year </t>
  </si>
  <si>
    <t>Increase Amount</t>
  </si>
  <si>
    <t>Starting Pay 2020</t>
  </si>
  <si>
    <t>Ending Pay 2020</t>
  </si>
  <si>
    <t>#0088</t>
  </si>
  <si>
    <t>#0089</t>
  </si>
  <si>
    <t>#0090</t>
  </si>
  <si>
    <t>Starting Pay 2021</t>
  </si>
  <si>
    <t>Treatment Plant Operator/Supervisor</t>
  </si>
  <si>
    <t>Manager</t>
  </si>
  <si>
    <t>Office Manager</t>
  </si>
  <si>
    <t>Inventory Clerk</t>
  </si>
  <si>
    <t>Certified Distribution Line Operator/ Supervisor</t>
  </si>
  <si>
    <t>Certified Distribution Line Operator/Meter Tester</t>
  </si>
  <si>
    <t>Certified Treatment Plant Operator</t>
  </si>
  <si>
    <t>Certified Distribution Line Operator/ Equipment Operator</t>
  </si>
  <si>
    <t>Billing Clerk</t>
  </si>
  <si>
    <t xml:space="preserve">Certified Distribution Line Operator/Equipment Operator </t>
  </si>
  <si>
    <t>Certified Distribution Line Operator/Treatment Plant Operator</t>
  </si>
  <si>
    <t>Equipment Operator/Laborer</t>
  </si>
  <si>
    <t>Accounts Recievable Clerk</t>
  </si>
  <si>
    <t>Bookkeeper</t>
  </si>
  <si>
    <t>Laborer</t>
  </si>
  <si>
    <t>Treatment Plant Trainee</t>
  </si>
  <si>
    <t>Certified Distribution Line Operator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</si>
</sst>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3" borderId="2" xfId="0" applyFill="1" applyBorder="1"/>
    <xf numFmtId="0" fontId="0" fillId="0" borderId="3" xfId="0" applyBorder="1"/>
    <xf numFmtId="0" fontId="0" fillId="0" borderId="2" xfId="0" applyBorder="1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1" applyFont="1"/>
    <xf numFmtId="0" fontId="2" fillId="2" borderId="4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3" borderId="6" xfId="0" applyFill="1" applyBorder="1"/>
    <xf numFmtId="9" fontId="0" fillId="0" borderId="0" xfId="2" applyFont="1"/>
    <xf numFmtId="0" fontId="0" fillId="0" borderId="7" xfId="0" applyBorder="1"/>
    <xf numFmtId="0" fontId="0" fillId="0" borderId="8" xfId="0" applyBorder="1"/>
    <xf numFmtId="44" fontId="0" fillId="0" borderId="0" xfId="1" applyFont="1" applyBorder="1"/>
    <xf numFmtId="9" fontId="0" fillId="0" borderId="0" xfId="2" applyFont="1" applyBorder="1"/>
  </cellXfs>
  <cellStyles count="3">
    <cellStyle name="Currency" xfId="1" builtinId="4"/>
    <cellStyle name="Normal" xfId="0" builtinId="0"/>
    <cellStyle name="Percent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2D58A44-707B-4B6C-A007-694B25EB2B6C}" name="Table1" displayName="Table1" ref="A1:E25" totalsRowShown="0" tableBorderDxfId="14">
  <autoFilter ref="A1:E25" xr:uid="{9CDF7FCD-DD90-4324-AE08-6EC540A1CC40}"/>
  <tableColumns count="5">
    <tableColumn id="1" xr3:uid="{7A2F10B7-5889-46D7-894F-0F4BE8A05D89}" name="Emp #" dataDxfId="13"/>
    <tableColumn id="2" xr3:uid="{5ABF50C7-6FE8-4188-A5FA-309378FB4072}" name="Employee Name" dataDxfId="12"/>
    <tableColumn id="3" xr3:uid="{4E3460C0-C682-4079-BEA0-6B9142A0FCB8}" name="Starting Pay 2019" dataDxfId="11" dataCellStyle="Currency"/>
    <tableColumn id="4" xr3:uid="{7003B684-6FF0-4CEA-8465-356ACDDFC717}" name="Ending Pay 2019" dataDxfId="10" dataCellStyle="Currency"/>
    <tableColumn id="5" xr3:uid="{8E3581C3-DD0C-4003-9EAD-2D1AAF12C490}" name="Increase Amount" dataCellStyle="Percent">
      <calculatedColumnFormula>(Table1[[#This Row],[Ending Pay 2019]]-Table1[[#This Row],[Starting Pay 2019]])/Table1[[#This Row],[Starting Pay 2019]]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8B87F16-39B0-4C68-98C6-356B827BB743}" name="Table14" displayName="Table14" ref="A1:E26" totalsRowShown="0" tableBorderDxfId="9">
  <autoFilter ref="A1:E26" xr:uid="{D07C7853-90A4-4345-95A7-6FFD0CAB3842}"/>
  <tableColumns count="5">
    <tableColumn id="1" xr3:uid="{9781434D-06BB-4C6D-822E-4FFB374BB0A6}" name="Emp #" dataDxfId="8"/>
    <tableColumn id="2" xr3:uid="{5D2679C9-7847-4992-ADD4-27467D009982}" name="Employee Name" dataDxfId="7"/>
    <tableColumn id="3" xr3:uid="{507945EC-3F36-4720-8ACF-B0EA33CB190D}" name="Starting Pay 2020" dataDxfId="6" dataCellStyle="Currency"/>
    <tableColumn id="4" xr3:uid="{F79A597A-E8D7-4D89-9C13-A475902D66A6}" name="Ending Pay 2020" dataDxfId="5" dataCellStyle="Currency"/>
    <tableColumn id="5" xr3:uid="{5245DF69-6948-41B7-A9EE-4347F1FAD0B1}" name="Increase Amount" dataCellStyle="Percent">
      <calculatedColumnFormula>(Table14[[#This Row],[Ending Pay 2020]]-Table14[[#This Row],[Starting Pay 2020]])/Table14[[#This Row],[Starting Pay 2020]]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55C54BF-E8AA-4707-9A1E-85BE2F71CBFE}" name="Table145" displayName="Table145" ref="A1:E25" totalsRowShown="0" tableBorderDxfId="4">
  <autoFilter ref="A1:E25" xr:uid="{6BB3EEED-A005-4DAC-A5D1-F60199FB3BF1}"/>
  <tableColumns count="5">
    <tableColumn id="1" xr3:uid="{67890AC4-8DA0-4871-A2FD-87B62BBA0F58}" name="Emp #" dataDxfId="3"/>
    <tableColumn id="2" xr3:uid="{FB01552F-7026-47CE-9166-7ED6207682EA}" name="Employee Name" dataDxfId="2"/>
    <tableColumn id="3" xr3:uid="{90F18E00-9F46-4928-8019-FC70C09CEBCF}" name="Ending Pay 2020" dataDxfId="1" dataCellStyle="Currency"/>
    <tableColumn id="4" xr3:uid="{2106CD95-7B9B-4EB9-A442-A085C1CBDEEC}" name="Starting Pay 2021" dataDxfId="0" dataCellStyle="Currency"/>
    <tableColumn id="5" xr3:uid="{36AB2FB1-0A7B-4C68-9328-00A3368A5348}" name="Increase Amount" dataCellStyle="Percent">
      <calculatedColumnFormula>(Table145[[#This Row],[Starting Pay 2021]]-Table145[[#This Row],[Ending Pay 2020]])/Table145[[#This Row],[Ending Pay 2020]]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28626-ACAA-45A2-89C8-AD678A235669}">
  <dimension ref="A1:E28"/>
  <sheetViews>
    <sheetView tabSelected="1" workbookViewId="0">
      <selection activeCell="B28" sqref="B28"/>
    </sheetView>
  </sheetViews>
  <sheetFormatPr defaultRowHeight="15" x14ac:dyDescent="0.25"/>
  <cols>
    <col min="1" max="1" width="11" customWidth="1"/>
    <col min="2" max="2" width="57.28515625" bestFit="1" customWidth="1"/>
    <col min="3" max="3" width="18" customWidth="1"/>
    <col min="4" max="4" width="17.140625" customWidth="1"/>
    <col min="5" max="5" width="18.42578125" bestFit="1" customWidth="1"/>
  </cols>
  <sheetData>
    <row r="1" spans="1:5" x14ac:dyDescent="0.25">
      <c r="A1" s="8" t="s">
        <v>0</v>
      </c>
      <c r="B1" s="1" t="s">
        <v>25</v>
      </c>
      <c r="C1" s="5" t="s">
        <v>26</v>
      </c>
      <c r="D1" s="5" t="s">
        <v>27</v>
      </c>
      <c r="E1" t="s">
        <v>30</v>
      </c>
    </row>
    <row r="2" spans="1:5" x14ac:dyDescent="0.25">
      <c r="A2" s="9" t="s">
        <v>1</v>
      </c>
      <c r="B2" s="3" t="s">
        <v>37</v>
      </c>
      <c r="C2" s="6">
        <v>23.8</v>
      </c>
      <c r="D2" s="6">
        <v>24.16</v>
      </c>
      <c r="E2" s="12">
        <f>(Table1[[#This Row],[Ending Pay 2019]]-Table1[[#This Row],[Starting Pay 2019]])/Table1[[#This Row],[Starting Pay 2019]]</f>
        <v>1.5126050420168043E-2</v>
      </c>
    </row>
    <row r="3" spans="1:5" x14ac:dyDescent="0.25">
      <c r="A3" s="10" t="s">
        <v>2</v>
      </c>
      <c r="B3" s="4" t="s">
        <v>38</v>
      </c>
      <c r="C3" s="7">
        <v>31.06</v>
      </c>
      <c r="D3" s="7">
        <v>31.54</v>
      </c>
      <c r="E3" s="12">
        <f>(Table1[[#This Row],[Ending Pay 2019]]-Table1[[#This Row],[Starting Pay 2019]])/Table1[[#This Row],[Starting Pay 2019]]</f>
        <v>1.5453960077269815E-2</v>
      </c>
    </row>
    <row r="4" spans="1:5" x14ac:dyDescent="0.25">
      <c r="A4" s="11" t="s">
        <v>3</v>
      </c>
      <c r="B4" s="2" t="s">
        <v>39</v>
      </c>
      <c r="C4" s="7">
        <v>22.72</v>
      </c>
      <c r="D4" s="7">
        <v>23.08</v>
      </c>
      <c r="E4" s="12">
        <f>(Table1[[#This Row],[Ending Pay 2019]]-Table1[[#This Row],[Starting Pay 2019]])/Table1[[#This Row],[Starting Pay 2019]]</f>
        <v>1.5845070422535187E-2</v>
      </c>
    </row>
    <row r="5" spans="1:5" x14ac:dyDescent="0.25">
      <c r="A5" s="10" t="s">
        <v>4</v>
      </c>
      <c r="B5" s="4" t="s">
        <v>40</v>
      </c>
      <c r="C5" s="7">
        <v>16.78</v>
      </c>
      <c r="D5" s="7">
        <v>17.010000000000002</v>
      </c>
      <c r="E5" s="12">
        <f>(Table1[[#This Row],[Ending Pay 2019]]-Table1[[#This Row],[Starting Pay 2019]])/Table1[[#This Row],[Starting Pay 2019]]</f>
        <v>1.3706793802145435E-2</v>
      </c>
    </row>
    <row r="6" spans="1:5" x14ac:dyDescent="0.25">
      <c r="A6" s="11" t="s">
        <v>5</v>
      </c>
      <c r="B6" s="2" t="s">
        <v>41</v>
      </c>
      <c r="C6" s="7">
        <v>22.72</v>
      </c>
      <c r="D6" s="7">
        <v>23.08</v>
      </c>
      <c r="E6" s="12">
        <f>(Table1[[#This Row],[Ending Pay 2019]]-Table1[[#This Row],[Starting Pay 2019]])/Table1[[#This Row],[Starting Pay 2019]]</f>
        <v>1.5845070422535187E-2</v>
      </c>
    </row>
    <row r="7" spans="1:5" x14ac:dyDescent="0.25">
      <c r="A7" s="10" t="s">
        <v>6</v>
      </c>
      <c r="B7" s="4" t="s">
        <v>42</v>
      </c>
      <c r="C7" s="7">
        <v>18.649999999999999</v>
      </c>
      <c r="D7" s="7">
        <v>18.96</v>
      </c>
      <c r="E7" s="12">
        <f>(Table1[[#This Row],[Ending Pay 2019]]-Table1[[#This Row],[Starting Pay 2019]])/Table1[[#This Row],[Starting Pay 2019]]</f>
        <v>1.6621983914209239E-2</v>
      </c>
    </row>
    <row r="8" spans="1:5" x14ac:dyDescent="0.25">
      <c r="A8" s="11" t="s">
        <v>7</v>
      </c>
      <c r="B8" s="2" t="s">
        <v>45</v>
      </c>
      <c r="C8" s="7">
        <v>16.09</v>
      </c>
      <c r="D8" s="7">
        <v>16.32</v>
      </c>
      <c r="E8" s="12">
        <f>(Table1[[#This Row],[Ending Pay 2019]]-Table1[[#This Row],[Starting Pay 2019]])/Table1[[#This Row],[Starting Pay 2019]]</f>
        <v>1.4294592914853974E-2</v>
      </c>
    </row>
    <row r="9" spans="1:5" x14ac:dyDescent="0.25">
      <c r="A9" s="11" t="s">
        <v>8</v>
      </c>
      <c r="B9" s="2" t="s">
        <v>43</v>
      </c>
      <c r="C9" s="7">
        <v>21.32</v>
      </c>
      <c r="D9" s="7">
        <v>21.62</v>
      </c>
      <c r="E9" s="12">
        <f>(Table1[[#This Row],[Ending Pay 2019]]-Table1[[#This Row],[Starting Pay 2019]])/Table1[[#This Row],[Starting Pay 2019]]</f>
        <v>1.407129455909947E-2</v>
      </c>
    </row>
    <row r="10" spans="1:5" x14ac:dyDescent="0.25">
      <c r="A10" s="11" t="s">
        <v>9</v>
      </c>
      <c r="B10" s="2" t="s">
        <v>43</v>
      </c>
      <c r="C10" s="7">
        <v>16.52</v>
      </c>
      <c r="D10" s="7">
        <v>16.82</v>
      </c>
      <c r="E10" s="12">
        <f>(Table1[[#This Row],[Ending Pay 2019]]-Table1[[#This Row],[Starting Pay 2019]])/Table1[[#This Row],[Starting Pay 2019]]</f>
        <v>1.815980629539956E-2</v>
      </c>
    </row>
    <row r="11" spans="1:5" x14ac:dyDescent="0.25">
      <c r="A11" s="10" t="s">
        <v>10</v>
      </c>
      <c r="B11" s="4" t="s">
        <v>44</v>
      </c>
      <c r="C11" s="7">
        <v>17.41</v>
      </c>
      <c r="D11" s="7">
        <v>17.72</v>
      </c>
      <c r="E11" s="12">
        <f>(Table1[[#This Row],[Ending Pay 2019]]-Table1[[#This Row],[Starting Pay 2019]])/Table1[[#This Row],[Starting Pay 2019]]</f>
        <v>1.780585870189539E-2</v>
      </c>
    </row>
    <row r="12" spans="1:5" x14ac:dyDescent="0.25">
      <c r="A12" s="11" t="s">
        <v>11</v>
      </c>
      <c r="B12" s="2" t="s">
        <v>49</v>
      </c>
      <c r="C12" s="7">
        <v>14.36</v>
      </c>
      <c r="D12" s="7">
        <v>14.57</v>
      </c>
      <c r="E12" s="12">
        <f>(Table1[[#This Row],[Ending Pay 2019]]-Table1[[#This Row],[Starting Pay 2019]])/Table1[[#This Row],[Starting Pay 2019]]</f>
        <v>1.4623955431754935E-2</v>
      </c>
    </row>
    <row r="13" spans="1:5" x14ac:dyDescent="0.25">
      <c r="A13" s="10" t="s">
        <v>12</v>
      </c>
      <c r="B13" s="4" t="s">
        <v>46</v>
      </c>
      <c r="C13" s="7">
        <v>16.22</v>
      </c>
      <c r="D13" s="7">
        <v>16.79</v>
      </c>
      <c r="E13" s="12">
        <f>(Table1[[#This Row],[Ending Pay 2019]]-Table1[[#This Row],[Starting Pay 2019]])/Table1[[#This Row],[Starting Pay 2019]]</f>
        <v>3.5141800246609144E-2</v>
      </c>
    </row>
    <row r="14" spans="1:5" x14ac:dyDescent="0.25">
      <c r="A14" s="11" t="s">
        <v>13</v>
      </c>
      <c r="B14" s="2" t="s">
        <v>53</v>
      </c>
      <c r="C14" s="7">
        <v>15.02</v>
      </c>
      <c r="D14" s="7">
        <v>16.52</v>
      </c>
      <c r="E14" s="12">
        <f>(Table1[[#This Row],[Ending Pay 2019]]-Table1[[#This Row],[Starting Pay 2019]])/Table1[[#This Row],[Starting Pay 2019]]</f>
        <v>9.9866844207723043E-2</v>
      </c>
    </row>
    <row r="15" spans="1:5" x14ac:dyDescent="0.25">
      <c r="A15" s="11" t="s">
        <v>14</v>
      </c>
      <c r="B15" s="2" t="s">
        <v>47</v>
      </c>
      <c r="C15" s="7">
        <v>15.92</v>
      </c>
      <c r="D15" s="7">
        <v>16.7</v>
      </c>
      <c r="E15" s="12">
        <f>(Table1[[#This Row],[Ending Pay 2019]]-Table1[[#This Row],[Starting Pay 2019]])/Table1[[#This Row],[Starting Pay 2019]]</f>
        <v>4.8994974874371822E-2</v>
      </c>
    </row>
    <row r="16" spans="1:5" x14ac:dyDescent="0.25">
      <c r="A16" s="10" t="s">
        <v>15</v>
      </c>
      <c r="B16" s="4" t="s">
        <v>48</v>
      </c>
      <c r="C16" s="7">
        <v>14.52</v>
      </c>
      <c r="D16" s="7">
        <v>14.77</v>
      </c>
      <c r="E16" s="12">
        <f>(Table1[[#This Row],[Ending Pay 2019]]-Table1[[#This Row],[Starting Pay 2019]])/Table1[[#This Row],[Starting Pay 2019]]</f>
        <v>1.7217630853994491E-2</v>
      </c>
    </row>
    <row r="17" spans="1:5" x14ac:dyDescent="0.25">
      <c r="A17" s="11" t="s">
        <v>16</v>
      </c>
      <c r="B17" s="2" t="s">
        <v>43</v>
      </c>
      <c r="C17" s="7">
        <v>14.27</v>
      </c>
      <c r="D17" s="7">
        <v>14.78</v>
      </c>
      <c r="E17" s="12">
        <f>(Table1[[#This Row],[Ending Pay 2019]]-Table1[[#This Row],[Starting Pay 2019]])/Table1[[#This Row],[Starting Pay 2019]]</f>
        <v>3.5739313244569013E-2</v>
      </c>
    </row>
    <row r="18" spans="1:5" x14ac:dyDescent="0.25">
      <c r="A18" s="10" t="s">
        <v>17</v>
      </c>
      <c r="B18" s="4" t="s">
        <v>49</v>
      </c>
      <c r="C18" s="7">
        <v>13.73</v>
      </c>
      <c r="D18" s="7">
        <v>13.94</v>
      </c>
      <c r="E18" s="12">
        <f>(Table1[[#This Row],[Ending Pay 2019]]-Table1[[#This Row],[Starting Pay 2019]])/Table1[[#This Row],[Starting Pay 2019]]</f>
        <v>1.5294974508375752E-2</v>
      </c>
    </row>
    <row r="19" spans="1:5" x14ac:dyDescent="0.25">
      <c r="A19" s="11" t="s">
        <v>18</v>
      </c>
      <c r="B19" s="2" t="s">
        <v>49</v>
      </c>
      <c r="C19" s="7">
        <v>13.73</v>
      </c>
      <c r="D19" s="7">
        <v>13.94</v>
      </c>
      <c r="E19" s="12">
        <f>(Table1[[#This Row],[Ending Pay 2019]]-Table1[[#This Row],[Starting Pay 2019]])/Table1[[#This Row],[Starting Pay 2019]]</f>
        <v>1.5294974508375752E-2</v>
      </c>
    </row>
    <row r="20" spans="1:5" x14ac:dyDescent="0.25">
      <c r="A20" s="11" t="s">
        <v>19</v>
      </c>
      <c r="B20" s="2" t="s">
        <v>50</v>
      </c>
      <c r="C20" s="7">
        <v>15.32</v>
      </c>
      <c r="D20" s="7">
        <v>15.62</v>
      </c>
      <c r="E20" s="12">
        <f>(Table1[[#This Row],[Ending Pay 2019]]-Table1[[#This Row],[Starting Pay 2019]])/Table1[[#This Row],[Starting Pay 2019]]</f>
        <v>1.9582245430809331E-2</v>
      </c>
    </row>
    <row r="21" spans="1:5" x14ac:dyDescent="0.25">
      <c r="A21" s="10" t="s">
        <v>20</v>
      </c>
      <c r="B21" s="4" t="s">
        <v>52</v>
      </c>
      <c r="C21" s="7">
        <v>14.27</v>
      </c>
      <c r="D21" s="7">
        <v>14.52</v>
      </c>
      <c r="E21" s="12">
        <f>(Table1[[#This Row],[Ending Pay 2019]]-Table1[[#This Row],[Starting Pay 2019]])/Table1[[#This Row],[Starting Pay 2019]]</f>
        <v>1.751927119831815E-2</v>
      </c>
    </row>
    <row r="22" spans="1:5" x14ac:dyDescent="0.25">
      <c r="A22" s="11" t="s">
        <v>21</v>
      </c>
      <c r="B22" s="2" t="s">
        <v>51</v>
      </c>
      <c r="C22" s="7">
        <v>14.02</v>
      </c>
      <c r="D22" s="7">
        <v>14.27</v>
      </c>
      <c r="E22" s="12">
        <f>(Table1[[#This Row],[Ending Pay 2019]]-Table1[[#This Row],[Starting Pay 2019]])/Table1[[#This Row],[Starting Pay 2019]]</f>
        <v>1.783166904422254E-2</v>
      </c>
    </row>
    <row r="23" spans="1:5" x14ac:dyDescent="0.25">
      <c r="A23" s="10" t="s">
        <v>22</v>
      </c>
      <c r="B23" s="4" t="s">
        <v>51</v>
      </c>
      <c r="C23" s="7">
        <v>14.02</v>
      </c>
      <c r="D23" s="7">
        <v>14.27</v>
      </c>
      <c r="E23" s="12">
        <f>(Table1[[#This Row],[Ending Pay 2019]]-Table1[[#This Row],[Starting Pay 2019]])/Table1[[#This Row],[Starting Pay 2019]]</f>
        <v>1.783166904422254E-2</v>
      </c>
    </row>
    <row r="24" spans="1:5" x14ac:dyDescent="0.25">
      <c r="A24" s="11" t="s">
        <v>23</v>
      </c>
      <c r="B24" s="2" t="s">
        <v>51</v>
      </c>
      <c r="C24" s="7">
        <v>14.02</v>
      </c>
      <c r="D24" s="7">
        <v>14.27</v>
      </c>
      <c r="E24" s="12">
        <f>(Table1[[#This Row],[Ending Pay 2019]]-Table1[[#This Row],[Starting Pay 2019]])/Table1[[#This Row],[Starting Pay 2019]]</f>
        <v>1.783166904422254E-2</v>
      </c>
    </row>
    <row r="25" spans="1:5" x14ac:dyDescent="0.25">
      <c r="A25" s="10" t="s">
        <v>24</v>
      </c>
      <c r="B25" s="4" t="s">
        <v>51</v>
      </c>
      <c r="C25" s="7">
        <v>13.52</v>
      </c>
      <c r="D25" s="7">
        <v>14.02</v>
      </c>
      <c r="E25" s="12">
        <f>(Table1[[#This Row],[Ending Pay 2019]]-Table1[[#This Row],[Starting Pay 2019]])/Table1[[#This Row],[Starting Pay 2019]]</f>
        <v>3.6982248520710061E-2</v>
      </c>
    </row>
    <row r="27" spans="1:5" x14ac:dyDescent="0.25">
      <c r="B27" t="s">
        <v>28</v>
      </c>
    </row>
    <row r="28" spans="1:5" x14ac:dyDescent="0.25">
      <c r="B28" t="s">
        <v>29</v>
      </c>
    </row>
  </sheetData>
  <phoneticPr fontId="3" type="noConversion"/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C021B-E7CE-4B7B-9E56-DC660B4084DF}">
  <dimension ref="A1:E28"/>
  <sheetViews>
    <sheetView workbookViewId="0">
      <selection activeCell="B28" sqref="B28"/>
    </sheetView>
  </sheetViews>
  <sheetFormatPr defaultRowHeight="15" x14ac:dyDescent="0.25"/>
  <cols>
    <col min="1" max="1" width="11" customWidth="1"/>
    <col min="2" max="2" width="57.5703125" bestFit="1" customWidth="1"/>
    <col min="3" max="3" width="18" customWidth="1"/>
    <col min="4" max="4" width="17.140625" customWidth="1"/>
    <col min="5" max="5" width="18.42578125" bestFit="1" customWidth="1"/>
  </cols>
  <sheetData>
    <row r="1" spans="1:5" x14ac:dyDescent="0.25">
      <c r="A1" s="8" t="s">
        <v>0</v>
      </c>
      <c r="B1" s="1" t="s">
        <v>25</v>
      </c>
      <c r="C1" s="5" t="s">
        <v>31</v>
      </c>
      <c r="D1" s="5" t="s">
        <v>32</v>
      </c>
      <c r="E1" t="s">
        <v>30</v>
      </c>
    </row>
    <row r="2" spans="1:5" x14ac:dyDescent="0.25">
      <c r="A2" s="9" t="s">
        <v>1</v>
      </c>
      <c r="B2" s="3" t="s">
        <v>37</v>
      </c>
      <c r="C2" s="6">
        <v>24.16</v>
      </c>
      <c r="D2" s="6">
        <v>24.16</v>
      </c>
      <c r="E2" s="12">
        <f>(Table14[[#This Row],[Ending Pay 2020]]-Table14[[#This Row],[Starting Pay 2020]])/Table14[[#This Row],[Starting Pay 2020]]</f>
        <v>0</v>
      </c>
    </row>
    <row r="3" spans="1:5" x14ac:dyDescent="0.25">
      <c r="A3" s="10" t="s">
        <v>2</v>
      </c>
      <c r="B3" s="4" t="s">
        <v>38</v>
      </c>
      <c r="C3" s="7">
        <v>31.54</v>
      </c>
      <c r="D3" s="7">
        <v>31.54</v>
      </c>
      <c r="E3" s="12">
        <f>(Table14[[#This Row],[Ending Pay 2020]]-Table14[[#This Row],[Starting Pay 2020]])/Table14[[#This Row],[Starting Pay 2020]]</f>
        <v>0</v>
      </c>
    </row>
    <row r="4" spans="1:5" x14ac:dyDescent="0.25">
      <c r="A4" s="11" t="s">
        <v>3</v>
      </c>
      <c r="B4" s="2" t="s">
        <v>39</v>
      </c>
      <c r="C4" s="7">
        <v>23.08</v>
      </c>
      <c r="D4" s="7">
        <v>23.44</v>
      </c>
      <c r="E4" s="12">
        <f>(Table14[[#This Row],[Ending Pay 2020]]-Table14[[#This Row],[Starting Pay 2020]])/Table14[[#This Row],[Starting Pay 2020]]</f>
        <v>1.5597920277296491E-2</v>
      </c>
    </row>
    <row r="5" spans="1:5" x14ac:dyDescent="0.25">
      <c r="A5" s="10" t="s">
        <v>4</v>
      </c>
      <c r="B5" s="4" t="s">
        <v>40</v>
      </c>
      <c r="C5" s="7">
        <v>17.010000000000002</v>
      </c>
      <c r="D5" s="7">
        <v>17.239999999999998</v>
      </c>
      <c r="E5" s="12">
        <f>(Table14[[#This Row],[Ending Pay 2020]]-Table14[[#This Row],[Starting Pay 2020]])/Table14[[#This Row],[Starting Pay 2020]]</f>
        <v>1.3521457965902225E-2</v>
      </c>
    </row>
    <row r="6" spans="1:5" x14ac:dyDescent="0.25">
      <c r="A6" s="11" t="s">
        <v>5</v>
      </c>
      <c r="B6" s="2" t="s">
        <v>41</v>
      </c>
      <c r="C6" s="7">
        <v>23.08</v>
      </c>
      <c r="D6" s="7">
        <v>23.44</v>
      </c>
      <c r="E6" s="12">
        <f>(Table14[[#This Row],[Ending Pay 2020]]-Table14[[#This Row],[Starting Pay 2020]])/Table14[[#This Row],[Starting Pay 2020]]</f>
        <v>1.5597920277296491E-2</v>
      </c>
    </row>
    <row r="7" spans="1:5" x14ac:dyDescent="0.25">
      <c r="A7" s="10" t="s">
        <v>6</v>
      </c>
      <c r="B7" s="4" t="s">
        <v>42</v>
      </c>
      <c r="C7" s="7">
        <v>18.96</v>
      </c>
      <c r="D7" s="7">
        <v>19.27</v>
      </c>
      <c r="E7" s="12">
        <f>(Table14[[#This Row],[Ending Pay 2020]]-Table14[[#This Row],[Starting Pay 2020]])/Table14[[#This Row],[Starting Pay 2020]]</f>
        <v>1.6350210970464067E-2</v>
      </c>
    </row>
    <row r="8" spans="1:5" x14ac:dyDescent="0.25">
      <c r="A8" s="11" t="s">
        <v>7</v>
      </c>
      <c r="B8" s="2" t="s">
        <v>45</v>
      </c>
      <c r="C8" s="7">
        <v>16.32</v>
      </c>
      <c r="D8" s="7">
        <v>16.55</v>
      </c>
      <c r="E8" s="12">
        <f>(Table14[[#This Row],[Ending Pay 2020]]-Table14[[#This Row],[Starting Pay 2020]])/Table14[[#This Row],[Starting Pay 2020]]</f>
        <v>1.4093137254901987E-2</v>
      </c>
    </row>
    <row r="9" spans="1:5" x14ac:dyDescent="0.25">
      <c r="A9" s="11" t="s">
        <v>8</v>
      </c>
      <c r="B9" s="2" t="s">
        <v>43</v>
      </c>
      <c r="C9" s="7">
        <v>21.62</v>
      </c>
      <c r="D9" s="7">
        <v>21.92</v>
      </c>
      <c r="E9" s="12">
        <f>(Table14[[#This Row],[Ending Pay 2020]]-Table14[[#This Row],[Starting Pay 2020]])/Table14[[#This Row],[Starting Pay 2020]]</f>
        <v>1.3876040703052761E-2</v>
      </c>
    </row>
    <row r="10" spans="1:5" x14ac:dyDescent="0.25">
      <c r="A10" s="11" t="s">
        <v>9</v>
      </c>
      <c r="B10" s="2" t="s">
        <v>43</v>
      </c>
      <c r="C10" s="7">
        <v>16.82</v>
      </c>
      <c r="D10" s="7">
        <v>17.12</v>
      </c>
      <c r="E10" s="12">
        <f>(Table14[[#This Row],[Ending Pay 2020]]-Table14[[#This Row],[Starting Pay 2020]])/Table14[[#This Row],[Starting Pay 2020]]</f>
        <v>1.7835909631391242E-2</v>
      </c>
    </row>
    <row r="11" spans="1:5" x14ac:dyDescent="0.25">
      <c r="A11" s="10" t="s">
        <v>10</v>
      </c>
      <c r="B11" s="4" t="s">
        <v>44</v>
      </c>
      <c r="C11" s="7">
        <v>17.72</v>
      </c>
      <c r="D11" s="7">
        <v>18.03</v>
      </c>
      <c r="E11" s="12">
        <f>(Table14[[#This Row],[Ending Pay 2020]]-Table14[[#This Row],[Starting Pay 2020]])/Table14[[#This Row],[Starting Pay 2020]]</f>
        <v>1.7494356659142341E-2</v>
      </c>
    </row>
    <row r="12" spans="1:5" x14ac:dyDescent="0.25">
      <c r="A12" s="11" t="s">
        <v>11</v>
      </c>
      <c r="B12" s="2" t="s">
        <v>45</v>
      </c>
      <c r="C12" s="7">
        <v>14.57</v>
      </c>
      <c r="D12" s="7">
        <v>15.4</v>
      </c>
      <c r="E12" s="12">
        <f>(Table14[[#This Row],[Ending Pay 2020]]-Table14[[#This Row],[Starting Pay 2020]])/Table14[[#This Row],[Starting Pay 2020]]</f>
        <v>5.6966369251887444E-2</v>
      </c>
    </row>
    <row r="13" spans="1:5" x14ac:dyDescent="0.25">
      <c r="A13" s="10" t="s">
        <v>12</v>
      </c>
      <c r="B13" s="4" t="s">
        <v>46</v>
      </c>
      <c r="C13" s="7">
        <v>16.79</v>
      </c>
      <c r="D13" s="7">
        <v>17.100000000000001</v>
      </c>
      <c r="E13" s="12">
        <f>(Table14[[#This Row],[Ending Pay 2020]]-Table14[[#This Row],[Starting Pay 2020]])/Table14[[#This Row],[Starting Pay 2020]]</f>
        <v>1.8463371054199065E-2</v>
      </c>
    </row>
    <row r="14" spans="1:5" x14ac:dyDescent="0.25">
      <c r="A14" s="11" t="s">
        <v>14</v>
      </c>
      <c r="B14" s="2" t="s">
        <v>47</v>
      </c>
      <c r="C14" s="7">
        <v>16.7</v>
      </c>
      <c r="D14" s="7">
        <v>17.03</v>
      </c>
      <c r="E14" s="12">
        <f>(Table14[[#This Row],[Ending Pay 2020]]-Table14[[#This Row],[Starting Pay 2020]])/Table14[[#This Row],[Starting Pay 2020]]</f>
        <v>1.976047904191628E-2</v>
      </c>
    </row>
    <row r="15" spans="1:5" x14ac:dyDescent="0.25">
      <c r="A15" s="10" t="s">
        <v>15</v>
      </c>
      <c r="B15" s="4" t="s">
        <v>48</v>
      </c>
      <c r="C15" s="7">
        <v>14.77</v>
      </c>
      <c r="D15" s="7">
        <v>15.02</v>
      </c>
      <c r="E15" s="12">
        <f>(Table14[[#This Row],[Ending Pay 2020]]-Table14[[#This Row],[Starting Pay 2020]])/Table14[[#This Row],[Starting Pay 2020]]</f>
        <v>1.6926201760324982E-2</v>
      </c>
    </row>
    <row r="16" spans="1:5" x14ac:dyDescent="0.25">
      <c r="A16" s="11" t="s">
        <v>16</v>
      </c>
      <c r="B16" s="2" t="s">
        <v>43</v>
      </c>
      <c r="C16" s="7">
        <v>14.78</v>
      </c>
      <c r="D16" s="7">
        <v>15.92</v>
      </c>
      <c r="E16" s="12">
        <f>(Table14[[#This Row],[Ending Pay 2020]]-Table14[[#This Row],[Starting Pay 2020]])/Table14[[#This Row],[Starting Pay 2020]]</f>
        <v>7.7131258457374868E-2</v>
      </c>
    </row>
    <row r="17" spans="1:5" x14ac:dyDescent="0.25">
      <c r="A17" s="10" t="s">
        <v>17</v>
      </c>
      <c r="B17" s="4" t="s">
        <v>49</v>
      </c>
      <c r="C17" s="7">
        <v>13.94</v>
      </c>
      <c r="D17" s="7">
        <v>14.15</v>
      </c>
      <c r="E17" s="12">
        <f>(Table14[[#This Row],[Ending Pay 2020]]-Table14[[#This Row],[Starting Pay 2020]])/Table14[[#This Row],[Starting Pay 2020]]</f>
        <v>1.5064562410330048E-2</v>
      </c>
    </row>
    <row r="18" spans="1:5" x14ac:dyDescent="0.25">
      <c r="A18" s="11" t="s">
        <v>18</v>
      </c>
      <c r="B18" s="2" t="s">
        <v>49</v>
      </c>
      <c r="C18" s="7">
        <v>13.94</v>
      </c>
      <c r="D18" s="7">
        <v>14.15</v>
      </c>
      <c r="E18" s="12">
        <f>(Table14[[#This Row],[Ending Pay 2020]]-Table14[[#This Row],[Starting Pay 2020]])/Table14[[#This Row],[Starting Pay 2020]]</f>
        <v>1.5064562410330048E-2</v>
      </c>
    </row>
    <row r="19" spans="1:5" x14ac:dyDescent="0.25">
      <c r="A19" s="11" t="s">
        <v>19</v>
      </c>
      <c r="B19" s="2" t="s">
        <v>50</v>
      </c>
      <c r="C19" s="7">
        <v>15.62</v>
      </c>
      <c r="D19" s="7">
        <v>15.92</v>
      </c>
      <c r="E19" s="12">
        <f>(Table14[[#This Row],[Ending Pay 2020]]-Table14[[#This Row],[Starting Pay 2020]])/Table14[[#This Row],[Starting Pay 2020]]</f>
        <v>1.9206145966709394E-2</v>
      </c>
    </row>
    <row r="20" spans="1:5" x14ac:dyDescent="0.25">
      <c r="A20" s="11" t="s">
        <v>21</v>
      </c>
      <c r="B20" s="2" t="s">
        <v>51</v>
      </c>
      <c r="C20" s="7">
        <v>14.27</v>
      </c>
      <c r="D20" s="7">
        <v>14.52</v>
      </c>
      <c r="E20" s="12">
        <f>(Table14[[#This Row],[Ending Pay 2020]]-Table14[[#This Row],[Starting Pay 2020]])/Table14[[#This Row],[Starting Pay 2020]]</f>
        <v>1.751927119831815E-2</v>
      </c>
    </row>
    <row r="21" spans="1:5" x14ac:dyDescent="0.25">
      <c r="A21" s="10" t="s">
        <v>22</v>
      </c>
      <c r="B21" s="4" t="s">
        <v>51</v>
      </c>
      <c r="C21" s="7">
        <v>14.27</v>
      </c>
      <c r="D21" s="7">
        <v>14.52</v>
      </c>
      <c r="E21" s="12">
        <f>(Table14[[#This Row],[Ending Pay 2020]]-Table14[[#This Row],[Starting Pay 2020]])/Table14[[#This Row],[Starting Pay 2020]]</f>
        <v>1.751927119831815E-2</v>
      </c>
    </row>
    <row r="22" spans="1:5" x14ac:dyDescent="0.25">
      <c r="A22" s="11" t="s">
        <v>23</v>
      </c>
      <c r="B22" s="2" t="s">
        <v>51</v>
      </c>
      <c r="C22" s="7">
        <v>14.27</v>
      </c>
      <c r="D22" s="7">
        <v>14.52</v>
      </c>
      <c r="E22" s="12">
        <f>(Table14[[#This Row],[Ending Pay 2020]]-Table14[[#This Row],[Starting Pay 2020]])/Table14[[#This Row],[Starting Pay 2020]]</f>
        <v>1.751927119831815E-2</v>
      </c>
    </row>
    <row r="23" spans="1:5" x14ac:dyDescent="0.25">
      <c r="A23" s="10" t="s">
        <v>24</v>
      </c>
      <c r="B23" s="4" t="s">
        <v>51</v>
      </c>
      <c r="C23" s="7">
        <v>14.02</v>
      </c>
      <c r="D23" s="7">
        <v>14.27</v>
      </c>
      <c r="E23" s="12">
        <f>(Table14[[#This Row],[Ending Pay 2020]]-Table14[[#This Row],[Starting Pay 2020]])/Table14[[#This Row],[Starting Pay 2020]]</f>
        <v>1.783166904422254E-2</v>
      </c>
    </row>
    <row r="24" spans="1:5" x14ac:dyDescent="0.25">
      <c r="A24" s="13" t="s">
        <v>33</v>
      </c>
      <c r="B24" s="14" t="s">
        <v>52</v>
      </c>
      <c r="C24" s="15"/>
      <c r="D24" s="15">
        <v>14.02</v>
      </c>
      <c r="E24" s="16"/>
    </row>
    <row r="25" spans="1:5" x14ac:dyDescent="0.25">
      <c r="A25" s="13" t="s">
        <v>34</v>
      </c>
      <c r="B25" s="14" t="s">
        <v>49</v>
      </c>
      <c r="C25" s="15"/>
      <c r="D25" s="15">
        <v>13.02</v>
      </c>
      <c r="E25" s="16"/>
    </row>
    <row r="26" spans="1:5" x14ac:dyDescent="0.25">
      <c r="A26" s="13" t="s">
        <v>35</v>
      </c>
      <c r="B26" s="14" t="s">
        <v>52</v>
      </c>
      <c r="C26" s="15"/>
      <c r="D26" s="15">
        <v>13.52</v>
      </c>
      <c r="E26" s="16"/>
    </row>
    <row r="28" spans="1:5" x14ac:dyDescent="0.25">
      <c r="B28" t="s">
        <v>29</v>
      </c>
    </row>
  </sheetData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D6E53-B5D8-4851-8299-F58D10E61DB6}">
  <dimension ref="A1:E27"/>
  <sheetViews>
    <sheetView workbookViewId="0">
      <selection activeCell="B27" sqref="B27"/>
    </sheetView>
  </sheetViews>
  <sheetFormatPr defaultRowHeight="15" x14ac:dyDescent="0.25"/>
  <cols>
    <col min="1" max="1" width="11" customWidth="1"/>
    <col min="2" max="2" width="57.5703125" bestFit="1" customWidth="1"/>
    <col min="3" max="3" width="18" customWidth="1"/>
    <col min="4" max="4" width="17.140625" customWidth="1"/>
    <col min="5" max="5" width="18.42578125" bestFit="1" customWidth="1"/>
  </cols>
  <sheetData>
    <row r="1" spans="1:5" x14ac:dyDescent="0.25">
      <c r="A1" s="8" t="s">
        <v>0</v>
      </c>
      <c r="B1" s="1" t="s">
        <v>25</v>
      </c>
      <c r="C1" s="5" t="s">
        <v>32</v>
      </c>
      <c r="D1" s="5" t="s">
        <v>36</v>
      </c>
      <c r="E1" t="s">
        <v>30</v>
      </c>
    </row>
    <row r="2" spans="1:5" x14ac:dyDescent="0.25">
      <c r="A2" s="9" t="s">
        <v>1</v>
      </c>
      <c r="B2" s="3" t="s">
        <v>37</v>
      </c>
      <c r="C2" s="6">
        <v>24.16</v>
      </c>
      <c r="D2" s="6">
        <v>24.66</v>
      </c>
      <c r="E2" s="12">
        <f>(Table145[[#This Row],[Starting Pay 2021]]-Table145[[#This Row],[Ending Pay 2020]])/Table145[[#This Row],[Ending Pay 2020]]</f>
        <v>2.0695364238410598E-2</v>
      </c>
    </row>
    <row r="3" spans="1:5" x14ac:dyDescent="0.25">
      <c r="A3" s="10" t="s">
        <v>2</v>
      </c>
      <c r="B3" s="4" t="s">
        <v>38</v>
      </c>
      <c r="C3" s="7">
        <v>31.54</v>
      </c>
      <c r="D3" s="7">
        <v>32.020000000000003</v>
      </c>
      <c r="E3" s="12">
        <f>(Table145[[#This Row],[Starting Pay 2021]]-Table145[[#This Row],[Ending Pay 2020]])/Table145[[#This Row],[Ending Pay 2020]]</f>
        <v>1.5218769816106658E-2</v>
      </c>
    </row>
    <row r="4" spans="1:5" x14ac:dyDescent="0.25">
      <c r="A4" s="11" t="s">
        <v>3</v>
      </c>
      <c r="B4" s="2" t="s">
        <v>39</v>
      </c>
      <c r="C4" s="7">
        <v>23.44</v>
      </c>
      <c r="D4" s="7">
        <v>24.66</v>
      </c>
      <c r="E4" s="12">
        <f>(Table145[[#This Row],[Starting Pay 2021]]-Table145[[#This Row],[Ending Pay 2020]])/Table145[[#This Row],[Ending Pay 2020]]</f>
        <v>5.2047781569965819E-2</v>
      </c>
    </row>
    <row r="5" spans="1:5" x14ac:dyDescent="0.25">
      <c r="A5" s="10" t="s">
        <v>4</v>
      </c>
      <c r="B5" s="4" t="s">
        <v>40</v>
      </c>
      <c r="C5" s="7">
        <v>17.239999999999998</v>
      </c>
      <c r="D5" s="7">
        <v>19.7</v>
      </c>
      <c r="E5" s="12">
        <f>(Table145[[#This Row],[Starting Pay 2021]]-Table145[[#This Row],[Ending Pay 2020]])/Table145[[#This Row],[Ending Pay 2020]]</f>
        <v>0.14269141531322513</v>
      </c>
    </row>
    <row r="6" spans="1:5" x14ac:dyDescent="0.25">
      <c r="A6" s="11" t="s">
        <v>5</v>
      </c>
      <c r="B6" s="2" t="s">
        <v>41</v>
      </c>
      <c r="C6" s="7">
        <v>23.44</v>
      </c>
      <c r="D6" s="7">
        <v>24.11</v>
      </c>
      <c r="E6" s="12">
        <f>(Table145[[#This Row],[Starting Pay 2021]]-Table145[[#This Row],[Ending Pay 2020]])/Table145[[#This Row],[Ending Pay 2020]]</f>
        <v>2.8583617747440192E-2</v>
      </c>
    </row>
    <row r="7" spans="1:5" x14ac:dyDescent="0.25">
      <c r="A7" s="10" t="s">
        <v>6</v>
      </c>
      <c r="B7" s="4" t="s">
        <v>42</v>
      </c>
      <c r="C7" s="7">
        <v>19.27</v>
      </c>
      <c r="D7" s="7">
        <v>22.25</v>
      </c>
      <c r="E7" s="12">
        <f>(Table145[[#This Row],[Starting Pay 2021]]-Table145[[#This Row],[Ending Pay 2020]])/Table145[[#This Row],[Ending Pay 2020]]</f>
        <v>0.15464452516865596</v>
      </c>
    </row>
    <row r="8" spans="1:5" x14ac:dyDescent="0.25">
      <c r="A8" s="11" t="s">
        <v>8</v>
      </c>
      <c r="B8" s="2" t="s">
        <v>43</v>
      </c>
      <c r="C8" s="7">
        <v>21.92</v>
      </c>
      <c r="D8" s="7">
        <v>22.28</v>
      </c>
      <c r="E8" s="12">
        <f>(Table145[[#This Row],[Starting Pay 2021]]-Table145[[#This Row],[Ending Pay 2020]])/Table145[[#This Row],[Ending Pay 2020]]</f>
        <v>1.642335766423355E-2</v>
      </c>
    </row>
    <row r="9" spans="1:5" x14ac:dyDescent="0.25">
      <c r="A9" s="11" t="s">
        <v>9</v>
      </c>
      <c r="B9" s="2" t="s">
        <v>43</v>
      </c>
      <c r="C9" s="7">
        <v>17.12</v>
      </c>
      <c r="D9" s="7">
        <v>19.149999999999999</v>
      </c>
      <c r="E9" s="12">
        <f>(Table145[[#This Row],[Starting Pay 2021]]-Table145[[#This Row],[Ending Pay 2020]])/Table145[[#This Row],[Ending Pay 2020]]</f>
        <v>0.11857476635514004</v>
      </c>
    </row>
    <row r="10" spans="1:5" x14ac:dyDescent="0.25">
      <c r="A10" s="10" t="s">
        <v>10</v>
      </c>
      <c r="B10" s="4" t="s">
        <v>44</v>
      </c>
      <c r="C10" s="7">
        <v>18.03</v>
      </c>
      <c r="D10" s="7">
        <v>19.940000000000001</v>
      </c>
      <c r="E10" s="12">
        <f>(Table145[[#This Row],[Starting Pay 2021]]-Table145[[#This Row],[Ending Pay 2020]])/Table145[[#This Row],[Ending Pay 2020]]</f>
        <v>0.10593455352190793</v>
      </c>
    </row>
    <row r="11" spans="1:5" x14ac:dyDescent="0.25">
      <c r="A11" s="11" t="s">
        <v>11</v>
      </c>
      <c r="B11" s="2" t="s">
        <v>45</v>
      </c>
      <c r="C11" s="7">
        <v>15.4</v>
      </c>
      <c r="D11" s="7">
        <v>17.02</v>
      </c>
      <c r="E11" s="12">
        <f>(Table145[[#This Row],[Starting Pay 2021]]-Table145[[#This Row],[Ending Pay 2020]])/Table145[[#This Row],[Ending Pay 2020]]</f>
        <v>0.10519480519480515</v>
      </c>
    </row>
    <row r="12" spans="1:5" x14ac:dyDescent="0.25">
      <c r="A12" s="10" t="s">
        <v>12</v>
      </c>
      <c r="B12" s="4" t="s">
        <v>46</v>
      </c>
      <c r="C12" s="7">
        <v>17.100000000000001</v>
      </c>
      <c r="D12" s="7">
        <v>19.62</v>
      </c>
      <c r="E12" s="12">
        <f>(Table145[[#This Row],[Starting Pay 2021]]-Table145[[#This Row],[Ending Pay 2020]])/Table145[[#This Row],[Ending Pay 2020]]</f>
        <v>0.14736842105263154</v>
      </c>
    </row>
    <row r="13" spans="1:5" x14ac:dyDescent="0.25">
      <c r="A13" s="11" t="s">
        <v>14</v>
      </c>
      <c r="B13" s="2" t="s">
        <v>47</v>
      </c>
      <c r="C13" s="7">
        <v>17.03</v>
      </c>
      <c r="D13" s="7">
        <v>18.850000000000001</v>
      </c>
      <c r="E13" s="12">
        <f>(Table145[[#This Row],[Starting Pay 2021]]-Table145[[#This Row],[Ending Pay 2020]])/Table145[[#This Row],[Ending Pay 2020]]</f>
        <v>0.1068702290076336</v>
      </c>
    </row>
    <row r="14" spans="1:5" x14ac:dyDescent="0.25">
      <c r="A14" s="10" t="s">
        <v>15</v>
      </c>
      <c r="B14" s="4" t="s">
        <v>48</v>
      </c>
      <c r="C14" s="7">
        <v>15.02</v>
      </c>
      <c r="D14" s="7">
        <v>16.78</v>
      </c>
      <c r="E14" s="12">
        <f>(Table145[[#This Row],[Starting Pay 2021]]-Table145[[#This Row],[Ending Pay 2020]])/Table145[[#This Row],[Ending Pay 2020]]</f>
        <v>0.11717709720372847</v>
      </c>
    </row>
    <row r="15" spans="1:5" x14ac:dyDescent="0.25">
      <c r="A15" s="11" t="s">
        <v>16</v>
      </c>
      <c r="B15" s="2" t="s">
        <v>43</v>
      </c>
      <c r="C15" s="7">
        <v>15.92</v>
      </c>
      <c r="D15" s="7">
        <v>17.36</v>
      </c>
      <c r="E15" s="12">
        <f>(Table145[[#This Row],[Starting Pay 2021]]-Table145[[#This Row],[Ending Pay 2020]])/Table145[[#This Row],[Ending Pay 2020]]</f>
        <v>9.0452261306532639E-2</v>
      </c>
    </row>
    <row r="16" spans="1:5" x14ac:dyDescent="0.25">
      <c r="A16" s="10" t="s">
        <v>17</v>
      </c>
      <c r="B16" s="4" t="s">
        <v>49</v>
      </c>
      <c r="C16" s="7">
        <v>14.15</v>
      </c>
      <c r="D16" s="7">
        <v>15.43</v>
      </c>
      <c r="E16" s="12">
        <f>(Table145[[#This Row],[Starting Pay 2021]]-Table145[[#This Row],[Ending Pay 2020]])/Table145[[#This Row],[Ending Pay 2020]]</f>
        <v>9.0459363957597128E-2</v>
      </c>
    </row>
    <row r="17" spans="1:5" x14ac:dyDescent="0.25">
      <c r="A17" s="11" t="s">
        <v>18</v>
      </c>
      <c r="B17" s="2" t="s">
        <v>49</v>
      </c>
      <c r="C17" s="7">
        <v>14.15</v>
      </c>
      <c r="D17" s="7">
        <v>16.02</v>
      </c>
      <c r="E17" s="12">
        <f>(Table145[[#This Row],[Starting Pay 2021]]-Table145[[#This Row],[Ending Pay 2020]])/Table145[[#This Row],[Ending Pay 2020]]</f>
        <v>0.13215547703180205</v>
      </c>
    </row>
    <row r="18" spans="1:5" x14ac:dyDescent="0.25">
      <c r="A18" s="11" t="s">
        <v>19</v>
      </c>
      <c r="B18" s="2" t="s">
        <v>50</v>
      </c>
      <c r="C18" s="7">
        <v>15.92</v>
      </c>
      <c r="D18" s="7">
        <v>17.36</v>
      </c>
      <c r="E18" s="12">
        <f>(Table145[[#This Row],[Starting Pay 2021]]-Table145[[#This Row],[Ending Pay 2020]])/Table145[[#This Row],[Ending Pay 2020]]</f>
        <v>9.0452261306532639E-2</v>
      </c>
    </row>
    <row r="19" spans="1:5" x14ac:dyDescent="0.25">
      <c r="A19" s="11" t="s">
        <v>21</v>
      </c>
      <c r="B19" s="2" t="s">
        <v>51</v>
      </c>
      <c r="C19" s="7">
        <v>14.52</v>
      </c>
      <c r="D19" s="7">
        <v>15.76</v>
      </c>
      <c r="E19" s="12">
        <f>(Table145[[#This Row],[Starting Pay 2021]]-Table145[[#This Row],[Ending Pay 2020]])/Table145[[#This Row],[Ending Pay 2020]]</f>
        <v>8.5399449035812688E-2</v>
      </c>
    </row>
    <row r="20" spans="1:5" x14ac:dyDescent="0.25">
      <c r="A20" s="10" t="s">
        <v>22</v>
      </c>
      <c r="B20" s="4" t="s">
        <v>51</v>
      </c>
      <c r="C20" s="7">
        <v>14.52</v>
      </c>
      <c r="D20" s="7">
        <v>15.76</v>
      </c>
      <c r="E20" s="12">
        <f>(Table145[[#This Row],[Starting Pay 2021]]-Table145[[#This Row],[Ending Pay 2020]])/Table145[[#This Row],[Ending Pay 2020]]</f>
        <v>8.5399449035812688E-2</v>
      </c>
    </row>
    <row r="21" spans="1:5" x14ac:dyDescent="0.25">
      <c r="A21" s="11" t="s">
        <v>23</v>
      </c>
      <c r="B21" s="2" t="s">
        <v>51</v>
      </c>
      <c r="C21" s="7">
        <v>14.52</v>
      </c>
      <c r="D21" s="7">
        <v>15.76</v>
      </c>
      <c r="E21" s="12">
        <f>(Table145[[#This Row],[Starting Pay 2021]]-Table145[[#This Row],[Ending Pay 2020]])/Table145[[#This Row],[Ending Pay 2020]]</f>
        <v>8.5399449035812688E-2</v>
      </c>
    </row>
    <row r="22" spans="1:5" x14ac:dyDescent="0.25">
      <c r="A22" s="10" t="s">
        <v>24</v>
      </c>
      <c r="B22" s="4" t="s">
        <v>51</v>
      </c>
      <c r="C22" s="7">
        <v>14.27</v>
      </c>
      <c r="D22" s="7">
        <v>15.39</v>
      </c>
      <c r="E22" s="12">
        <f>(Table145[[#This Row],[Starting Pay 2021]]-Table145[[#This Row],[Ending Pay 2020]])/Table145[[#This Row],[Ending Pay 2020]]</f>
        <v>7.8486334968465382E-2</v>
      </c>
    </row>
    <row r="23" spans="1:5" x14ac:dyDescent="0.25">
      <c r="A23" s="13" t="s">
        <v>33</v>
      </c>
      <c r="B23" s="14" t="s">
        <v>52</v>
      </c>
      <c r="C23" s="15">
        <v>14.02</v>
      </c>
      <c r="D23" s="15">
        <v>15.02</v>
      </c>
      <c r="E23" s="12">
        <f>(Table145[[#This Row],[Starting Pay 2021]]-Table145[[#This Row],[Ending Pay 2020]])/Table145[[#This Row],[Ending Pay 2020]]</f>
        <v>7.1326676176890161E-2</v>
      </c>
    </row>
    <row r="24" spans="1:5" x14ac:dyDescent="0.25">
      <c r="A24" s="13" t="s">
        <v>34</v>
      </c>
      <c r="B24" s="14" t="s">
        <v>49</v>
      </c>
      <c r="C24" s="15">
        <v>13.02</v>
      </c>
      <c r="D24" s="15">
        <v>14.02</v>
      </c>
      <c r="E24" s="12">
        <f>(Table145[[#This Row],[Starting Pay 2021]]-Table145[[#This Row],[Ending Pay 2020]])/Table145[[#This Row],[Ending Pay 2020]]</f>
        <v>7.6804915514592939E-2</v>
      </c>
    </row>
    <row r="25" spans="1:5" x14ac:dyDescent="0.25">
      <c r="A25" s="13" t="s">
        <v>35</v>
      </c>
      <c r="B25" s="14" t="s">
        <v>52</v>
      </c>
      <c r="C25" s="15">
        <v>13.52</v>
      </c>
      <c r="D25" s="15">
        <v>14.52</v>
      </c>
      <c r="E25" s="12">
        <f>(Table145[[#This Row],[Starting Pay 2021]]-Table145[[#This Row],[Ending Pay 2020]])/Table145[[#This Row],[Ending Pay 2020]]</f>
        <v>7.3964497041420121E-2</v>
      </c>
    </row>
    <row r="27" spans="1:5" x14ac:dyDescent="0.25">
      <c r="B27" t="s">
        <v>29</v>
      </c>
    </row>
  </sheetData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</vt:lpstr>
      <vt:lpstr>2020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Latisha Elmore</dc:creator>
  <cp:lastModifiedBy>Latisha Elmore</cp:lastModifiedBy>
  <cp:lastPrinted>2021-02-19T22:13:22Z</cp:lastPrinted>
  <dcterms:created xsi:type="dcterms:W3CDTF">2021-02-18T19:52:36Z</dcterms:created>
  <dcterms:modified xsi:type="dcterms:W3CDTF">2021-02-26T22:45:05Z</dcterms:modified>
</cp:coreProperties>
</file>