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Staff Appendix A\"/>
    </mc:Choice>
  </mc:AlternateContent>
  <bookViews>
    <workbookView xWindow="0" yWindow="0" windowWidth="28800" windowHeight="12600"/>
  </bookViews>
  <sheets>
    <sheet name="Summary" sheetId="2" r:id="rId1"/>
    <sheet name="107" sheetId="5" r:id="rId2"/>
    <sheet name="101.6 and 10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C7" i="2"/>
  <c r="C8" i="2"/>
  <c r="C6" i="2"/>
  <c r="I14" i="3"/>
  <c r="H14" i="3"/>
  <c r="G14" i="3"/>
  <c r="C9" i="2" l="1"/>
</calcChain>
</file>

<file path=xl/sharedStrings.xml><?xml version="1.0" encoding="utf-8"?>
<sst xmlns="http://schemas.openxmlformats.org/spreadsheetml/2006/main" count="118" uniqueCount="64">
  <si>
    <t>FUNDING_PROJ</t>
  </si>
  <si>
    <t>DESCRIPTION</t>
  </si>
  <si>
    <t>MAJOR_LOCATION</t>
  </si>
  <si>
    <t>FUNCTION</t>
  </si>
  <si>
    <t>000020310</t>
  </si>
  <si>
    <t>ML U0 ELG Compliance</t>
  </si>
  <si>
    <t>Mitchell Generating Plant</t>
  </si>
  <si>
    <t>Mitchell Generating Plant Units 1&amp;2 : KPCo/WPCo : 8500</t>
  </si>
  <si>
    <t>Steam Generation Plant</t>
  </si>
  <si>
    <t>ML020SP01</t>
  </si>
  <si>
    <t>ML  MITCHELL DSI PROJECT</t>
  </si>
  <si>
    <t>X00000002</t>
  </si>
  <si>
    <t>WS-CI-KEPCo-G PPB</t>
  </si>
  <si>
    <t>ML1VC1801</t>
  </si>
  <si>
    <t>Mitchell Catalyst Replacement</t>
  </si>
  <si>
    <t>Mitchell SCR Catalyst : KPCo/WPCo : 8500SCR</t>
  </si>
  <si>
    <t>Account</t>
  </si>
  <si>
    <t>Account Description</t>
  </si>
  <si>
    <t>Debit/(Credit)</t>
  </si>
  <si>
    <t>Total</t>
  </si>
  <si>
    <t>Electric Plant in Service</t>
  </si>
  <si>
    <t>Construction Work in Process</t>
  </si>
  <si>
    <t>Accum Provision for Depreciation of Plant</t>
  </si>
  <si>
    <t>Company</t>
  </si>
  <si>
    <t>Major Location</t>
  </si>
  <si>
    <t>Asset Location</t>
  </si>
  <si>
    <t>Depr Group</t>
  </si>
  <si>
    <t>Utility Account</t>
  </si>
  <si>
    <t>Month</t>
  </si>
  <si>
    <t>Book Cost</t>
  </si>
  <si>
    <t>Allocated Reserve</t>
  </si>
  <si>
    <t>Net Book Value</t>
  </si>
  <si>
    <t>Kentucky Power - Gen</t>
  </si>
  <si>
    <t>KEPCo 101/6 310 Mitchell Non-Depr</t>
  </si>
  <si>
    <t>31000 - Land - Coal Fired</t>
  </si>
  <si>
    <t>07/2021</t>
  </si>
  <si>
    <t>KEPCo 101/6 311 Mitchell Plant</t>
  </si>
  <si>
    <t>31100 - Structures, Improvemnt-Coal</t>
  </si>
  <si>
    <t>KEPCo 101/6 312 Mitchell Plant</t>
  </si>
  <si>
    <t>31200 - Boiler Plant Equip-Coal</t>
  </si>
  <si>
    <t>KEPCo 101/6 312 Mitchell Plant SCR</t>
  </si>
  <si>
    <t>KEPCo 101/6 314 Mitchell Plant</t>
  </si>
  <si>
    <t>31400 - Turbogenerator Units-Coal</t>
  </si>
  <si>
    <t>KEPCo 101/6 315 Mitchell Plant</t>
  </si>
  <si>
    <t>31500 - Accessory Elect Equip-Coal</t>
  </si>
  <si>
    <t>KEPCo 101/6 316 Mitchell Plant</t>
  </si>
  <si>
    <t>31600 - Misc Pwr Plant Equip-Coal</t>
  </si>
  <si>
    <t>ARO#1 Connor Ash Pond, Mitchell Plant - WV : KPCo/OPCo : 8500ARO2</t>
  </si>
  <si>
    <t>KEPCo 101/6 317 ASH1 Conner Ash Pd</t>
  </si>
  <si>
    <t>31700 - ARO Steam Production Plant</t>
  </si>
  <si>
    <t xml:space="preserve">ARO#1 Mitchell Ash Pond - WV : KPCo/WPCo : 8500ARO </t>
  </si>
  <si>
    <t xml:space="preserve">KEPCo 101/6 317 ASH1 Mitchell Ash </t>
  </si>
  <si>
    <t xml:space="preserve">ARO#2 Mitchell Landfill - WV : KPCo/WPCo : 8500ARO </t>
  </si>
  <si>
    <t xml:space="preserve">KEPCo 101/6 317 ASH2 Mitchell Ldfl </t>
  </si>
  <si>
    <t xml:space="preserve">ARO#3 Mitchell Landfill - WV : KPCo/WPCo : 8500ARO </t>
  </si>
  <si>
    <t xml:space="preserve">KEPCo 101/6 317 ASH3 Mitchell Ldfl </t>
  </si>
  <si>
    <t>KEPCo 101/6 317 Mitchell Asbestos</t>
  </si>
  <si>
    <t>**Excludes Intangible, Transmission, and General Plant located at the plant.</t>
  </si>
  <si>
    <t>As of July 2021</t>
  </si>
  <si>
    <t>KPCO_R_KPSC_RH_1_3_Attachment2</t>
  </si>
  <si>
    <t>Grand Total</t>
  </si>
  <si>
    <t>Remaining NBV Mitchell Plant as of July 2021</t>
  </si>
  <si>
    <t>As of February 2017</t>
  </si>
  <si>
    <t>KPCO_R_KPSC_RH_1_3_Attachment1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</si>
</sst>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(* #,##0_);_(* \(#,##0\);_(* &quot;-&quot;??_);_(@_)"/>
  </numFmts>
  <fonts count="6" x14ac:knownFonts="1">
    <font>
      <sz val="9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Segoe UI"/>
      <family val="2"/>
    </font>
    <font>
      <b/>
      <i/>
      <sz val="10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3" fillId="0" borderId="0" xfId="0" applyFont="1"/>
    <xf numFmtId="43" fontId="3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2" xfId="1" applyFont="1" applyBorder="1"/>
    <xf numFmtId="43" fontId="2" fillId="0" borderId="0" xfId="1" applyFont="1"/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170" fontId="3" fillId="0" borderId="3" xfId="1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0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27" sqref="E27"/>
    </sheetView>
  </sheetViews>
  <sheetFormatPr defaultRowHeight="12" x14ac:dyDescent="0.2"/>
  <cols>
    <col min="1" max="1" width="8.6640625" bestFit="1" customWidth="1"/>
    <col min="2" max="2" width="39.33203125" bestFit="1" customWidth="1"/>
    <col min="3" max="3" width="20.33203125" customWidth="1"/>
    <col min="4" max="4" width="2.5" customWidth="1"/>
    <col min="5" max="5" width="35.1640625" bestFit="1" customWidth="1"/>
  </cols>
  <sheetData>
    <row r="1" spans="1:5" x14ac:dyDescent="0.2">
      <c r="A1" s="2" t="s">
        <v>59</v>
      </c>
    </row>
    <row r="2" spans="1:5" x14ac:dyDescent="0.2">
      <c r="A2" s="2" t="s">
        <v>61</v>
      </c>
    </row>
    <row r="3" spans="1:5" x14ac:dyDescent="0.2">
      <c r="E3" s="17" t="s">
        <v>63</v>
      </c>
    </row>
    <row r="4" spans="1:5" x14ac:dyDescent="0.2">
      <c r="C4" s="10" t="s">
        <v>58</v>
      </c>
      <c r="E4" s="9" t="s">
        <v>62</v>
      </c>
    </row>
    <row r="5" spans="1:5" x14ac:dyDescent="0.2">
      <c r="A5" s="11" t="s">
        <v>16</v>
      </c>
      <c r="B5" s="11" t="s">
        <v>17</v>
      </c>
      <c r="C5" s="12" t="s">
        <v>18</v>
      </c>
      <c r="E5" s="12" t="s">
        <v>18</v>
      </c>
    </row>
    <row r="6" spans="1:5" x14ac:dyDescent="0.2">
      <c r="A6" s="4">
        <v>101</v>
      </c>
      <c r="B6" t="s">
        <v>20</v>
      </c>
      <c r="C6" s="15">
        <f>'101.6 and 108'!G14</f>
        <v>1046837164.47</v>
      </c>
      <c r="E6" s="18">
        <v>917141782</v>
      </c>
    </row>
    <row r="7" spans="1:5" x14ac:dyDescent="0.2">
      <c r="A7" s="4">
        <v>107</v>
      </c>
      <c r="B7" t="s">
        <v>21</v>
      </c>
      <c r="C7" s="15">
        <f>'107'!E10</f>
        <v>4344619.2699999996</v>
      </c>
      <c r="E7" s="18">
        <v>75252819</v>
      </c>
    </row>
    <row r="8" spans="1:5" x14ac:dyDescent="0.2">
      <c r="A8" s="4">
        <v>108</v>
      </c>
      <c r="B8" t="s">
        <v>22</v>
      </c>
      <c r="C8" s="15">
        <f>-'101.6 and 108'!H14</f>
        <v>-482530923.84000009</v>
      </c>
      <c r="E8" s="18">
        <v>-310086948</v>
      </c>
    </row>
    <row r="9" spans="1:5" ht="12.75" thickBot="1" x14ac:dyDescent="0.25">
      <c r="A9" s="9" t="s">
        <v>19</v>
      </c>
      <c r="C9" s="16">
        <f>SUM(C6:C8)</f>
        <v>568650859.89999986</v>
      </c>
      <c r="E9" s="14">
        <f>SUM(E6:E8)</f>
        <v>682307653</v>
      </c>
    </row>
    <row r="10" spans="1:5" ht="12.7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3"/>
  <sheetViews>
    <sheetView workbookViewId="0">
      <selection activeCell="B46" sqref="B46"/>
    </sheetView>
  </sheetViews>
  <sheetFormatPr defaultRowHeight="12" x14ac:dyDescent="0.2"/>
  <cols>
    <col min="1" max="1" width="16.1640625" bestFit="1" customWidth="1"/>
    <col min="2" max="2" width="28.5" bestFit="1" customWidth="1"/>
    <col min="3" max="3" width="24" bestFit="1" customWidth="1"/>
    <col min="4" max="4" width="22.33203125" bestFit="1" customWidth="1"/>
    <col min="5" max="5" width="14.6640625" bestFit="1" customWidth="1"/>
  </cols>
  <sheetData>
    <row r="5" spans="1:5" s="2" customFormat="1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19</v>
      </c>
    </row>
    <row r="6" spans="1:5" x14ac:dyDescent="0.2">
      <c r="A6" t="s">
        <v>4</v>
      </c>
      <c r="B6" t="s">
        <v>5</v>
      </c>
      <c r="C6" t="s">
        <v>6</v>
      </c>
      <c r="D6" t="s">
        <v>8</v>
      </c>
      <c r="E6" s="1">
        <v>2820665.34</v>
      </c>
    </row>
    <row r="7" spans="1:5" x14ac:dyDescent="0.2">
      <c r="A7" t="s">
        <v>9</v>
      </c>
      <c r="B7" t="s">
        <v>10</v>
      </c>
      <c r="C7" t="s">
        <v>6</v>
      </c>
      <c r="D7" t="s">
        <v>8</v>
      </c>
      <c r="E7" s="1">
        <v>18767.84</v>
      </c>
    </row>
    <row r="8" spans="1:5" x14ac:dyDescent="0.2">
      <c r="A8" t="s">
        <v>13</v>
      </c>
      <c r="B8" t="s">
        <v>14</v>
      </c>
      <c r="C8" t="s">
        <v>6</v>
      </c>
      <c r="D8" t="s">
        <v>8</v>
      </c>
      <c r="E8" s="1">
        <v>111541.22</v>
      </c>
    </row>
    <row r="9" spans="1:5" x14ac:dyDescent="0.2">
      <c r="A9" t="s">
        <v>11</v>
      </c>
      <c r="B9" t="s">
        <v>12</v>
      </c>
      <c r="C9" t="s">
        <v>6</v>
      </c>
      <c r="D9" t="s">
        <v>8</v>
      </c>
      <c r="E9" s="1">
        <v>1393644.87</v>
      </c>
    </row>
    <row r="10" spans="1:5" s="2" customFormat="1" x14ac:dyDescent="0.2">
      <c r="A10" s="2" t="s">
        <v>60</v>
      </c>
      <c r="E10" s="3">
        <v>4344619.2699999996</v>
      </c>
    </row>
    <row r="13" spans="1:5" ht="12.75" x14ac:dyDescent="0.2">
      <c r="A13" s="1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43" sqref="B43"/>
    </sheetView>
  </sheetViews>
  <sheetFormatPr defaultRowHeight="12" x14ac:dyDescent="0.2"/>
  <cols>
    <col min="1" max="1" width="24.5" customWidth="1"/>
    <col min="2" max="2" width="29.33203125" bestFit="1" customWidth="1"/>
    <col min="3" max="3" width="75.5" bestFit="1" customWidth="1"/>
    <col min="4" max="4" width="40.5" bestFit="1" customWidth="1"/>
    <col min="5" max="5" width="40.33203125" bestFit="1" customWidth="1"/>
    <col min="6" max="6" width="9.33203125" bestFit="1" customWidth="1"/>
    <col min="7" max="7" width="19.6640625" bestFit="1" customWidth="1"/>
    <col min="8" max="8" width="19.5" bestFit="1" customWidth="1"/>
    <col min="9" max="9" width="17.83203125" bestFit="1" customWidth="1"/>
  </cols>
  <sheetData>
    <row r="1" spans="1:9" ht="30.75" thickBot="1" x14ac:dyDescent="0.25">
      <c r="A1" s="5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6" t="s">
        <v>29</v>
      </c>
      <c r="H1" s="6" t="s">
        <v>30</v>
      </c>
      <c r="I1" s="6" t="s">
        <v>31</v>
      </c>
    </row>
    <row r="2" spans="1:9" x14ac:dyDescent="0.2">
      <c r="A2" t="s">
        <v>32</v>
      </c>
      <c r="B2" t="s">
        <v>6</v>
      </c>
      <c r="C2" t="s">
        <v>7</v>
      </c>
      <c r="D2" t="s">
        <v>33</v>
      </c>
      <c r="E2" t="s">
        <v>34</v>
      </c>
      <c r="F2" t="s">
        <v>35</v>
      </c>
      <c r="G2" s="1">
        <v>3098594.25</v>
      </c>
      <c r="H2" s="1">
        <v>0</v>
      </c>
      <c r="I2" s="1">
        <v>3098594.25</v>
      </c>
    </row>
    <row r="3" spans="1:9" x14ac:dyDescent="0.2">
      <c r="A3" t="s">
        <v>32</v>
      </c>
      <c r="B3" t="s">
        <v>6</v>
      </c>
      <c r="C3" t="s">
        <v>7</v>
      </c>
      <c r="D3" t="s">
        <v>36</v>
      </c>
      <c r="E3" t="s">
        <v>37</v>
      </c>
      <c r="F3" t="s">
        <v>35</v>
      </c>
      <c r="G3" s="1">
        <v>57251688.310000002</v>
      </c>
      <c r="H3" s="1">
        <v>25980117.93</v>
      </c>
      <c r="I3" s="1">
        <v>31271570.379999999</v>
      </c>
    </row>
    <row r="4" spans="1:9" x14ac:dyDescent="0.2">
      <c r="A4" t="s">
        <v>32</v>
      </c>
      <c r="B4" t="s">
        <v>6</v>
      </c>
      <c r="C4" t="s">
        <v>7</v>
      </c>
      <c r="D4" t="s">
        <v>38</v>
      </c>
      <c r="E4" t="s">
        <v>39</v>
      </c>
      <c r="F4" t="s">
        <v>35</v>
      </c>
      <c r="G4" s="1">
        <v>883051461.78999996</v>
      </c>
      <c r="H4" s="1">
        <v>388028229.69</v>
      </c>
      <c r="I4" s="1">
        <v>495023232.10000002</v>
      </c>
    </row>
    <row r="5" spans="1:9" x14ac:dyDescent="0.2">
      <c r="A5" t="s">
        <v>32</v>
      </c>
      <c r="B5" t="s">
        <v>6</v>
      </c>
      <c r="C5" t="s">
        <v>15</v>
      </c>
      <c r="D5" t="s">
        <v>40</v>
      </c>
      <c r="E5" t="s">
        <v>39</v>
      </c>
      <c r="F5" t="s">
        <v>35</v>
      </c>
      <c r="G5" s="1">
        <v>8255456.2000000002</v>
      </c>
      <c r="H5" s="1">
        <v>8503119.8699999992</v>
      </c>
      <c r="I5" s="1">
        <v>-247663.67</v>
      </c>
    </row>
    <row r="6" spans="1:9" x14ac:dyDescent="0.2">
      <c r="A6" t="s">
        <v>32</v>
      </c>
      <c r="B6" t="s">
        <v>6</v>
      </c>
      <c r="C6" t="s">
        <v>7</v>
      </c>
      <c r="D6" t="s">
        <v>41</v>
      </c>
      <c r="E6" t="s">
        <v>42</v>
      </c>
      <c r="F6" t="s">
        <v>35</v>
      </c>
      <c r="G6" s="1">
        <v>55566899.200000003</v>
      </c>
      <c r="H6" s="1">
        <v>37843149.340000004</v>
      </c>
      <c r="I6" s="1">
        <v>17723749.859999999</v>
      </c>
    </row>
    <row r="7" spans="1:9" x14ac:dyDescent="0.2">
      <c r="A7" t="s">
        <v>32</v>
      </c>
      <c r="B7" t="s">
        <v>6</v>
      </c>
      <c r="C7" t="s">
        <v>7</v>
      </c>
      <c r="D7" t="s">
        <v>43</v>
      </c>
      <c r="E7" t="s">
        <v>44</v>
      </c>
      <c r="F7" t="s">
        <v>35</v>
      </c>
      <c r="G7" s="1">
        <v>26053649.82</v>
      </c>
      <c r="H7" s="1">
        <v>13547309.789999999</v>
      </c>
      <c r="I7" s="1">
        <v>12506340.029999999</v>
      </c>
    </row>
    <row r="8" spans="1:9" x14ac:dyDescent="0.2">
      <c r="A8" t="s">
        <v>32</v>
      </c>
      <c r="B8" t="s">
        <v>6</v>
      </c>
      <c r="C8" t="s">
        <v>7</v>
      </c>
      <c r="D8" t="s">
        <v>45</v>
      </c>
      <c r="E8" t="s">
        <v>46</v>
      </c>
      <c r="F8" t="s">
        <v>35</v>
      </c>
      <c r="G8" s="1">
        <v>9244788.9600000009</v>
      </c>
      <c r="H8" s="1">
        <v>4760012.17</v>
      </c>
      <c r="I8" s="1">
        <v>4484776.79</v>
      </c>
    </row>
    <row r="9" spans="1:9" x14ac:dyDescent="0.2">
      <c r="A9" t="s">
        <v>32</v>
      </c>
      <c r="B9" t="s">
        <v>6</v>
      </c>
      <c r="C9" t="s">
        <v>47</v>
      </c>
      <c r="D9" t="s">
        <v>48</v>
      </c>
      <c r="E9" t="s">
        <v>49</v>
      </c>
      <c r="F9" t="s">
        <v>35</v>
      </c>
      <c r="G9" s="1">
        <v>-1820881.13</v>
      </c>
      <c r="H9" s="1">
        <v>736214.16</v>
      </c>
      <c r="I9" s="1">
        <v>-2557095.29</v>
      </c>
    </row>
    <row r="10" spans="1:9" x14ac:dyDescent="0.2">
      <c r="A10" t="s">
        <v>32</v>
      </c>
      <c r="B10" t="s">
        <v>6</v>
      </c>
      <c r="C10" t="s">
        <v>50</v>
      </c>
      <c r="D10" t="s">
        <v>51</v>
      </c>
      <c r="E10" t="s">
        <v>49</v>
      </c>
      <c r="F10" t="s">
        <v>35</v>
      </c>
      <c r="G10" s="1">
        <v>-482208.95</v>
      </c>
      <c r="H10" s="1">
        <v>66118.8</v>
      </c>
      <c r="I10" s="1">
        <v>-548327.75</v>
      </c>
    </row>
    <row r="11" spans="1:9" x14ac:dyDescent="0.2">
      <c r="A11" t="s">
        <v>32</v>
      </c>
      <c r="B11" t="s">
        <v>6</v>
      </c>
      <c r="C11" t="s">
        <v>52</v>
      </c>
      <c r="D11" t="s">
        <v>53</v>
      </c>
      <c r="E11" t="s">
        <v>49</v>
      </c>
      <c r="F11" t="s">
        <v>35</v>
      </c>
      <c r="G11" s="1">
        <v>3596017.9699999997</v>
      </c>
      <c r="H11" s="1">
        <v>585692.80000000005</v>
      </c>
      <c r="I11" s="1">
        <v>3010325.17</v>
      </c>
    </row>
    <row r="12" spans="1:9" x14ac:dyDescent="0.2">
      <c r="A12" t="s">
        <v>32</v>
      </c>
      <c r="B12" t="s">
        <v>6</v>
      </c>
      <c r="C12" t="s">
        <v>54</v>
      </c>
      <c r="D12" t="s">
        <v>55</v>
      </c>
      <c r="E12" t="s">
        <v>49</v>
      </c>
      <c r="F12" t="s">
        <v>35</v>
      </c>
      <c r="G12" s="1">
        <v>830641.01</v>
      </c>
      <c r="H12" s="1">
        <v>1295556.3900000001</v>
      </c>
      <c r="I12" s="1">
        <v>-464915.38</v>
      </c>
    </row>
    <row r="13" spans="1:9" x14ac:dyDescent="0.2">
      <c r="A13" t="s">
        <v>32</v>
      </c>
      <c r="B13" t="s">
        <v>6</v>
      </c>
      <c r="C13" t="s">
        <v>7</v>
      </c>
      <c r="D13" t="s">
        <v>56</v>
      </c>
      <c r="E13" t="s">
        <v>49</v>
      </c>
      <c r="F13" t="s">
        <v>35</v>
      </c>
      <c r="G13" s="7">
        <v>2191057.04</v>
      </c>
      <c r="H13" s="7">
        <v>1185402.8999999999</v>
      </c>
      <c r="I13" s="7">
        <v>1005654.14</v>
      </c>
    </row>
    <row r="14" spans="1:9" ht="15" x14ac:dyDescent="0.25">
      <c r="G14" s="8">
        <f>SUM(G2:G13)</f>
        <v>1046837164.47</v>
      </c>
      <c r="H14" s="8">
        <f t="shared" ref="H14:I14" si="0">SUM(H2:H13)</f>
        <v>482530923.84000009</v>
      </c>
      <c r="I14" s="8">
        <f t="shared" si="0"/>
        <v>564306240.62999988</v>
      </c>
    </row>
    <row r="16" spans="1:9" ht="12.75" x14ac:dyDescent="0.2">
      <c r="A16" s="13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80680CF-A0B4-46DB-994D-02ADF017A98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107</vt:lpstr>
      <vt:lpstr>101.6 and 108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s213167</cp:lastModifiedBy>
  <dcterms:created xsi:type="dcterms:W3CDTF">2021-09-02T19:24:11Z</dcterms:created>
  <dcterms:modified xsi:type="dcterms:W3CDTF">2021-09-02T19:45:13Z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1d6ab69d-2d9c-4121-8ef3-9e46195c67d3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