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egulatory Accounting Services\Kentucky - Environmental Surcharge\2021-XXXX  Mitchell CCR.ELG\Discovery\First Set AG_KIUC\1_27\"/>
    </mc:Choice>
  </mc:AlternateContent>
  <bookViews>
    <workbookView xWindow="0" yWindow="0" windowWidth="28800" windowHeight="13500"/>
  </bookViews>
  <sheets>
    <sheet name="Summary" sheetId="3" r:id="rId1"/>
    <sheet name="KPCo-Mitchell Plant 12.31.202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3" l="1"/>
  <c r="A18" i="3"/>
  <c r="A19" i="3" s="1"/>
  <c r="A20" i="3" s="1"/>
  <c r="A8" i="3" l="1"/>
  <c r="A9" i="3" s="1"/>
  <c r="A10" i="3" s="1"/>
  <c r="A11" i="3" s="1"/>
  <c r="A12" i="3" s="1"/>
  <c r="A13" i="3" s="1"/>
  <c r="A14" i="3" s="1"/>
  <c r="A15" i="3" s="1"/>
  <c r="A16" i="3" s="1"/>
  <c r="A17" i="3" s="1"/>
  <c r="D7" i="3"/>
  <c r="D9" i="3"/>
  <c r="D16" i="3"/>
  <c r="H14" i="1" l="1"/>
  <c r="I14" i="1"/>
  <c r="G14" i="1"/>
</calcChain>
</file>

<file path=xl/sharedStrings.xml><?xml version="1.0" encoding="utf-8"?>
<sst xmlns="http://schemas.openxmlformats.org/spreadsheetml/2006/main" count="105" uniqueCount="61">
  <si>
    <t>company</t>
  </si>
  <si>
    <t>major_location</t>
  </si>
  <si>
    <t>asset_location</t>
  </si>
  <si>
    <t>depr_group</t>
  </si>
  <si>
    <t>utility_account</t>
  </si>
  <si>
    <t>month</t>
  </si>
  <si>
    <t>book_cost</t>
  </si>
  <si>
    <t>allocated_reserve</t>
  </si>
  <si>
    <t>net_book_value</t>
  </si>
  <si>
    <t>Kentucky Power - Gen</t>
  </si>
  <si>
    <t>Mitchell Generating Plant</t>
  </si>
  <si>
    <t>Mitchell Generating Plant Units 1&amp;2 : KPCo/WPCo : 8500</t>
  </si>
  <si>
    <t>12/2020</t>
  </si>
  <si>
    <t>KEPCo 101/6 317 Mitchell Asbestos</t>
  </si>
  <si>
    <t>31700 - ARO Steam Production Plant</t>
  </si>
  <si>
    <t xml:space="preserve">ARO#3 Mitchell Landfill - WV : KPCo/WPCo : 8500ARO </t>
  </si>
  <si>
    <t xml:space="preserve">KEPCo 101/6 317 ASH3 Mitchell Ldfl </t>
  </si>
  <si>
    <t xml:space="preserve">ARO#2 Mitchell Landfill - WV : KPCo/WPCo : 8500ARO </t>
  </si>
  <si>
    <t xml:space="preserve">KEPCo 101/6 317 ASH2 Mitchell Ldfl </t>
  </si>
  <si>
    <t xml:space="preserve">ARO#1 Mitchell Ash Pond - WV : KPCo/WPCo : 8500ARO </t>
  </si>
  <si>
    <t xml:space="preserve">KEPCo 101/6 317 ASH1 Mitchell Ash </t>
  </si>
  <si>
    <t>ARO#1 Connor Ash Pond, Mitchell Plant - WV : KPCo/OPCo : 8500ARO2</t>
  </si>
  <si>
    <t>KEPCo 101/6 317 ASH1 Conner Ash Pd</t>
  </si>
  <si>
    <t>KEPCo 101/6 316 Mitchell Plant</t>
  </si>
  <si>
    <t>31600 - Misc Pwr Plant Equip-Coal</t>
  </si>
  <si>
    <t>KEPCo 101/6 315 Mitchell Plant</t>
  </si>
  <si>
    <t>31500 - Accessory Elect Equip-Coal</t>
  </si>
  <si>
    <t>KEPCo 101/6 314 Mitchell Plant</t>
  </si>
  <si>
    <t>31400 - Turbogenerator Units-Coal</t>
  </si>
  <si>
    <t>Mitchell SCR Catalyst : KPCo/WPCo : 8500SCR</t>
  </si>
  <si>
    <t>KEPCo 101/6 312 Mitchell Plant SCR</t>
  </si>
  <si>
    <t>31200 - Boiler Plant Equip-Coal</t>
  </si>
  <si>
    <t>KEPCo 101/6 312 Mitchell Plant</t>
  </si>
  <si>
    <t>KEPCo 101/6 311 Mitchell Plant</t>
  </si>
  <si>
    <t>31100 - Structures, Improvemnt-Coal</t>
  </si>
  <si>
    <t>31000 - Land - Coal Fired</t>
  </si>
  <si>
    <t>KEPCo 101/6 310 Mitchell Non-Depr</t>
  </si>
  <si>
    <t>1510001</t>
  </si>
  <si>
    <t>Fuel Stock - Coal</t>
  </si>
  <si>
    <t>1510002</t>
  </si>
  <si>
    <t>Fuel Stock - Oil</t>
  </si>
  <si>
    <t>1510003</t>
  </si>
  <si>
    <t>Fuel Stock - Gas</t>
  </si>
  <si>
    <t>1510020</t>
  </si>
  <si>
    <t>Fuel Stock Coal - Intransit</t>
  </si>
  <si>
    <t>1520000</t>
  </si>
  <si>
    <t>Fuel Stock Exp Undistributed</t>
  </si>
  <si>
    <t>101/106</t>
  </si>
  <si>
    <t>151/152</t>
  </si>
  <si>
    <t>Line No.</t>
  </si>
  <si>
    <t>FERC Account</t>
  </si>
  <si>
    <t>Description</t>
  </si>
  <si>
    <t>Total</t>
  </si>
  <si>
    <t>Utility Plant in Service - Mitchell Plant</t>
  </si>
  <si>
    <t>Accumulated Depreciation - Mitchell Plant</t>
  </si>
  <si>
    <t>Fuel Inventory - Mitchell Plant</t>
  </si>
  <si>
    <t>Kentucky Power Company December 31, 2020</t>
  </si>
  <si>
    <t>Kentucky Power Company</t>
  </si>
  <si>
    <t>Available Balance Sheet Information - Mitchell Plant</t>
  </si>
  <si>
    <t>As of December 31, 2020</t>
  </si>
  <si>
    <t>Materials and Supplies Inventory - Mitchell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</si>
</sst>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center"/>
    </xf>
    <xf numFmtId="43" fontId="0" fillId="0" borderId="0" xfId="1" applyFont="1"/>
    <xf numFmtId="43" fontId="0" fillId="0" borderId="2" xfId="1" applyFont="1" applyBorder="1"/>
    <xf numFmtId="43" fontId="2" fillId="0" borderId="0" xfId="0" applyNumberFormat="1" applyFont="1"/>
    <xf numFmtId="43" fontId="0" fillId="0" borderId="3" xfId="0" applyNumberFormat="1" applyBorder="1"/>
    <xf numFmtId="43" fontId="0" fillId="0" borderId="4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5" fontId="2" fillId="0" borderId="0" xfId="0" quotePrefix="1" applyNumberFormat="1" applyFont="1" applyAlignment="1">
      <alignment horizontal="center" wrapText="1"/>
    </xf>
    <xf numFmtId="0" fontId="2" fillId="0" borderId="0" xfId="0" applyFont="1"/>
    <xf numFmtId="4" fontId="0" fillId="0" borderId="4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D24" sqref="D24"/>
    </sheetView>
  </sheetViews>
  <sheetFormatPr defaultRowHeight="15" x14ac:dyDescent="0.25"/>
  <cols>
    <col min="1" max="1" width="4.42578125" customWidth="1"/>
    <col min="2" max="2" width="8" style="7" bestFit="1" customWidth="1"/>
    <col min="3" max="3" width="50.5703125" bestFit="1" customWidth="1"/>
    <col min="4" max="4" width="17.85546875" bestFit="1" customWidth="1"/>
  </cols>
  <sheetData>
    <row r="1" spans="1:4" x14ac:dyDescent="0.25">
      <c r="A1" s="12" t="s">
        <v>57</v>
      </c>
    </row>
    <row r="2" spans="1:4" x14ac:dyDescent="0.25">
      <c r="A2" s="12" t="s">
        <v>58</v>
      </c>
    </row>
    <row r="3" spans="1:4" x14ac:dyDescent="0.25">
      <c r="A3" s="12" t="s">
        <v>59</v>
      </c>
    </row>
    <row r="4" spans="1:4" x14ac:dyDescent="0.25">
      <c r="A4" s="12"/>
    </row>
    <row r="6" spans="1:4" s="8" customFormat="1" ht="45" x14ac:dyDescent="0.25">
      <c r="A6" s="9" t="s">
        <v>49</v>
      </c>
      <c r="B6" s="10" t="s">
        <v>50</v>
      </c>
      <c r="C6" s="10" t="s">
        <v>51</v>
      </c>
      <c r="D6" s="11" t="s">
        <v>56</v>
      </c>
    </row>
    <row r="7" spans="1:4" x14ac:dyDescent="0.25">
      <c r="A7">
        <v>1</v>
      </c>
      <c r="B7" s="7" t="s">
        <v>47</v>
      </c>
      <c r="C7" t="s">
        <v>53</v>
      </c>
      <c r="D7" s="6">
        <f>'KPCo-Mitchell Plant 12.31.2021'!G14</f>
        <v>1049505684.7600001</v>
      </c>
    </row>
    <row r="8" spans="1:4" x14ac:dyDescent="0.25">
      <c r="A8">
        <f>A7+1</f>
        <v>2</v>
      </c>
    </row>
    <row r="9" spans="1:4" x14ac:dyDescent="0.25">
      <c r="A9">
        <f t="shared" ref="A9:A20" si="0">A8+1</f>
        <v>3</v>
      </c>
      <c r="B9" s="7">
        <v>108</v>
      </c>
      <c r="C9" t="s">
        <v>54</v>
      </c>
      <c r="D9" s="6">
        <f>-'KPCo-Mitchell Plant 12.31.2021'!H14</f>
        <v>-466481029.20000005</v>
      </c>
    </row>
    <row r="10" spans="1:4" x14ac:dyDescent="0.25">
      <c r="A10">
        <f t="shared" si="0"/>
        <v>4</v>
      </c>
    </row>
    <row r="11" spans="1:4" x14ac:dyDescent="0.25">
      <c r="A11">
        <f t="shared" si="0"/>
        <v>5</v>
      </c>
      <c r="B11" s="7" t="s">
        <v>37</v>
      </c>
      <c r="C11" t="s">
        <v>38</v>
      </c>
      <c r="D11" s="2">
        <v>19671666.41</v>
      </c>
    </row>
    <row r="12" spans="1:4" x14ac:dyDescent="0.25">
      <c r="A12">
        <f t="shared" si="0"/>
        <v>6</v>
      </c>
      <c r="B12" s="7" t="s">
        <v>39</v>
      </c>
      <c r="C12" t="s">
        <v>40</v>
      </c>
      <c r="D12" s="2">
        <v>620328.88</v>
      </c>
    </row>
    <row r="13" spans="1:4" x14ac:dyDescent="0.25">
      <c r="A13">
        <f t="shared" si="0"/>
        <v>7</v>
      </c>
      <c r="B13" s="7" t="s">
        <v>41</v>
      </c>
      <c r="C13" t="s">
        <v>42</v>
      </c>
      <c r="D13" s="2">
        <v>137638.33000000002</v>
      </c>
    </row>
    <row r="14" spans="1:4" x14ac:dyDescent="0.25">
      <c r="A14">
        <f t="shared" si="0"/>
        <v>8</v>
      </c>
      <c r="B14" s="7" t="s">
        <v>43</v>
      </c>
      <c r="C14" t="s">
        <v>44</v>
      </c>
      <c r="D14" s="2">
        <v>705496.61</v>
      </c>
    </row>
    <row r="15" spans="1:4" x14ac:dyDescent="0.25">
      <c r="A15">
        <f t="shared" si="0"/>
        <v>9</v>
      </c>
      <c r="B15" s="7" t="s">
        <v>45</v>
      </c>
      <c r="C15" t="s">
        <v>46</v>
      </c>
      <c r="D15" s="2">
        <v>1351908.9040000001</v>
      </c>
    </row>
    <row r="16" spans="1:4" x14ac:dyDescent="0.25">
      <c r="A16">
        <f t="shared" si="0"/>
        <v>10</v>
      </c>
      <c r="B16" s="7" t="s">
        <v>48</v>
      </c>
      <c r="C16" t="s">
        <v>55</v>
      </c>
      <c r="D16" s="6">
        <f>SUM(D11:D15)</f>
        <v>22487039.133999996</v>
      </c>
    </row>
    <row r="17" spans="1:4" x14ac:dyDescent="0.25">
      <c r="A17">
        <f t="shared" si="0"/>
        <v>11</v>
      </c>
    </row>
    <row r="18" spans="1:4" x14ac:dyDescent="0.25">
      <c r="A18">
        <f t="shared" si="0"/>
        <v>12</v>
      </c>
      <c r="B18" s="7">
        <v>154</v>
      </c>
      <c r="C18" t="s">
        <v>60</v>
      </c>
      <c r="D18" s="13">
        <v>7697019.29</v>
      </c>
    </row>
    <row r="19" spans="1:4" x14ac:dyDescent="0.25">
      <c r="A19">
        <f t="shared" si="0"/>
        <v>13</v>
      </c>
    </row>
    <row r="20" spans="1:4" ht="15.75" thickBot="1" x14ac:dyDescent="0.3">
      <c r="A20">
        <f t="shared" si="0"/>
        <v>14</v>
      </c>
      <c r="C20" t="s">
        <v>52</v>
      </c>
      <c r="D20" s="5">
        <f>D7+D9+D16+D18</f>
        <v>613208713.98399997</v>
      </c>
    </row>
    <row r="21" spans="1:4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C29" sqref="C29"/>
    </sheetView>
  </sheetViews>
  <sheetFormatPr defaultRowHeight="15" x14ac:dyDescent="0.25"/>
  <cols>
    <col min="1" max="1" width="20.7109375" bestFit="1" customWidth="1"/>
    <col min="2" max="2" width="24" bestFit="1" customWidth="1"/>
    <col min="3" max="3" width="64.28515625" bestFit="1" customWidth="1"/>
    <col min="4" max="4" width="34.42578125" bestFit="1" customWidth="1"/>
    <col min="5" max="5" width="34.5703125" bestFit="1" customWidth="1"/>
    <col min="6" max="6" width="7.85546875" bestFit="1" customWidth="1"/>
    <col min="7" max="7" width="16.85546875" bestFit="1" customWidth="1"/>
    <col min="8" max="8" width="17.140625" bestFit="1" customWidth="1"/>
    <col min="9" max="9" width="15.5703125" bestFit="1" customWidth="1"/>
  </cols>
  <sheetData>
    <row r="1" spans="1:9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9</v>
      </c>
      <c r="B2" t="s">
        <v>10</v>
      </c>
      <c r="C2" t="s">
        <v>11</v>
      </c>
      <c r="D2" t="s">
        <v>36</v>
      </c>
      <c r="E2" t="s">
        <v>35</v>
      </c>
      <c r="F2" t="s">
        <v>12</v>
      </c>
      <c r="G2" s="2">
        <v>3098594.25</v>
      </c>
      <c r="H2" s="2">
        <v>0</v>
      </c>
      <c r="I2" s="2">
        <v>3098594.36</v>
      </c>
    </row>
    <row r="3" spans="1:9" x14ac:dyDescent="0.25">
      <c r="A3" t="s">
        <v>9</v>
      </c>
      <c r="B3" t="s">
        <v>10</v>
      </c>
      <c r="C3" t="s">
        <v>11</v>
      </c>
      <c r="D3" t="s">
        <v>33</v>
      </c>
      <c r="E3" t="s">
        <v>34</v>
      </c>
      <c r="F3" t="s">
        <v>12</v>
      </c>
      <c r="G3" s="2">
        <v>57129553.960000001</v>
      </c>
      <c r="H3" s="2">
        <v>25118691.789999999</v>
      </c>
      <c r="I3" s="2">
        <v>32010862.170000002</v>
      </c>
    </row>
    <row r="4" spans="1:9" x14ac:dyDescent="0.25">
      <c r="A4" t="s">
        <v>9</v>
      </c>
      <c r="B4" t="s">
        <v>10</v>
      </c>
      <c r="C4" t="s">
        <v>29</v>
      </c>
      <c r="D4" t="s">
        <v>30</v>
      </c>
      <c r="E4" t="s">
        <v>31</v>
      </c>
      <c r="F4" t="s">
        <v>12</v>
      </c>
      <c r="G4" s="2">
        <v>8255456.2000000002</v>
      </c>
      <c r="H4" s="2">
        <v>8035343.9100000001</v>
      </c>
      <c r="I4" s="2">
        <v>220112.29</v>
      </c>
    </row>
    <row r="5" spans="1:9" x14ac:dyDescent="0.25">
      <c r="A5" t="s">
        <v>9</v>
      </c>
      <c r="B5" t="s">
        <v>10</v>
      </c>
      <c r="C5" t="s">
        <v>11</v>
      </c>
      <c r="D5" t="s">
        <v>32</v>
      </c>
      <c r="E5" t="s">
        <v>31</v>
      </c>
      <c r="F5" t="s">
        <v>12</v>
      </c>
      <c r="G5" s="2">
        <v>882176400.38</v>
      </c>
      <c r="H5" s="2">
        <v>374208103.81999999</v>
      </c>
      <c r="I5" s="2">
        <v>507968296.56</v>
      </c>
    </row>
    <row r="6" spans="1:9" x14ac:dyDescent="0.25">
      <c r="A6" t="s">
        <v>9</v>
      </c>
      <c r="B6" t="s">
        <v>10</v>
      </c>
      <c r="C6" t="s">
        <v>11</v>
      </c>
      <c r="D6" t="s">
        <v>27</v>
      </c>
      <c r="E6" t="s">
        <v>28</v>
      </c>
      <c r="F6" t="s">
        <v>12</v>
      </c>
      <c r="G6" s="2">
        <v>55540583.590000004</v>
      </c>
      <c r="H6" s="2">
        <v>37301576.159999996</v>
      </c>
      <c r="I6" s="2">
        <v>18239007.43</v>
      </c>
    </row>
    <row r="7" spans="1:9" x14ac:dyDescent="0.25">
      <c r="A7" t="s">
        <v>9</v>
      </c>
      <c r="B7" t="s">
        <v>10</v>
      </c>
      <c r="C7" t="s">
        <v>11</v>
      </c>
      <c r="D7" t="s">
        <v>25</v>
      </c>
      <c r="E7" t="s">
        <v>26</v>
      </c>
      <c r="F7" t="s">
        <v>12</v>
      </c>
      <c r="G7" s="2">
        <v>26025801.07</v>
      </c>
      <c r="H7" s="2">
        <v>13432747.470000001</v>
      </c>
      <c r="I7" s="2">
        <v>12593053.6</v>
      </c>
    </row>
    <row r="8" spans="1:9" x14ac:dyDescent="0.25">
      <c r="A8" t="s">
        <v>9</v>
      </c>
      <c r="B8" t="s">
        <v>10</v>
      </c>
      <c r="C8" t="s">
        <v>11</v>
      </c>
      <c r="D8" t="s">
        <v>23</v>
      </c>
      <c r="E8" t="s">
        <v>24</v>
      </c>
      <c r="F8" t="s">
        <v>12</v>
      </c>
      <c r="G8" s="2">
        <v>9152793.3800000008</v>
      </c>
      <c r="H8" s="2">
        <v>4647134.3100000005</v>
      </c>
      <c r="I8" s="2">
        <v>4505659.07</v>
      </c>
    </row>
    <row r="9" spans="1:9" x14ac:dyDescent="0.25">
      <c r="A9" t="s">
        <v>9</v>
      </c>
      <c r="B9" t="s">
        <v>10</v>
      </c>
      <c r="C9" t="s">
        <v>11</v>
      </c>
      <c r="D9" t="s">
        <v>13</v>
      </c>
      <c r="E9" t="s">
        <v>14</v>
      </c>
      <c r="F9" t="s">
        <v>12</v>
      </c>
      <c r="G9" s="2">
        <v>2191057.04</v>
      </c>
      <c r="H9" s="2">
        <v>1133967.17</v>
      </c>
      <c r="I9" s="2">
        <v>1057089.8700000001</v>
      </c>
    </row>
    <row r="10" spans="1:9" x14ac:dyDescent="0.25">
      <c r="A10" t="s">
        <v>9</v>
      </c>
      <c r="B10" t="s">
        <v>10</v>
      </c>
      <c r="C10" t="s">
        <v>15</v>
      </c>
      <c r="D10" t="s">
        <v>16</v>
      </c>
      <c r="E10" t="s">
        <v>14</v>
      </c>
      <c r="F10" t="s">
        <v>12</v>
      </c>
      <c r="G10" s="2">
        <v>830641.01</v>
      </c>
      <c r="H10" s="2">
        <v>1309404.9100000001</v>
      </c>
      <c r="I10" s="2">
        <v>-478763.9</v>
      </c>
    </row>
    <row r="11" spans="1:9" x14ac:dyDescent="0.25">
      <c r="A11" t="s">
        <v>9</v>
      </c>
      <c r="B11" t="s">
        <v>10</v>
      </c>
      <c r="C11" t="s">
        <v>17</v>
      </c>
      <c r="D11" t="s">
        <v>18</v>
      </c>
      <c r="E11" t="s">
        <v>14</v>
      </c>
      <c r="F11" t="s">
        <v>12</v>
      </c>
      <c r="G11" s="2">
        <v>3596017.9699999997</v>
      </c>
      <c r="H11" s="2">
        <v>496023.54000000004</v>
      </c>
      <c r="I11" s="2">
        <v>3099994.43</v>
      </c>
    </row>
    <row r="12" spans="1:9" x14ac:dyDescent="0.25">
      <c r="A12" t="s">
        <v>9</v>
      </c>
      <c r="B12" t="s">
        <v>10</v>
      </c>
      <c r="C12" t="s">
        <v>19</v>
      </c>
      <c r="D12" t="s">
        <v>20</v>
      </c>
      <c r="E12" t="s">
        <v>14</v>
      </c>
      <c r="F12" t="s">
        <v>12</v>
      </c>
      <c r="G12" s="2">
        <v>-433275.56</v>
      </c>
      <c r="H12" s="2">
        <v>81485.06</v>
      </c>
      <c r="I12" s="2">
        <v>-514760.62</v>
      </c>
    </row>
    <row r="13" spans="1:9" x14ac:dyDescent="0.25">
      <c r="A13" t="s">
        <v>9</v>
      </c>
      <c r="B13" t="s">
        <v>10</v>
      </c>
      <c r="C13" t="s">
        <v>21</v>
      </c>
      <c r="D13" t="s">
        <v>22</v>
      </c>
      <c r="E13" t="s">
        <v>14</v>
      </c>
      <c r="F13" t="s">
        <v>12</v>
      </c>
      <c r="G13" s="3">
        <v>1942061.47</v>
      </c>
      <c r="H13" s="3">
        <v>716551.06</v>
      </c>
      <c r="I13" s="3">
        <v>1225510.4099999999</v>
      </c>
    </row>
    <row r="14" spans="1:9" x14ac:dyDescent="0.25">
      <c r="G14" s="4">
        <f>SUM(G2:G13)</f>
        <v>1049505684.7600001</v>
      </c>
      <c r="H14" s="4">
        <f t="shared" ref="H14:I14" si="0">SUM(H2:H13)</f>
        <v>466481029.20000005</v>
      </c>
      <c r="I14" s="4">
        <f t="shared" si="0"/>
        <v>583024655.66999996</v>
      </c>
    </row>
  </sheetData>
  <sortState ref="A2:I16">
    <sortCondition ref="E2:E16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E2BDECB756CA4D9BCDF6A872126CDA" ma:contentTypeVersion="0" ma:contentTypeDescription="Create a new document." ma:contentTypeScope="" ma:versionID="0b4e9073c090802ff62d1ee4b5f6421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36924F-C7E0-434A-B58E-45EB267288F2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772A9193-5E81-4DDC-BCAE-2F83FABEB46B}"/>
</file>

<file path=customXml/itemProps3.xml><?xml version="1.0" encoding="utf-8"?>
<ds:datastoreItem xmlns:ds="http://schemas.openxmlformats.org/officeDocument/2006/customXml" ds:itemID="{F0F42AB7-A1CB-4866-A092-271FF66F46D0}"/>
</file>

<file path=customXml/itemProps4.xml><?xml version="1.0" encoding="utf-8"?>
<ds:datastoreItem xmlns:ds="http://schemas.openxmlformats.org/officeDocument/2006/customXml" ds:itemID="{0CE9C02B-E479-463D-95A0-887D792941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KPCo-Mitchell Plant 12.31.2021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s998130</dc:creator>
  <cp:keywords/>
  <cp:lastModifiedBy>s213167</cp:lastModifiedBy>
  <dcterms:created xsi:type="dcterms:W3CDTF">2021-03-22T10:31:35Z</dcterms:created>
  <dcterms:modified xsi:type="dcterms:W3CDTF">2021-03-24T03:32:51Z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435c7e6e-eb10-4ca8-8eb1-1c37323241fa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MSLcv1Deu+j/oxKLp9zJIfjP3BgDQ2g+</vt:lpwstr>
  </property>
  <property fmtid="{D5CDD505-2E9C-101B-9397-08002B2CF9AE}" pid="7" name="ContentTypeId">
    <vt:lpwstr>0x01010053E2BDECB756CA4D9BCDF6A872126CDA</vt:lpwstr>
  </property>
</Properties>
</file>