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.west\Documents\Matters\Case related\2021-00004 Kentucky Power\DR Responses\"/>
    </mc:Choice>
  </mc:AlternateContent>
  <bookViews>
    <workbookView xWindow="0" yWindow="0" windowWidth="19200" windowHeight="7050" activeTab="1"/>
  </bookViews>
  <sheets>
    <sheet name="Solar Savings" sheetId="1" r:id="rId1"/>
    <sheet name="CT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O37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37" i="1" s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</calcChain>
</file>

<file path=xl/sharedStrings.xml><?xml version="1.0" encoding="utf-8"?>
<sst xmlns="http://schemas.openxmlformats.org/spreadsheetml/2006/main" count="31" uniqueCount="20">
  <si>
    <t>Year</t>
  </si>
  <si>
    <t>Case 1</t>
  </si>
  <si>
    <t>Case 2</t>
  </si>
  <si>
    <t>Differ</t>
  </si>
  <si>
    <t xml:space="preserve"> </t>
  </si>
  <si>
    <t>Solar MW</t>
  </si>
  <si>
    <t>Solar MWH</t>
  </si>
  <si>
    <t>Pricing</t>
  </si>
  <si>
    <t>$55/MWH</t>
  </si>
  <si>
    <t>$27.5/MWH</t>
  </si>
  <si>
    <t>Savings</t>
  </si>
  <si>
    <t>$000</t>
  </si>
  <si>
    <t>Nom $</t>
  </si>
  <si>
    <t>PV $</t>
  </si>
  <si>
    <t>PV</t>
  </si>
  <si>
    <t>Factor</t>
  </si>
  <si>
    <t>@7.07%</t>
  </si>
  <si>
    <t>Cost</t>
  </si>
  <si>
    <t>Per KW</t>
  </si>
  <si>
    <t>Escalated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</si>
</sst>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6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7"/>
  <sheetViews>
    <sheetView workbookViewId="0">
      <selection activeCell="S16" sqref="S16"/>
    </sheetView>
  </sheetViews>
  <sheetFormatPr defaultRowHeight="14.5" x14ac:dyDescent="0.35"/>
  <cols>
    <col min="4" max="4" width="2.54296875" customWidth="1"/>
    <col min="6" max="6" width="2.26953125" customWidth="1"/>
    <col min="8" max="8" width="2.453125" customWidth="1"/>
    <col min="9" max="9" width="10.26953125" customWidth="1"/>
    <col min="10" max="10" width="2.7265625" customWidth="1"/>
    <col min="12" max="12" width="2.26953125" customWidth="1"/>
    <col min="13" max="13" width="9.1796875" customWidth="1"/>
    <col min="14" max="14" width="2.26953125" customWidth="1"/>
    <col min="17" max="17" width="3.453125" customWidth="1"/>
    <col min="18" max="18" width="3.81640625" customWidth="1"/>
  </cols>
  <sheetData>
    <row r="2" spans="2:19" x14ac:dyDescent="0.35">
      <c r="K2" s="1" t="s">
        <v>7</v>
      </c>
      <c r="M2" s="1" t="s">
        <v>7</v>
      </c>
      <c r="O2" s="1" t="s">
        <v>12</v>
      </c>
      <c r="P2" s="1" t="s">
        <v>13</v>
      </c>
      <c r="S2" s="1" t="s">
        <v>14</v>
      </c>
    </row>
    <row r="3" spans="2:19" x14ac:dyDescent="0.35">
      <c r="C3" s="1" t="s">
        <v>2</v>
      </c>
      <c r="D3" s="1"/>
      <c r="E3" s="1" t="s">
        <v>1</v>
      </c>
      <c r="F3" s="1"/>
      <c r="G3" s="1" t="s">
        <v>3</v>
      </c>
      <c r="H3" s="1"/>
      <c r="I3" s="1" t="s">
        <v>3</v>
      </c>
      <c r="K3" s="1" t="s">
        <v>8</v>
      </c>
      <c r="L3" s="1"/>
      <c r="M3" s="1" t="s">
        <v>9</v>
      </c>
      <c r="N3" s="1"/>
      <c r="O3" s="1" t="s">
        <v>10</v>
      </c>
      <c r="P3" s="1" t="s">
        <v>10</v>
      </c>
      <c r="S3" s="1" t="s">
        <v>15</v>
      </c>
    </row>
    <row r="4" spans="2:19" x14ac:dyDescent="0.35">
      <c r="B4" s="1" t="s">
        <v>0</v>
      </c>
      <c r="C4" t="s">
        <v>5</v>
      </c>
      <c r="E4" t="s">
        <v>5</v>
      </c>
      <c r="G4" t="s">
        <v>5</v>
      </c>
      <c r="I4" t="s">
        <v>6</v>
      </c>
      <c r="K4" s="3" t="s">
        <v>11</v>
      </c>
      <c r="L4" s="1"/>
      <c r="M4" s="3" t="s">
        <v>11</v>
      </c>
      <c r="N4" s="1"/>
      <c r="O4" s="3" t="s">
        <v>11</v>
      </c>
      <c r="P4" s="3" t="s">
        <v>11</v>
      </c>
      <c r="S4" s="4" t="s">
        <v>16</v>
      </c>
    </row>
    <row r="6" spans="2:19" x14ac:dyDescent="0.35">
      <c r="B6">
        <v>2021</v>
      </c>
    </row>
    <row r="7" spans="2:19" x14ac:dyDescent="0.35">
      <c r="B7">
        <f>+B6+1</f>
        <v>2022</v>
      </c>
    </row>
    <row r="8" spans="2:19" x14ac:dyDescent="0.35">
      <c r="B8">
        <f t="shared" ref="B8:B35" si="0">+B7+1</f>
        <v>2023</v>
      </c>
    </row>
    <row r="9" spans="2:19" x14ac:dyDescent="0.35">
      <c r="B9">
        <f t="shared" si="0"/>
        <v>2024</v>
      </c>
    </row>
    <row r="10" spans="2:19" x14ac:dyDescent="0.35">
      <c r="B10">
        <f t="shared" si="0"/>
        <v>2025</v>
      </c>
    </row>
    <row r="11" spans="2:19" x14ac:dyDescent="0.35">
      <c r="B11">
        <f t="shared" si="0"/>
        <v>2026</v>
      </c>
    </row>
    <row r="12" spans="2:19" x14ac:dyDescent="0.35">
      <c r="B12">
        <f t="shared" si="0"/>
        <v>2027</v>
      </c>
    </row>
    <row r="13" spans="2:19" x14ac:dyDescent="0.35">
      <c r="B13">
        <f t="shared" si="0"/>
        <v>2028</v>
      </c>
    </row>
    <row r="14" spans="2:19" x14ac:dyDescent="0.35">
      <c r="B14">
        <f t="shared" si="0"/>
        <v>2029</v>
      </c>
    </row>
    <row r="15" spans="2:19" x14ac:dyDescent="0.35">
      <c r="B15">
        <f t="shared" si="0"/>
        <v>2030</v>
      </c>
      <c r="C15" t="s">
        <v>4</v>
      </c>
    </row>
    <row r="16" spans="2:19" x14ac:dyDescent="0.35">
      <c r="B16">
        <f t="shared" si="0"/>
        <v>2031</v>
      </c>
      <c r="C16">
        <v>41</v>
      </c>
      <c r="G16">
        <f>+C16-E16</f>
        <v>41</v>
      </c>
      <c r="I16" s="2">
        <f>+G16*0.2213*365*24</f>
        <v>79482.108000000007</v>
      </c>
      <c r="K16" s="2">
        <f>+I16*55/1000</f>
        <v>4371.5159400000002</v>
      </c>
      <c r="M16" s="2">
        <f>+I16*27.5/1000</f>
        <v>2185.7579700000001</v>
      </c>
      <c r="O16" s="2">
        <f>+K16-M16</f>
        <v>2185.7579700000001</v>
      </c>
      <c r="P16" s="2">
        <f t="shared" ref="P16:P35" si="1">+O16*S16</f>
        <v>1103.8855385132938</v>
      </c>
      <c r="S16">
        <f t="shared" ref="S16:S35" si="2">1/(1+0.0707)^(B16-$B$6)</f>
        <v>0.50503557743554461</v>
      </c>
    </row>
    <row r="17" spans="2:19" x14ac:dyDescent="0.35">
      <c r="B17">
        <f t="shared" si="0"/>
        <v>2032</v>
      </c>
      <c r="C17">
        <v>41</v>
      </c>
      <c r="G17">
        <f t="shared" ref="G17:G35" si="3">+C17-E17</f>
        <v>41</v>
      </c>
      <c r="I17" s="2">
        <f t="shared" ref="I17:I35" si="4">+G17*0.2213*365*24</f>
        <v>79482.108000000007</v>
      </c>
      <c r="K17" s="2">
        <f t="shared" ref="K17:K35" si="5">+I17*55/1000</f>
        <v>4371.5159400000002</v>
      </c>
      <c r="M17" s="2">
        <f t="shared" ref="M17:M35" si="6">+I17*27.5/1000</f>
        <v>2185.7579700000001</v>
      </c>
      <c r="O17" s="2">
        <f t="shared" ref="O17:O35" si="7">+K17-M17</f>
        <v>2185.7579700000001</v>
      </c>
      <c r="P17" s="2">
        <f t="shared" si="1"/>
        <v>1030.9942453659232</v>
      </c>
      <c r="S17">
        <f t="shared" si="2"/>
        <v>0.47168728629452195</v>
      </c>
    </row>
    <row r="18" spans="2:19" x14ac:dyDescent="0.35">
      <c r="B18">
        <f t="shared" si="0"/>
        <v>2033</v>
      </c>
      <c r="C18">
        <v>41</v>
      </c>
      <c r="G18">
        <f t="shared" si="3"/>
        <v>41</v>
      </c>
      <c r="I18" s="2">
        <f t="shared" si="4"/>
        <v>79482.108000000007</v>
      </c>
      <c r="K18" s="2">
        <f t="shared" si="5"/>
        <v>4371.5159400000002</v>
      </c>
      <c r="M18" s="2">
        <f t="shared" si="6"/>
        <v>2185.7579700000001</v>
      </c>
      <c r="O18" s="2">
        <f t="shared" si="7"/>
        <v>2185.7579700000001</v>
      </c>
      <c r="P18" s="2">
        <f t="shared" si="1"/>
        <v>962.91607860831539</v>
      </c>
      <c r="S18">
        <f t="shared" si="2"/>
        <v>0.44054103511209675</v>
      </c>
    </row>
    <row r="19" spans="2:19" x14ac:dyDescent="0.35">
      <c r="B19">
        <f t="shared" si="0"/>
        <v>2034</v>
      </c>
      <c r="C19">
        <v>41</v>
      </c>
      <c r="G19">
        <f t="shared" si="3"/>
        <v>41</v>
      </c>
      <c r="I19" s="2">
        <f t="shared" si="4"/>
        <v>79482.108000000007</v>
      </c>
      <c r="K19" s="2">
        <f t="shared" si="5"/>
        <v>4371.5159400000002</v>
      </c>
      <c r="M19" s="2">
        <f t="shared" si="6"/>
        <v>2185.7579700000001</v>
      </c>
      <c r="O19" s="2">
        <f t="shared" si="7"/>
        <v>2185.7579700000001</v>
      </c>
      <c r="P19" s="2">
        <f t="shared" si="1"/>
        <v>899.33321995733183</v>
      </c>
      <c r="S19">
        <f t="shared" si="2"/>
        <v>0.41145141973671118</v>
      </c>
    </row>
    <row r="20" spans="2:19" x14ac:dyDescent="0.35">
      <c r="B20">
        <f t="shared" si="0"/>
        <v>2035</v>
      </c>
      <c r="C20">
        <v>41</v>
      </c>
      <c r="G20">
        <f t="shared" si="3"/>
        <v>41</v>
      </c>
      <c r="I20" s="2">
        <f t="shared" si="4"/>
        <v>79482.108000000007</v>
      </c>
      <c r="K20" s="2">
        <f t="shared" si="5"/>
        <v>4371.5159400000002</v>
      </c>
      <c r="M20" s="2">
        <f t="shared" si="6"/>
        <v>2185.7579700000001</v>
      </c>
      <c r="O20" s="2">
        <f t="shared" si="7"/>
        <v>2185.7579700000001</v>
      </c>
      <c r="P20" s="2">
        <f t="shared" si="1"/>
        <v>839.94883716945196</v>
      </c>
      <c r="S20">
        <f t="shared" si="2"/>
        <v>0.3842826372809483</v>
      </c>
    </row>
    <row r="21" spans="2:19" x14ac:dyDescent="0.35">
      <c r="B21">
        <f t="shared" si="0"/>
        <v>2036</v>
      </c>
      <c r="C21">
        <v>81</v>
      </c>
      <c r="E21">
        <v>41</v>
      </c>
      <c r="G21">
        <f t="shared" si="3"/>
        <v>40</v>
      </c>
      <c r="I21" s="2">
        <f t="shared" si="4"/>
        <v>77543.520000000004</v>
      </c>
      <c r="K21" s="2">
        <f t="shared" si="5"/>
        <v>4264.8936000000003</v>
      </c>
      <c r="M21" s="2">
        <f t="shared" si="6"/>
        <v>2132.4468000000002</v>
      </c>
      <c r="O21" s="2">
        <f t="shared" si="7"/>
        <v>2132.4468000000002</v>
      </c>
      <c r="P21" s="2">
        <f t="shared" si="1"/>
        <v>765.35190078016149</v>
      </c>
      <c r="S21">
        <f t="shared" si="2"/>
        <v>0.35890785213500354</v>
      </c>
    </row>
    <row r="22" spans="2:19" x14ac:dyDescent="0.35">
      <c r="B22">
        <f t="shared" si="0"/>
        <v>2037</v>
      </c>
      <c r="C22">
        <v>81</v>
      </c>
      <c r="E22">
        <v>41</v>
      </c>
      <c r="G22">
        <f t="shared" si="3"/>
        <v>40</v>
      </c>
      <c r="I22" s="2">
        <f t="shared" si="4"/>
        <v>77543.520000000004</v>
      </c>
      <c r="K22" s="2">
        <f t="shared" si="5"/>
        <v>4264.8936000000003</v>
      </c>
      <c r="M22" s="2">
        <f t="shared" si="6"/>
        <v>2132.4468000000002</v>
      </c>
      <c r="O22" s="2">
        <f t="shared" si="7"/>
        <v>2132.4468000000002</v>
      </c>
      <c r="P22" s="2">
        <f t="shared" si="1"/>
        <v>714.81451459807727</v>
      </c>
      <c r="S22">
        <f t="shared" si="2"/>
        <v>0.33520860384328333</v>
      </c>
    </row>
    <row r="23" spans="2:19" x14ac:dyDescent="0.35">
      <c r="B23">
        <f t="shared" si="0"/>
        <v>2038</v>
      </c>
      <c r="C23">
        <v>122</v>
      </c>
      <c r="E23">
        <v>81</v>
      </c>
      <c r="G23">
        <f t="shared" si="3"/>
        <v>41</v>
      </c>
      <c r="I23" s="2">
        <f t="shared" si="4"/>
        <v>79482.108000000007</v>
      </c>
      <c r="K23" s="2">
        <f t="shared" si="5"/>
        <v>4371.5159400000002</v>
      </c>
      <c r="M23" s="2">
        <f t="shared" si="6"/>
        <v>2185.7579700000001</v>
      </c>
      <c r="O23" s="2">
        <f t="shared" si="7"/>
        <v>2185.7579700000001</v>
      </c>
      <c r="P23" s="2">
        <f t="shared" si="1"/>
        <v>684.30454605681257</v>
      </c>
      <c r="S23">
        <f t="shared" si="2"/>
        <v>0.31307425407983874</v>
      </c>
    </row>
    <row r="24" spans="2:19" x14ac:dyDescent="0.35">
      <c r="B24">
        <f t="shared" si="0"/>
        <v>2039</v>
      </c>
      <c r="C24">
        <v>122</v>
      </c>
      <c r="E24">
        <v>81</v>
      </c>
      <c r="G24">
        <f t="shared" si="3"/>
        <v>41</v>
      </c>
      <c r="I24" s="2">
        <f t="shared" si="4"/>
        <v>79482.108000000007</v>
      </c>
      <c r="K24" s="2">
        <f t="shared" si="5"/>
        <v>4371.5159400000002</v>
      </c>
      <c r="M24" s="2">
        <f t="shared" si="6"/>
        <v>2185.7579700000001</v>
      </c>
      <c r="O24" s="2">
        <f t="shared" si="7"/>
        <v>2185.7579700000001</v>
      </c>
      <c r="P24" s="2">
        <f t="shared" si="1"/>
        <v>639.11884380014249</v>
      </c>
      <c r="S24">
        <f t="shared" si="2"/>
        <v>0.29240147014087864</v>
      </c>
    </row>
    <row r="25" spans="2:19" x14ac:dyDescent="0.35">
      <c r="B25">
        <f t="shared" si="0"/>
        <v>2040</v>
      </c>
      <c r="C25">
        <v>122</v>
      </c>
      <c r="E25">
        <v>122</v>
      </c>
      <c r="G25">
        <f t="shared" si="3"/>
        <v>0</v>
      </c>
      <c r="I25" s="2">
        <f t="shared" si="4"/>
        <v>0</v>
      </c>
      <c r="K25" s="2">
        <f t="shared" si="5"/>
        <v>0</v>
      </c>
      <c r="M25" s="2">
        <f t="shared" si="6"/>
        <v>0</v>
      </c>
      <c r="O25" s="2">
        <f t="shared" si="7"/>
        <v>0</v>
      </c>
      <c r="P25" s="2">
        <f t="shared" si="1"/>
        <v>0</v>
      </c>
      <c r="S25">
        <f t="shared" si="2"/>
        <v>0.27309374254308272</v>
      </c>
    </row>
    <row r="26" spans="2:19" x14ac:dyDescent="0.35">
      <c r="B26">
        <f t="shared" si="0"/>
        <v>2041</v>
      </c>
      <c r="C26">
        <v>122</v>
      </c>
      <c r="E26">
        <v>122</v>
      </c>
      <c r="G26">
        <f t="shared" si="3"/>
        <v>0</v>
      </c>
      <c r="I26" s="2">
        <f t="shared" si="4"/>
        <v>0</v>
      </c>
      <c r="K26" s="2">
        <f t="shared" si="5"/>
        <v>0</v>
      </c>
      <c r="M26" s="2">
        <f t="shared" si="6"/>
        <v>0</v>
      </c>
      <c r="O26" s="2">
        <f t="shared" si="7"/>
        <v>0</v>
      </c>
      <c r="P26" s="2">
        <f t="shared" si="1"/>
        <v>0</v>
      </c>
      <c r="S26">
        <f t="shared" si="2"/>
        <v>0.25506093447565398</v>
      </c>
    </row>
    <row r="27" spans="2:19" x14ac:dyDescent="0.35">
      <c r="B27">
        <f t="shared" si="0"/>
        <v>2042</v>
      </c>
      <c r="C27">
        <v>122</v>
      </c>
      <c r="E27">
        <v>122</v>
      </c>
      <c r="G27">
        <f t="shared" si="3"/>
        <v>0</v>
      </c>
      <c r="I27" s="2">
        <f t="shared" si="4"/>
        <v>0</v>
      </c>
      <c r="K27" s="2">
        <f t="shared" si="5"/>
        <v>0</v>
      </c>
      <c r="M27" s="2">
        <f t="shared" si="6"/>
        <v>0</v>
      </c>
      <c r="O27" s="2">
        <f t="shared" si="7"/>
        <v>0</v>
      </c>
      <c r="P27" s="2">
        <f t="shared" si="1"/>
        <v>0</v>
      </c>
      <c r="S27">
        <f t="shared" si="2"/>
        <v>0.23821886100275891</v>
      </c>
    </row>
    <row r="28" spans="2:19" x14ac:dyDescent="0.35">
      <c r="B28">
        <f t="shared" si="0"/>
        <v>2043</v>
      </c>
      <c r="C28">
        <v>122</v>
      </c>
      <c r="E28">
        <v>122</v>
      </c>
      <c r="G28">
        <f t="shared" si="3"/>
        <v>0</v>
      </c>
      <c r="I28" s="2">
        <f t="shared" si="4"/>
        <v>0</v>
      </c>
      <c r="K28" s="2">
        <f t="shared" si="5"/>
        <v>0</v>
      </c>
      <c r="M28" s="2">
        <f t="shared" si="6"/>
        <v>0</v>
      </c>
      <c r="O28" s="2">
        <f t="shared" si="7"/>
        <v>0</v>
      </c>
      <c r="P28" s="2">
        <f t="shared" si="1"/>
        <v>0</v>
      </c>
      <c r="S28">
        <f t="shared" si="2"/>
        <v>0.22248889605189029</v>
      </c>
    </row>
    <row r="29" spans="2:19" x14ac:dyDescent="0.35">
      <c r="B29">
        <f t="shared" si="0"/>
        <v>2044</v>
      </c>
      <c r="C29">
        <v>122</v>
      </c>
      <c r="E29">
        <v>122</v>
      </c>
      <c r="G29">
        <f t="shared" si="3"/>
        <v>0</v>
      </c>
      <c r="I29" s="2">
        <f t="shared" si="4"/>
        <v>0</v>
      </c>
      <c r="K29" s="2">
        <f t="shared" si="5"/>
        <v>0</v>
      </c>
      <c r="M29" s="2">
        <f t="shared" si="6"/>
        <v>0</v>
      </c>
      <c r="O29" s="2">
        <f t="shared" si="7"/>
        <v>0</v>
      </c>
      <c r="P29" s="2">
        <f t="shared" si="1"/>
        <v>0</v>
      </c>
      <c r="S29">
        <f t="shared" si="2"/>
        <v>0.20779760535340461</v>
      </c>
    </row>
    <row r="30" spans="2:19" x14ac:dyDescent="0.35">
      <c r="B30">
        <f t="shared" si="0"/>
        <v>2045</v>
      </c>
      <c r="C30">
        <v>122</v>
      </c>
      <c r="E30">
        <v>122</v>
      </c>
      <c r="G30">
        <f t="shared" si="3"/>
        <v>0</v>
      </c>
      <c r="I30" s="2">
        <f t="shared" si="4"/>
        <v>0</v>
      </c>
      <c r="K30" s="2">
        <f t="shared" si="5"/>
        <v>0</v>
      </c>
      <c r="M30" s="2">
        <f t="shared" si="6"/>
        <v>0</v>
      </c>
      <c r="O30" s="2">
        <f t="shared" si="7"/>
        <v>0</v>
      </c>
      <c r="P30" s="2">
        <f t="shared" si="1"/>
        <v>0</v>
      </c>
      <c r="S30">
        <f t="shared" si="2"/>
        <v>0.19407640361763764</v>
      </c>
    </row>
    <row r="31" spans="2:19" x14ac:dyDescent="0.35">
      <c r="B31">
        <f t="shared" si="0"/>
        <v>2046</v>
      </c>
      <c r="C31">
        <v>122</v>
      </c>
      <c r="E31">
        <v>122</v>
      </c>
      <c r="G31">
        <f t="shared" si="3"/>
        <v>0</v>
      </c>
      <c r="I31" s="2">
        <f t="shared" si="4"/>
        <v>0</v>
      </c>
      <c r="K31" s="2">
        <f t="shared" si="5"/>
        <v>0</v>
      </c>
      <c r="M31" s="2">
        <f t="shared" si="6"/>
        <v>0</v>
      </c>
      <c r="O31" s="2">
        <f t="shared" si="7"/>
        <v>0</v>
      </c>
      <c r="P31" s="2">
        <f t="shared" si="1"/>
        <v>0</v>
      </c>
      <c r="S31">
        <f t="shared" si="2"/>
        <v>0.18126123434915256</v>
      </c>
    </row>
    <row r="32" spans="2:19" x14ac:dyDescent="0.35">
      <c r="B32">
        <f t="shared" si="0"/>
        <v>2047</v>
      </c>
      <c r="C32">
        <v>122</v>
      </c>
      <c r="E32">
        <v>122</v>
      </c>
      <c r="G32">
        <f t="shared" si="3"/>
        <v>0</v>
      </c>
      <c r="I32" s="2">
        <f t="shared" si="4"/>
        <v>0</v>
      </c>
      <c r="K32" s="2">
        <f t="shared" si="5"/>
        <v>0</v>
      </c>
      <c r="M32" s="2">
        <f t="shared" si="6"/>
        <v>0</v>
      </c>
      <c r="O32" s="2">
        <f t="shared" si="7"/>
        <v>0</v>
      </c>
      <c r="P32" s="2">
        <f t="shared" si="1"/>
        <v>0</v>
      </c>
      <c r="S32">
        <f t="shared" si="2"/>
        <v>0.16929227080335532</v>
      </c>
    </row>
    <row r="33" spans="2:19" x14ac:dyDescent="0.35">
      <c r="B33">
        <f t="shared" si="0"/>
        <v>2048</v>
      </c>
      <c r="C33">
        <v>122</v>
      </c>
      <c r="E33">
        <v>122</v>
      </c>
      <c r="G33">
        <f t="shared" si="3"/>
        <v>0</v>
      </c>
      <c r="I33" s="2">
        <f t="shared" si="4"/>
        <v>0</v>
      </c>
      <c r="K33" s="2">
        <f t="shared" si="5"/>
        <v>0</v>
      </c>
      <c r="M33" s="2">
        <f t="shared" si="6"/>
        <v>0</v>
      </c>
      <c r="O33" s="2">
        <f t="shared" si="7"/>
        <v>0</v>
      </c>
      <c r="P33" s="2">
        <f t="shared" si="1"/>
        <v>0</v>
      </c>
      <c r="S33">
        <f t="shared" si="2"/>
        <v>0.15811363668941378</v>
      </c>
    </row>
    <row r="34" spans="2:19" x14ac:dyDescent="0.35">
      <c r="B34">
        <f t="shared" si="0"/>
        <v>2049</v>
      </c>
      <c r="C34">
        <v>122</v>
      </c>
      <c r="E34">
        <v>122</v>
      </c>
      <c r="G34">
        <f t="shared" si="3"/>
        <v>0</v>
      </c>
      <c r="I34" s="2">
        <f t="shared" si="4"/>
        <v>0</v>
      </c>
      <c r="K34" s="2">
        <f t="shared" si="5"/>
        <v>0</v>
      </c>
      <c r="M34" s="2">
        <f t="shared" si="6"/>
        <v>0</v>
      </c>
      <c r="O34" s="2">
        <f t="shared" si="7"/>
        <v>0</v>
      </c>
      <c r="P34" s="2">
        <f t="shared" si="1"/>
        <v>0</v>
      </c>
      <c r="S34">
        <f t="shared" si="2"/>
        <v>0.1476731453156008</v>
      </c>
    </row>
    <row r="35" spans="2:19" x14ac:dyDescent="0.35">
      <c r="B35">
        <f t="shared" si="0"/>
        <v>2050</v>
      </c>
      <c r="C35">
        <v>122</v>
      </c>
      <c r="E35">
        <v>122</v>
      </c>
      <c r="G35">
        <f t="shared" si="3"/>
        <v>0</v>
      </c>
      <c r="I35" s="2">
        <f t="shared" si="4"/>
        <v>0</v>
      </c>
      <c r="K35" s="2">
        <f t="shared" si="5"/>
        <v>0</v>
      </c>
      <c r="M35" s="2">
        <f t="shared" si="6"/>
        <v>0</v>
      </c>
      <c r="O35" s="2">
        <f t="shared" si="7"/>
        <v>0</v>
      </c>
      <c r="P35" s="2">
        <f t="shared" si="1"/>
        <v>0</v>
      </c>
      <c r="S35">
        <f t="shared" si="2"/>
        <v>0.13792205595927973</v>
      </c>
    </row>
    <row r="37" spans="2:19" x14ac:dyDescent="0.35">
      <c r="O37" s="2">
        <f>SUM(O16:O36)</f>
        <v>19565.199389999998</v>
      </c>
      <c r="P37" s="2">
        <f>SUM(P16:P36)</f>
        <v>7640.6677248495098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tabSelected="1" workbookViewId="0">
      <selection activeCell="G33" sqref="G33"/>
    </sheetView>
  </sheetViews>
  <sheetFormatPr defaultRowHeight="14.5" x14ac:dyDescent="0.35"/>
  <cols>
    <col min="5" max="5" width="2.81640625" customWidth="1"/>
  </cols>
  <sheetData>
    <row r="2" spans="2:8" x14ac:dyDescent="0.35">
      <c r="D2" s="1" t="s">
        <v>19</v>
      </c>
    </row>
    <row r="3" spans="2:8" x14ac:dyDescent="0.35">
      <c r="D3" s="1" t="s">
        <v>17</v>
      </c>
    </row>
    <row r="4" spans="2:8" x14ac:dyDescent="0.35">
      <c r="B4" s="1" t="s">
        <v>0</v>
      </c>
      <c r="D4" s="1" t="s">
        <v>18</v>
      </c>
    </row>
    <row r="6" spans="2:8" x14ac:dyDescent="0.35">
      <c r="B6">
        <v>2021</v>
      </c>
      <c r="D6" s="2">
        <v>0</v>
      </c>
      <c r="F6" s="2">
        <f>+D6*H6</f>
        <v>0</v>
      </c>
      <c r="H6">
        <f t="shared" ref="H6:H35" si="0">1/(1+0.0707)^(B6-$B$6)</f>
        <v>1</v>
      </c>
    </row>
    <row r="7" spans="2:8" x14ac:dyDescent="0.35">
      <c r="B7">
        <f>+B6+1</f>
        <v>2022</v>
      </c>
      <c r="D7" s="2">
        <v>0</v>
      </c>
      <c r="F7" s="2">
        <f t="shared" ref="F7:F25" si="1">+D7*H7</f>
        <v>0</v>
      </c>
      <c r="H7">
        <f t="shared" si="0"/>
        <v>0.93396843186700296</v>
      </c>
    </row>
    <row r="8" spans="2:8" x14ac:dyDescent="0.35">
      <c r="B8">
        <f t="shared" ref="B8:B35" si="2">+B7+1</f>
        <v>2023</v>
      </c>
      <c r="D8" s="2">
        <v>0</v>
      </c>
      <c r="F8" s="2">
        <f t="shared" si="1"/>
        <v>0</v>
      </c>
      <c r="H8">
        <f t="shared" si="0"/>
        <v>0.87229703172410844</v>
      </c>
    </row>
    <row r="9" spans="2:8" x14ac:dyDescent="0.35">
      <c r="B9">
        <f t="shared" si="2"/>
        <v>2024</v>
      </c>
      <c r="D9" s="2">
        <v>0</v>
      </c>
      <c r="F9" s="2">
        <f t="shared" si="1"/>
        <v>0</v>
      </c>
      <c r="H9">
        <f t="shared" si="0"/>
        <v>0.81469789084160693</v>
      </c>
    </row>
    <row r="10" spans="2:8" x14ac:dyDescent="0.35">
      <c r="B10">
        <f t="shared" si="2"/>
        <v>2025</v>
      </c>
      <c r="D10" s="2">
        <v>0</v>
      </c>
      <c r="F10" s="2">
        <f t="shared" si="1"/>
        <v>0</v>
      </c>
      <c r="H10">
        <f t="shared" si="0"/>
        <v>0.76090211155469034</v>
      </c>
    </row>
    <row r="11" spans="2:8" x14ac:dyDescent="0.35">
      <c r="B11">
        <f t="shared" si="2"/>
        <v>2026</v>
      </c>
      <c r="D11" s="2">
        <v>0</v>
      </c>
      <c r="F11" s="2">
        <f t="shared" si="1"/>
        <v>0</v>
      </c>
      <c r="H11">
        <f t="shared" si="0"/>
        <v>0.71065855193302541</v>
      </c>
    </row>
    <row r="12" spans="2:8" x14ac:dyDescent="0.35">
      <c r="B12">
        <f t="shared" si="2"/>
        <v>2027</v>
      </c>
      <c r="D12" s="2">
        <v>0</v>
      </c>
      <c r="F12" s="2">
        <f t="shared" si="1"/>
        <v>0</v>
      </c>
      <c r="H12">
        <f t="shared" si="0"/>
        <v>0.6637326533417629</v>
      </c>
    </row>
    <row r="13" spans="2:8" x14ac:dyDescent="0.35">
      <c r="B13">
        <f t="shared" si="2"/>
        <v>2028</v>
      </c>
      <c r="D13" s="2">
        <v>700</v>
      </c>
      <c r="F13" s="2">
        <f t="shared" si="1"/>
        <v>433.93374179437194</v>
      </c>
      <c r="H13">
        <f t="shared" si="0"/>
        <v>0.61990534542053133</v>
      </c>
    </row>
    <row r="14" spans="2:8" x14ac:dyDescent="0.35">
      <c r="B14">
        <f t="shared" si="2"/>
        <v>2029</v>
      </c>
      <c r="D14" s="2">
        <v>0</v>
      </c>
      <c r="F14" s="2">
        <f t="shared" si="1"/>
        <v>0</v>
      </c>
      <c r="H14">
        <f t="shared" si="0"/>
        <v>0.57897202336838638</v>
      </c>
    </row>
    <row r="15" spans="2:8" x14ac:dyDescent="0.35">
      <c r="B15">
        <f t="shared" si="2"/>
        <v>2030</v>
      </c>
      <c r="D15" s="2">
        <v>0</v>
      </c>
      <c r="F15" s="2">
        <f t="shared" si="1"/>
        <v>0</v>
      </c>
      <c r="H15">
        <f t="shared" si="0"/>
        <v>0.54074159276023759</v>
      </c>
    </row>
    <row r="16" spans="2:8" x14ac:dyDescent="0.35">
      <c r="B16">
        <f t="shared" si="2"/>
        <v>2031</v>
      </c>
      <c r="D16" s="2">
        <v>0</v>
      </c>
      <c r="F16" s="2">
        <f t="shared" si="1"/>
        <v>0</v>
      </c>
      <c r="H16">
        <f t="shared" si="0"/>
        <v>0.50503557743554461</v>
      </c>
    </row>
    <row r="17" spans="2:8" x14ac:dyDescent="0.35">
      <c r="B17">
        <f t="shared" si="2"/>
        <v>2032</v>
      </c>
      <c r="D17" s="2">
        <v>0</v>
      </c>
      <c r="F17" s="2">
        <f t="shared" si="1"/>
        <v>0</v>
      </c>
      <c r="H17">
        <f t="shared" si="0"/>
        <v>0.47168728629452195</v>
      </c>
    </row>
    <row r="18" spans="2:8" x14ac:dyDescent="0.35">
      <c r="B18">
        <f t="shared" si="2"/>
        <v>2033</v>
      </c>
      <c r="D18" s="2">
        <v>0</v>
      </c>
      <c r="F18" s="2">
        <f t="shared" si="1"/>
        <v>0</v>
      </c>
      <c r="H18">
        <f t="shared" si="0"/>
        <v>0.44054103511209675</v>
      </c>
    </row>
    <row r="19" spans="2:8" x14ac:dyDescent="0.35">
      <c r="B19">
        <f t="shared" si="2"/>
        <v>2034</v>
      </c>
      <c r="D19" s="2">
        <v>0</v>
      </c>
      <c r="F19" s="2">
        <f t="shared" si="1"/>
        <v>0</v>
      </c>
      <c r="H19">
        <f t="shared" si="0"/>
        <v>0.41145141973671118</v>
      </c>
    </row>
    <row r="20" spans="2:8" x14ac:dyDescent="0.35">
      <c r="B20">
        <f t="shared" si="2"/>
        <v>2035</v>
      </c>
      <c r="D20" s="2">
        <v>0</v>
      </c>
      <c r="F20" s="2">
        <f t="shared" si="1"/>
        <v>0</v>
      </c>
      <c r="H20">
        <f t="shared" si="0"/>
        <v>0.3842826372809483</v>
      </c>
    </row>
    <row r="21" spans="2:8" x14ac:dyDescent="0.35">
      <c r="B21">
        <f t="shared" si="2"/>
        <v>2036</v>
      </c>
      <c r="D21" s="2">
        <v>0</v>
      </c>
      <c r="F21" s="2">
        <f t="shared" si="1"/>
        <v>0</v>
      </c>
      <c r="H21">
        <f t="shared" si="0"/>
        <v>0.35890785213500354</v>
      </c>
    </row>
    <row r="22" spans="2:8" x14ac:dyDescent="0.35">
      <c r="B22">
        <f t="shared" si="2"/>
        <v>2037</v>
      </c>
      <c r="D22" s="2">
        <v>0</v>
      </c>
      <c r="F22" s="2">
        <f t="shared" si="1"/>
        <v>0</v>
      </c>
      <c r="H22">
        <f t="shared" si="0"/>
        <v>0.33520860384328333</v>
      </c>
    </row>
    <row r="23" spans="2:8" x14ac:dyDescent="0.35">
      <c r="B23">
        <f t="shared" si="2"/>
        <v>2038</v>
      </c>
      <c r="D23" s="2">
        <v>0</v>
      </c>
      <c r="F23" s="2">
        <f t="shared" si="1"/>
        <v>0</v>
      </c>
      <c r="H23">
        <f t="shared" si="0"/>
        <v>0.31307425407983874</v>
      </c>
    </row>
    <row r="24" spans="2:8" x14ac:dyDescent="0.35">
      <c r="B24">
        <f t="shared" si="2"/>
        <v>2039</v>
      </c>
      <c r="D24" s="2">
        <v>0</v>
      </c>
      <c r="F24" s="2">
        <f t="shared" si="1"/>
        <v>0</v>
      </c>
      <c r="H24">
        <f t="shared" si="0"/>
        <v>0.29240147014087864</v>
      </c>
    </row>
    <row r="25" spans="2:8" x14ac:dyDescent="0.35">
      <c r="B25">
        <f t="shared" si="2"/>
        <v>2040</v>
      </c>
      <c r="D25" s="2">
        <v>738</v>
      </c>
      <c r="F25" s="2">
        <f t="shared" si="1"/>
        <v>201.54318199679506</v>
      </c>
      <c r="H25">
        <f t="shared" si="0"/>
        <v>0.27309374254308272</v>
      </c>
    </row>
    <row r="26" spans="2:8" x14ac:dyDescent="0.35">
      <c r="B26">
        <f t="shared" si="2"/>
        <v>2041</v>
      </c>
      <c r="D26" s="2" t="s">
        <v>4</v>
      </c>
      <c r="F26" s="2" t="s">
        <v>4</v>
      </c>
      <c r="H26">
        <f t="shared" si="0"/>
        <v>0.25506093447565398</v>
      </c>
    </row>
    <row r="27" spans="2:8" x14ac:dyDescent="0.35">
      <c r="B27">
        <f t="shared" si="2"/>
        <v>2042</v>
      </c>
      <c r="H27">
        <f t="shared" si="0"/>
        <v>0.23821886100275891</v>
      </c>
    </row>
    <row r="28" spans="2:8" x14ac:dyDescent="0.35">
      <c r="B28">
        <f t="shared" si="2"/>
        <v>2043</v>
      </c>
      <c r="H28">
        <f t="shared" si="0"/>
        <v>0.22248889605189029</v>
      </c>
    </row>
    <row r="29" spans="2:8" x14ac:dyDescent="0.35">
      <c r="B29">
        <f t="shared" si="2"/>
        <v>2044</v>
      </c>
      <c r="H29">
        <f t="shared" si="0"/>
        <v>0.20779760535340461</v>
      </c>
    </row>
    <row r="30" spans="2:8" x14ac:dyDescent="0.35">
      <c r="B30">
        <f t="shared" si="2"/>
        <v>2045</v>
      </c>
      <c r="H30">
        <f t="shared" si="0"/>
        <v>0.19407640361763764</v>
      </c>
    </row>
    <row r="31" spans="2:8" x14ac:dyDescent="0.35">
      <c r="B31">
        <f t="shared" si="2"/>
        <v>2046</v>
      </c>
      <c r="H31">
        <f t="shared" si="0"/>
        <v>0.18126123434915256</v>
      </c>
    </row>
    <row r="32" spans="2:8" x14ac:dyDescent="0.35">
      <c r="B32">
        <f t="shared" si="2"/>
        <v>2047</v>
      </c>
      <c r="H32">
        <f t="shared" si="0"/>
        <v>0.16929227080335532</v>
      </c>
    </row>
    <row r="33" spans="2:8" x14ac:dyDescent="0.35">
      <c r="B33">
        <f t="shared" si="2"/>
        <v>2048</v>
      </c>
      <c r="H33">
        <f t="shared" si="0"/>
        <v>0.15811363668941378</v>
      </c>
    </row>
    <row r="34" spans="2:8" x14ac:dyDescent="0.35">
      <c r="B34">
        <f t="shared" si="2"/>
        <v>2049</v>
      </c>
      <c r="H34">
        <f t="shared" si="0"/>
        <v>0.1476731453156008</v>
      </c>
    </row>
    <row r="35" spans="2:8" x14ac:dyDescent="0.35">
      <c r="B35">
        <f t="shared" si="2"/>
        <v>2050</v>
      </c>
      <c r="H35">
        <f t="shared" si="0"/>
        <v>0.13792205595927973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Solar Savings</vt:lpstr>
      <vt:lpstr>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Lane Kollen</dc:creator>
  <cp:lastModifiedBy>michael.west</cp:lastModifiedBy>
  <dcterms:created xsi:type="dcterms:W3CDTF">2021-05-07T18:33:21Z</dcterms:created>
  <dcterms:modified xsi:type="dcterms:W3CDTF">2021-06-04T13:21:52Z</dcterms:modified>
</cp:coreProperties>
</file>