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ohn Ryan\CKY\2020-00378\Discovery\Staff First Set\Final Responses\"/>
    </mc:Choice>
  </mc:AlternateContent>
  <bookViews>
    <workbookView xWindow="0" yWindow="0" windowWidth="23040" windowHeight="10670"/>
  </bookViews>
  <sheets>
    <sheet name="Apr 14-Mar 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9" i="1"/>
  <c r="D11" i="1"/>
  <c r="D14" i="1"/>
  <c r="D16" i="1"/>
  <c r="D19" i="1"/>
  <c r="D22" i="1"/>
  <c r="D24" i="1"/>
  <c r="D26" i="1"/>
  <c r="D28" i="1"/>
  <c r="D33" i="1"/>
  <c r="D31" i="1"/>
  <c r="C33" i="1"/>
  <c r="C31" i="1"/>
  <c r="C28" i="1"/>
  <c r="C26" i="1"/>
  <c r="C24" i="1"/>
  <c r="C22" i="1"/>
  <c r="C19" i="1"/>
  <c r="C16" i="1"/>
  <c r="C14" i="1"/>
  <c r="C11" i="1"/>
  <c r="E32" i="1"/>
  <c r="E30" i="1"/>
  <c r="E29" i="1"/>
  <c r="E27" i="1"/>
  <c r="E25" i="1"/>
  <c r="E23" i="1"/>
  <c r="E21" i="1"/>
  <c r="E20" i="1"/>
  <c r="E18" i="1"/>
  <c r="E17" i="1"/>
  <c r="E15" i="1"/>
  <c r="E13" i="1"/>
  <c r="E12" i="1"/>
  <c r="E10" i="1"/>
  <c r="E8" i="1"/>
  <c r="E7" i="1"/>
  <c r="E5" i="1"/>
  <c r="C9" i="1"/>
  <c r="C6" i="1"/>
  <c r="C34" i="1" l="1"/>
  <c r="D34" i="1"/>
</calcChain>
</file>

<file path=xl/sharedStrings.xml><?xml version="1.0" encoding="utf-8"?>
<sst xmlns="http://schemas.openxmlformats.org/spreadsheetml/2006/main" count="36" uniqueCount="21">
  <si>
    <t>Columbia Gas of Kentucky, Inc.</t>
  </si>
  <si>
    <t>Flow Month</t>
  </si>
  <si>
    <t>Pipeline</t>
  </si>
  <si>
    <t>Total Volume of Gas Purchased (Dth)</t>
  </si>
  <si>
    <t>Actual Monthly Cost of Volumes Purchased</t>
  </si>
  <si>
    <t>Average Cost Per DTH (Column D / Column C)</t>
  </si>
  <si>
    <t>Columbia Gas Transmission</t>
  </si>
  <si>
    <t>April-14 Total</t>
  </si>
  <si>
    <t>Columbia Gulf Transmission</t>
  </si>
  <si>
    <t>May-14 Total</t>
  </si>
  <si>
    <t>June-14 Total</t>
  </si>
  <si>
    <t>July-14 Total</t>
  </si>
  <si>
    <t>August-14 Total</t>
  </si>
  <si>
    <t>September-14 Total</t>
  </si>
  <si>
    <t>October-14 Total</t>
  </si>
  <si>
    <t>November-14 Total</t>
  </si>
  <si>
    <t>December-14 Total</t>
  </si>
  <si>
    <t>January-15 Total</t>
  </si>
  <si>
    <t>February-15 Total</t>
  </si>
  <si>
    <t>March-15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</si>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</sst>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[$-409]mmmm\ d\,\ yyyy;@"/>
    <numFmt numFmtId="166" formatCode="[$-409]mmmm\-yy;@"/>
    <numFmt numFmtId="167" formatCode="_(* #,##0_);_(* \(#,##0\);_(* &quot;-&quot;??_);_(@_)"/>
    <numFmt numFmtId="168" formatCode="&quot;$&quot;#,##0.0000"/>
    <numFmt numFmtId="169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6" fontId="3" fillId="0" borderId="0" xfId="0" applyNumberFormat="1" applyFont="1" applyFill="1" applyBorder="1"/>
    <xf numFmtId="166" fontId="4" fillId="0" borderId="0" xfId="0" applyNumberFormat="1" applyFont="1" applyFill="1" applyBorder="1"/>
    <xf numFmtId="167" fontId="4" fillId="0" borderId="0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7" fontId="4" fillId="2" borderId="1" xfId="0" applyNumberFormat="1" applyFont="1" applyFill="1" applyBorder="1" applyAlignment="1">
      <alignment horizontal="center" wrapText="1"/>
    </xf>
    <xf numFmtId="7" fontId="4" fillId="2" borderId="1" xfId="0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 applyFill="1" applyBorder="1" applyAlignment="1">
      <alignment horizontal="center" wrapText="1"/>
    </xf>
    <xf numFmtId="168" fontId="3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9" fontId="4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/>
    <xf numFmtId="0" fontId="3" fillId="0" borderId="2" xfId="0" applyFont="1" applyFill="1" applyBorder="1"/>
    <xf numFmtId="167" fontId="3" fillId="0" borderId="2" xfId="0" applyNumberFormat="1" applyFont="1" applyFill="1" applyBorder="1"/>
    <xf numFmtId="169" fontId="3" fillId="0" borderId="2" xfId="0" applyNumberFormat="1" applyFont="1" applyFill="1" applyBorder="1" applyAlignment="1">
      <alignment horizontal="center"/>
    </xf>
    <xf numFmtId="168" fontId="3" fillId="0" borderId="2" xfId="1" applyNumberFormat="1" applyFont="1" applyFill="1" applyBorder="1" applyAlignment="1">
      <alignment horizontal="center" wrapText="1"/>
    </xf>
    <xf numFmtId="167" fontId="3" fillId="0" borderId="0" xfId="0" applyNumberFormat="1" applyFont="1" applyFill="1" applyBorder="1"/>
    <xf numFmtId="169" fontId="3" fillId="0" borderId="0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Layout" zoomScaleNormal="100" workbookViewId="0">
      <selection activeCell="D14" sqref="D14"/>
    </sheetView>
  </sheetViews>
  <sheetFormatPr defaultRowHeight="14.5" x14ac:dyDescent="0.35"/>
  <cols>
    <col min="1" max="1" width="12.36328125" customWidth="1"/>
    <col min="2" max="2" width="23.81640625" bestFit="1" customWidth="1"/>
    <col min="3" max="3" width="15.1796875" customWidth="1"/>
    <col min="4" max="4" width="18.453125" style="13" customWidth="1"/>
    <col min="5" max="5" width="20.6328125" style="16" customWidth="1"/>
  </cols>
  <sheetData>
    <row r="1" spans="1:5" ht="18.5" x14ac:dyDescent="0.45">
      <c r="A1" s="1" t="s">
        <v>0</v>
      </c>
      <c r="B1" s="2"/>
      <c r="C1" s="2"/>
      <c r="D1" s="12"/>
      <c r="E1" s="14"/>
    </row>
    <row r="2" spans="1:5" x14ac:dyDescent="0.35">
      <c r="A2" s="2"/>
      <c r="B2" s="2"/>
      <c r="C2" s="2"/>
      <c r="D2" s="12"/>
      <c r="E2" s="14"/>
    </row>
    <row r="3" spans="1:5" x14ac:dyDescent="0.35">
      <c r="A3" s="3"/>
      <c r="B3" s="2"/>
      <c r="C3" s="2"/>
      <c r="D3" s="12"/>
      <c r="E3" s="14"/>
    </row>
    <row r="4" spans="1:5" ht="44" thickBot="1" x14ac:dyDescent="0.4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</row>
    <row r="5" spans="1:5" x14ac:dyDescent="0.35">
      <c r="A5" s="18">
        <v>41731</v>
      </c>
      <c r="B5" s="19" t="s">
        <v>6</v>
      </c>
      <c r="C5" s="20">
        <v>894654</v>
      </c>
      <c r="D5" s="21">
        <v>3976544.48</v>
      </c>
      <c r="E5" s="22">
        <f>D5/C5</f>
        <v>4.4447847771317184</v>
      </c>
    </row>
    <row r="6" spans="1:5" x14ac:dyDescent="0.35">
      <c r="A6" s="5" t="s">
        <v>7</v>
      </c>
      <c r="B6" s="2"/>
      <c r="C6" s="6">
        <f>SUM(C5)</f>
        <v>894654</v>
      </c>
      <c r="D6" s="17">
        <f>SUM(D5)</f>
        <v>3976544.48</v>
      </c>
      <c r="E6" s="15"/>
    </row>
    <row r="7" spans="1:5" x14ac:dyDescent="0.35">
      <c r="A7" s="4">
        <v>41760</v>
      </c>
      <c r="B7" s="2" t="s">
        <v>8</v>
      </c>
      <c r="C7" s="23">
        <v>186800</v>
      </c>
      <c r="D7" s="24">
        <v>821362</v>
      </c>
      <c r="E7" s="15">
        <f t="shared" ref="E7:E8" si="0">D7/C7</f>
        <v>4.3970128479657387</v>
      </c>
    </row>
    <row r="8" spans="1:5" x14ac:dyDescent="0.35">
      <c r="A8" s="4">
        <v>41761</v>
      </c>
      <c r="B8" s="2" t="s">
        <v>6</v>
      </c>
      <c r="C8" s="23">
        <v>2395094</v>
      </c>
      <c r="D8" s="24">
        <v>11151171.609999999</v>
      </c>
      <c r="E8" s="15">
        <f t="shared" si="0"/>
        <v>4.6558388146770016</v>
      </c>
    </row>
    <row r="9" spans="1:5" x14ac:dyDescent="0.35">
      <c r="A9" s="5" t="s">
        <v>9</v>
      </c>
      <c r="B9" s="2"/>
      <c r="C9" s="6">
        <f>SUM(C7:C8)</f>
        <v>2581894</v>
      </c>
      <c r="D9" s="17">
        <f>SUM(D7:D8)</f>
        <v>11972533.609999999</v>
      </c>
      <c r="E9" s="15"/>
    </row>
    <row r="10" spans="1:5" x14ac:dyDescent="0.35">
      <c r="A10" s="4">
        <v>41791</v>
      </c>
      <c r="B10" s="2" t="s">
        <v>6</v>
      </c>
      <c r="C10" s="23">
        <v>1671839</v>
      </c>
      <c r="D10" s="24">
        <v>7572211.2000000002</v>
      </c>
      <c r="E10" s="15">
        <f>D10/C10</f>
        <v>4.5292705816768244</v>
      </c>
    </row>
    <row r="11" spans="1:5" x14ac:dyDescent="0.35">
      <c r="A11" s="5" t="s">
        <v>10</v>
      </c>
      <c r="B11" s="2"/>
      <c r="C11" s="6">
        <f>SUM(C10)</f>
        <v>1671839</v>
      </c>
      <c r="D11" s="17">
        <f>SUM(D10)</f>
        <v>7572211.2000000002</v>
      </c>
      <c r="E11" s="15"/>
    </row>
    <row r="12" spans="1:5" x14ac:dyDescent="0.35">
      <c r="A12" s="4">
        <v>41821</v>
      </c>
      <c r="B12" s="2" t="s">
        <v>8</v>
      </c>
      <c r="C12" s="23">
        <v>92500</v>
      </c>
      <c r="D12" s="24">
        <v>378175.75</v>
      </c>
      <c r="E12" s="15">
        <f>D12/C12</f>
        <v>4.0883864864864865</v>
      </c>
    </row>
    <row r="13" spans="1:5" x14ac:dyDescent="0.35">
      <c r="A13" s="4">
        <v>41822</v>
      </c>
      <c r="B13" s="2" t="s">
        <v>6</v>
      </c>
      <c r="C13" s="23">
        <v>1811197</v>
      </c>
      <c r="D13" s="24">
        <v>7523153.4699999997</v>
      </c>
      <c r="E13" s="15">
        <f>D13/C13</f>
        <v>4.1536914372097566</v>
      </c>
    </row>
    <row r="14" spans="1:5" x14ac:dyDescent="0.35">
      <c r="A14" s="5" t="s">
        <v>11</v>
      </c>
      <c r="B14" s="2"/>
      <c r="C14" s="6">
        <f>SUM(C12:C13)</f>
        <v>1903697</v>
      </c>
      <c r="D14" s="17">
        <f>SUM(D12:D13)</f>
        <v>7901329.2199999997</v>
      </c>
      <c r="E14" s="15"/>
    </row>
    <row r="15" spans="1:5" x14ac:dyDescent="0.35">
      <c r="A15" s="4">
        <v>41852</v>
      </c>
      <c r="B15" s="2" t="s">
        <v>6</v>
      </c>
      <c r="C15" s="23">
        <v>470526</v>
      </c>
      <c r="D15" s="24">
        <v>1683195.78</v>
      </c>
      <c r="E15" s="15">
        <f>D15/C15</f>
        <v>3.5772641256806215</v>
      </c>
    </row>
    <row r="16" spans="1:5" x14ac:dyDescent="0.35">
      <c r="A16" s="5" t="s">
        <v>12</v>
      </c>
      <c r="B16" s="2"/>
      <c r="C16" s="6">
        <f>SUM(C15)</f>
        <v>470526</v>
      </c>
      <c r="D16" s="17">
        <f>SUM(D15)</f>
        <v>1683195.78</v>
      </c>
      <c r="E16" s="15"/>
    </row>
    <row r="17" spans="1:5" x14ac:dyDescent="0.35">
      <c r="A17" s="4">
        <v>41883</v>
      </c>
      <c r="B17" s="2" t="s">
        <v>8</v>
      </c>
      <c r="C17" s="23">
        <v>1994</v>
      </c>
      <c r="D17" s="24">
        <v>7537.32</v>
      </c>
      <c r="E17" s="15">
        <f>D17/C17</f>
        <v>3.78</v>
      </c>
    </row>
    <row r="18" spans="1:5" x14ac:dyDescent="0.35">
      <c r="A18" s="4">
        <v>41884</v>
      </c>
      <c r="B18" s="2" t="s">
        <v>6</v>
      </c>
      <c r="C18" s="23">
        <v>1727213</v>
      </c>
      <c r="D18" s="24">
        <v>6663790.7300000004</v>
      </c>
      <c r="E18" s="15">
        <f>D18/C18</f>
        <v>3.8581175164846493</v>
      </c>
    </row>
    <row r="19" spans="1:5" x14ac:dyDescent="0.35">
      <c r="A19" s="5" t="s">
        <v>13</v>
      </c>
      <c r="B19" s="2"/>
      <c r="C19" s="6">
        <f>SUM(C17:C18)</f>
        <v>1729207</v>
      </c>
      <c r="D19" s="17">
        <f>SUM(D17:D18)</f>
        <v>6671328.0500000007</v>
      </c>
      <c r="E19" s="15"/>
    </row>
    <row r="20" spans="1:5" x14ac:dyDescent="0.35">
      <c r="A20" s="4">
        <v>41913</v>
      </c>
      <c r="B20" s="2" t="s">
        <v>8</v>
      </c>
      <c r="C20" s="23">
        <v>20000</v>
      </c>
      <c r="D20" s="24">
        <v>70600</v>
      </c>
      <c r="E20" s="15">
        <f>D20/C20</f>
        <v>3.53</v>
      </c>
    </row>
    <row r="21" spans="1:5" x14ac:dyDescent="0.35">
      <c r="A21" s="4">
        <v>41914</v>
      </c>
      <c r="B21" s="2" t="s">
        <v>6</v>
      </c>
      <c r="C21" s="23">
        <v>1378090</v>
      </c>
      <c r="D21" s="24">
        <v>5268235.2300000004</v>
      </c>
      <c r="E21" s="15">
        <f>D21/C21</f>
        <v>3.8228528107743327</v>
      </c>
    </row>
    <row r="22" spans="1:5" x14ac:dyDescent="0.35">
      <c r="A22" s="5" t="s">
        <v>14</v>
      </c>
      <c r="B22" s="2"/>
      <c r="C22" s="6">
        <f>SUM(C20:C21)</f>
        <v>1398090</v>
      </c>
      <c r="D22" s="17">
        <f>SUM(D20:D21)</f>
        <v>5338835.2300000004</v>
      </c>
      <c r="E22" s="15"/>
    </row>
    <row r="23" spans="1:5" x14ac:dyDescent="0.35">
      <c r="A23" s="4">
        <v>41944</v>
      </c>
      <c r="B23" s="2" t="s">
        <v>6</v>
      </c>
      <c r="C23" s="23">
        <v>1310354</v>
      </c>
      <c r="D23" s="24">
        <v>5104608.9700000007</v>
      </c>
      <c r="E23" s="15">
        <f>D23/C23</f>
        <v>3.8955953658324396</v>
      </c>
    </row>
    <row r="24" spans="1:5" x14ac:dyDescent="0.35">
      <c r="A24" s="5" t="s">
        <v>15</v>
      </c>
      <c r="B24" s="2"/>
      <c r="C24" s="6">
        <f>SUM(C23)</f>
        <v>1310354</v>
      </c>
      <c r="D24" s="17">
        <f>SUM(D23)</f>
        <v>5104608.9700000007</v>
      </c>
      <c r="E24" s="15"/>
    </row>
    <row r="25" spans="1:5" x14ac:dyDescent="0.35">
      <c r="A25" s="4">
        <v>41974</v>
      </c>
      <c r="B25" s="2" t="s">
        <v>6</v>
      </c>
      <c r="C25" s="23">
        <v>1304771</v>
      </c>
      <c r="D25" s="24">
        <v>4756895.6999999993</v>
      </c>
      <c r="E25" s="15">
        <f>D25/C25</f>
        <v>3.6457705605044866</v>
      </c>
    </row>
    <row r="26" spans="1:5" x14ac:dyDescent="0.35">
      <c r="A26" s="5" t="s">
        <v>16</v>
      </c>
      <c r="B26" s="2"/>
      <c r="C26" s="6">
        <f>SUM(C25)</f>
        <v>1304771</v>
      </c>
      <c r="D26" s="17">
        <f>SUM(D25)</f>
        <v>4756895.6999999993</v>
      </c>
      <c r="E26" s="15"/>
    </row>
    <row r="27" spans="1:5" x14ac:dyDescent="0.35">
      <c r="A27" s="4">
        <v>42005</v>
      </c>
      <c r="B27" s="2" t="s">
        <v>6</v>
      </c>
      <c r="C27" s="23">
        <v>414577</v>
      </c>
      <c r="D27" s="24">
        <v>1286549.73</v>
      </c>
      <c r="E27" s="15">
        <f>D27/C27</f>
        <v>3.1032829365835539</v>
      </c>
    </row>
    <row r="28" spans="1:5" x14ac:dyDescent="0.35">
      <c r="A28" s="5" t="s">
        <v>17</v>
      </c>
      <c r="B28" s="2"/>
      <c r="C28" s="6">
        <f>SUM(C27)</f>
        <v>414577</v>
      </c>
      <c r="D28" s="17">
        <f>SUM(D27)</f>
        <v>1286549.73</v>
      </c>
      <c r="E28" s="15"/>
    </row>
    <row r="29" spans="1:5" x14ac:dyDescent="0.35">
      <c r="A29" s="4">
        <v>42037</v>
      </c>
      <c r="B29" s="2" t="s">
        <v>8</v>
      </c>
      <c r="C29" s="23">
        <v>304066</v>
      </c>
      <c r="D29" s="24">
        <v>899565.83</v>
      </c>
      <c r="E29" s="15">
        <f>D29/C29</f>
        <v>2.9584558286687757</v>
      </c>
    </row>
    <row r="30" spans="1:5" x14ac:dyDescent="0.35">
      <c r="A30" s="4">
        <v>42037</v>
      </c>
      <c r="B30" s="2" t="s">
        <v>6</v>
      </c>
      <c r="C30" s="23">
        <v>830314</v>
      </c>
      <c r="D30" s="24">
        <v>2326398.31</v>
      </c>
      <c r="E30" s="15">
        <f>D30/C30</f>
        <v>2.8018295608649257</v>
      </c>
    </row>
    <row r="31" spans="1:5" x14ac:dyDescent="0.35">
      <c r="A31" s="5" t="s">
        <v>18</v>
      </c>
      <c r="B31" s="2"/>
      <c r="C31" s="6">
        <f>SUM(C29:C30)</f>
        <v>1134380</v>
      </c>
      <c r="D31" s="17">
        <f>SUM(D29:D30)</f>
        <v>3225964.14</v>
      </c>
      <c r="E31" s="15"/>
    </row>
    <row r="32" spans="1:5" x14ac:dyDescent="0.35">
      <c r="A32" s="4">
        <v>42065</v>
      </c>
      <c r="B32" s="2" t="s">
        <v>6</v>
      </c>
      <c r="C32" s="23">
        <v>715089</v>
      </c>
      <c r="D32" s="24">
        <v>1925179.78</v>
      </c>
      <c r="E32" s="15">
        <f>D32/C32</f>
        <v>2.6922240168706275</v>
      </c>
    </row>
    <row r="33" spans="1:5" x14ac:dyDescent="0.35">
      <c r="A33" s="5" t="s">
        <v>19</v>
      </c>
      <c r="B33" s="2"/>
      <c r="C33" s="6">
        <f>SUM(C32)</f>
        <v>715089</v>
      </c>
      <c r="D33" s="17">
        <f>SUM(D32)</f>
        <v>1925179.78</v>
      </c>
      <c r="E33" s="15"/>
    </row>
    <row r="34" spans="1:5" x14ac:dyDescent="0.35">
      <c r="A34" s="5" t="s">
        <v>20</v>
      </c>
      <c r="B34" s="2"/>
      <c r="C34" s="6">
        <f>SUM(C6+C9+C11+C14+C16+C19+C22+C24+C26+C28+C31+C33)</f>
        <v>15529078</v>
      </c>
      <c r="D34" s="17">
        <f>SUM(D6+D9+D11+D14+D16+D19+D22+D24+D26+D28+D31+D33)</f>
        <v>61415175.890000008</v>
      </c>
      <c r="E34" s="15"/>
    </row>
  </sheetData>
  <pageMargins left="0.7" right="0.7" top="0.75" bottom="0.75" header="0.3" footer="0.3"/>
  <pageSetup orientation="portrait" verticalDpi="1200" r:id="rId1"/>
  <headerFooter>
    <oddHeader xml:space="preserve">&amp;RKY PSC CN 2020-00378
Staff's Data Request Set 1 No. 12 Attachment 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14-Mar 15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\ Jennifer \ B</dc:creator>
  <cp:lastModifiedBy>Ryan \ John</cp:lastModifiedBy>
  <cp:lastPrinted>2021-02-17T14:30:26Z</cp:lastPrinted>
  <dcterms:created xsi:type="dcterms:W3CDTF">2021-02-16T20:18:46Z</dcterms:created>
  <dcterms:modified xsi:type="dcterms:W3CDTF">2021-02-23T23:31:31Z</dcterms:modified>
</cp:coreProperties>
</file>