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2020-00378\Discovery\Staff First Set\Final Responses\"/>
    </mc:Choice>
  </mc:AlternateContent>
  <bookViews>
    <workbookView xWindow="0" yWindow="0" windowWidth="24000" windowHeight="9740"/>
  </bookViews>
  <sheets>
    <sheet name="Jan 20 - Dec 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4" i="1"/>
  <c r="D45" i="1" s="1"/>
  <c r="C44" i="1"/>
  <c r="E43" i="1"/>
  <c r="E42" i="1"/>
  <c r="D41" i="1"/>
  <c r="C41" i="1"/>
  <c r="E40" i="1"/>
  <c r="E39" i="1"/>
  <c r="D38" i="1"/>
  <c r="C38" i="1"/>
  <c r="E37" i="1"/>
  <c r="E36" i="1"/>
  <c r="D35" i="1"/>
  <c r="C35" i="1"/>
  <c r="E34" i="1"/>
  <c r="E33" i="1"/>
  <c r="D32" i="1"/>
  <c r="C32" i="1"/>
  <c r="E31" i="1"/>
  <c r="E30" i="1"/>
  <c r="D29" i="1"/>
  <c r="C29" i="1"/>
  <c r="E28" i="1"/>
  <c r="E27" i="1"/>
  <c r="D26" i="1"/>
  <c r="C26" i="1"/>
  <c r="E25" i="1"/>
  <c r="E24" i="1"/>
  <c r="D23" i="1"/>
  <c r="C23" i="1"/>
  <c r="E22" i="1"/>
  <c r="E21" i="1"/>
  <c r="D20" i="1"/>
  <c r="C20" i="1"/>
  <c r="E19" i="1"/>
  <c r="E18" i="1"/>
  <c r="D17" i="1"/>
  <c r="C17" i="1"/>
  <c r="E16" i="1"/>
  <c r="E15" i="1"/>
  <c r="D14" i="1"/>
  <c r="C14" i="1"/>
  <c r="E13" i="1"/>
  <c r="E12" i="1"/>
  <c r="D11" i="1"/>
  <c r="C11" i="1"/>
  <c r="E10" i="1"/>
  <c r="E9" i="1"/>
</calcChain>
</file>

<file path=xl/sharedStrings.xml><?xml version="1.0" encoding="utf-8"?>
<sst xmlns="http://schemas.openxmlformats.org/spreadsheetml/2006/main" count="43" uniqueCount="10">
  <si>
    <t>Flow Month</t>
  </si>
  <si>
    <t>Pipeline</t>
  </si>
  <si>
    <t>Total Volume of Gas Purchased (DTH)</t>
  </si>
  <si>
    <t>Actual Monthly Cost of Volumes Purchased</t>
  </si>
  <si>
    <t>Average Cost Per DTH (Column D / Column C)</t>
  </si>
  <si>
    <t>Columbia Gas Transmission</t>
  </si>
  <si>
    <t>Tennessee Gas Pipeline</t>
  </si>
  <si>
    <t>Total</t>
  </si>
  <si>
    <t>Grand Total</t>
  </si>
  <si>
    <t>Columbia Gas of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</si>
</sst>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&quot;$&quot;#,##0.00"/>
    <numFmt numFmtId="167" formatCode="&quot;$&quot;#,##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5" fontId="0" fillId="0" borderId="0" xfId="1" applyNumberFormat="1" applyFont="1" applyAlignment="1"/>
    <xf numFmtId="166" fontId="0" fillId="0" borderId="0" xfId="0" applyNumberFormat="1" applyAlignment="1">
      <alignment horizontal="center"/>
    </xf>
    <xf numFmtId="0" fontId="2" fillId="0" borderId="0" xfId="0" applyFont="1"/>
    <xf numFmtId="165" fontId="2" fillId="0" borderId="0" xfId="1" applyNumberFormat="1" applyFont="1" applyAlignment="1"/>
    <xf numFmtId="166" fontId="2" fillId="0" borderId="0" xfId="0" applyNumberFormat="1" applyFont="1" applyAlignment="1">
      <alignment horizontal="center"/>
    </xf>
    <xf numFmtId="0" fontId="3" fillId="0" borderId="0" xfId="0" applyFont="1"/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7" fontId="2" fillId="2" borderId="1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14.1796875" bestFit="1" customWidth="1"/>
    <col min="2" max="2" width="25.54296875" bestFit="1" customWidth="1"/>
    <col min="3" max="3" width="15.81640625" customWidth="1"/>
    <col min="4" max="4" width="15.26953125" customWidth="1"/>
    <col min="5" max="5" width="17.453125" style="8" customWidth="1"/>
  </cols>
  <sheetData>
    <row r="1" spans="1:5" ht="21" x14ac:dyDescent="0.5">
      <c r="A1" s="7" t="s">
        <v>9</v>
      </c>
    </row>
    <row r="3" spans="1:5" x14ac:dyDescent="0.35">
      <c r="A3" s="4"/>
    </row>
    <row r="4" spans="1:5" x14ac:dyDescent="0.35">
      <c r="A4" s="4"/>
    </row>
    <row r="5" spans="1:5" x14ac:dyDescent="0.35">
      <c r="A5" s="4"/>
    </row>
    <row r="6" spans="1:5" ht="10.5" customHeight="1" x14ac:dyDescent="0.35"/>
    <row r="7" spans="1:5" hidden="1" x14ac:dyDescent="0.35"/>
    <row r="8" spans="1:5" ht="61.5" customHeight="1" thickBot="1" x14ac:dyDescent="0.4">
      <c r="A8" s="10" t="s">
        <v>0</v>
      </c>
      <c r="B8" s="10" t="s">
        <v>1</v>
      </c>
      <c r="C8" s="11" t="s">
        <v>2</v>
      </c>
      <c r="D8" s="11" t="s">
        <v>3</v>
      </c>
      <c r="E8" s="12" t="s">
        <v>4</v>
      </c>
    </row>
    <row r="9" spans="1:5" x14ac:dyDescent="0.35">
      <c r="A9" s="1">
        <v>43831</v>
      </c>
      <c r="B9" t="s">
        <v>5</v>
      </c>
      <c r="C9" s="2">
        <v>73007</v>
      </c>
      <c r="D9" s="3">
        <v>162989.85999999999</v>
      </c>
      <c r="E9" s="9">
        <f>D9/C9</f>
        <v>2.2325237306011751</v>
      </c>
    </row>
    <row r="10" spans="1:5" x14ac:dyDescent="0.35">
      <c r="A10" s="1">
        <v>43831</v>
      </c>
      <c r="B10" t="s">
        <v>6</v>
      </c>
      <c r="C10" s="2">
        <v>124000</v>
      </c>
      <c r="D10" s="3">
        <v>254572</v>
      </c>
      <c r="E10" s="9">
        <f>D10/C10</f>
        <v>2.0529999999999999</v>
      </c>
    </row>
    <row r="11" spans="1:5" x14ac:dyDescent="0.35">
      <c r="A11" s="4" t="s">
        <v>7</v>
      </c>
      <c r="B11" s="4"/>
      <c r="C11" s="5">
        <f>SUM(C9:C10)</f>
        <v>197007</v>
      </c>
      <c r="D11" s="6">
        <f>SUM(D9:D10)</f>
        <v>417561.86</v>
      </c>
      <c r="E11" s="9"/>
    </row>
    <row r="12" spans="1:5" x14ac:dyDescent="0.35">
      <c r="A12" s="1">
        <v>43862</v>
      </c>
      <c r="B12" t="s">
        <v>5</v>
      </c>
      <c r="C12" s="2">
        <v>59019</v>
      </c>
      <c r="D12" s="3">
        <v>130327.88</v>
      </c>
      <c r="E12" s="9">
        <f>D12/C12</f>
        <v>2.2082359917992513</v>
      </c>
    </row>
    <row r="13" spans="1:5" x14ac:dyDescent="0.35">
      <c r="A13" s="1">
        <v>43862</v>
      </c>
      <c r="B13" t="s">
        <v>6</v>
      </c>
      <c r="C13" s="2">
        <v>118000</v>
      </c>
      <c r="D13" s="3">
        <v>208612</v>
      </c>
      <c r="E13" s="9">
        <f>D13/C13</f>
        <v>1.7678983050847457</v>
      </c>
    </row>
    <row r="14" spans="1:5" x14ac:dyDescent="0.35">
      <c r="A14" s="4" t="s">
        <v>7</v>
      </c>
      <c r="B14" s="4"/>
      <c r="C14" s="5">
        <f>SUM(C12:C13)</f>
        <v>177019</v>
      </c>
      <c r="D14" s="6">
        <f>SUM(D12:D13)</f>
        <v>338939.88</v>
      </c>
      <c r="E14" s="9"/>
    </row>
    <row r="15" spans="1:5" x14ac:dyDescent="0.35">
      <c r="A15" s="1">
        <v>43891</v>
      </c>
      <c r="B15" t="s">
        <v>5</v>
      </c>
      <c r="C15" s="2">
        <v>148217</v>
      </c>
      <c r="D15" s="3">
        <v>232662.71000000002</v>
      </c>
      <c r="E15" s="9">
        <f>D15/C15</f>
        <v>1.5697437540902868</v>
      </c>
    </row>
    <row r="16" spans="1:5" x14ac:dyDescent="0.35">
      <c r="A16" s="1">
        <v>43891</v>
      </c>
      <c r="B16" t="s">
        <v>6</v>
      </c>
      <c r="C16" s="2">
        <v>124000</v>
      </c>
      <c r="D16" s="3">
        <v>207835</v>
      </c>
      <c r="E16" s="9">
        <f>D16/C16</f>
        <v>1.6760887096774193</v>
      </c>
    </row>
    <row r="17" spans="1:5" x14ac:dyDescent="0.35">
      <c r="A17" s="4" t="s">
        <v>7</v>
      </c>
      <c r="B17" s="4"/>
      <c r="C17" s="5">
        <f>SUM(C15:C16)</f>
        <v>272217</v>
      </c>
      <c r="D17" s="6">
        <f>SUM(D15:D16)</f>
        <v>440497.71</v>
      </c>
      <c r="E17" s="9"/>
    </row>
    <row r="18" spans="1:5" x14ac:dyDescent="0.35">
      <c r="A18" s="1">
        <v>43922</v>
      </c>
      <c r="B18" t="s">
        <v>5</v>
      </c>
      <c r="C18" s="2">
        <v>504773</v>
      </c>
      <c r="D18" s="3">
        <v>705773.5</v>
      </c>
      <c r="E18" s="9">
        <f>D18/C18</f>
        <v>1.3981997848537857</v>
      </c>
    </row>
    <row r="19" spans="1:5" x14ac:dyDescent="0.35">
      <c r="A19" s="1">
        <v>43922</v>
      </c>
      <c r="B19" t="s">
        <v>6</v>
      </c>
      <c r="C19" s="2">
        <v>137781</v>
      </c>
      <c r="D19" s="3">
        <v>226189.19</v>
      </c>
      <c r="E19" s="9">
        <f>D19/C19</f>
        <v>1.6416573402718808</v>
      </c>
    </row>
    <row r="20" spans="1:5" x14ac:dyDescent="0.35">
      <c r="A20" s="4" t="s">
        <v>7</v>
      </c>
      <c r="B20" s="4"/>
      <c r="C20" s="5">
        <f>SUM(C18:C19)</f>
        <v>642554</v>
      </c>
      <c r="D20" s="6">
        <f>SUM(D18:D19)</f>
        <v>931962.69</v>
      </c>
      <c r="E20" s="9"/>
    </row>
    <row r="21" spans="1:5" x14ac:dyDescent="0.35">
      <c r="A21" s="1">
        <v>43952</v>
      </c>
      <c r="B21" t="s">
        <v>5</v>
      </c>
      <c r="C21" s="2">
        <v>1043757</v>
      </c>
      <c r="D21" s="3">
        <v>1616701.94</v>
      </c>
      <c r="E21" s="9">
        <f>D21/C21</f>
        <v>1.5489256024151214</v>
      </c>
    </row>
    <row r="22" spans="1:5" x14ac:dyDescent="0.35">
      <c r="A22" s="1">
        <v>43952</v>
      </c>
      <c r="B22" t="s">
        <v>6</v>
      </c>
      <c r="C22" s="2">
        <v>108500</v>
      </c>
      <c r="D22" s="3">
        <v>187433.75</v>
      </c>
      <c r="E22" s="9">
        <f>D22/C22</f>
        <v>1.7275</v>
      </c>
    </row>
    <row r="23" spans="1:5" x14ac:dyDescent="0.35">
      <c r="A23" s="4" t="s">
        <v>7</v>
      </c>
      <c r="B23" s="4"/>
      <c r="C23" s="5">
        <f>SUM(C21:C22)</f>
        <v>1152257</v>
      </c>
      <c r="D23" s="6">
        <f>SUM(D21:D22)</f>
        <v>1804135.69</v>
      </c>
      <c r="E23" s="9"/>
    </row>
    <row r="24" spans="1:5" x14ac:dyDescent="0.35">
      <c r="A24" s="1">
        <v>43983</v>
      </c>
      <c r="B24" t="s">
        <v>5</v>
      </c>
      <c r="C24" s="2">
        <v>955867</v>
      </c>
      <c r="D24" s="3">
        <v>1337405.6800000002</v>
      </c>
      <c r="E24" s="9">
        <f>D24/C24</f>
        <v>1.3991545685749169</v>
      </c>
    </row>
    <row r="25" spans="1:5" x14ac:dyDescent="0.35">
      <c r="A25" s="1">
        <v>43983</v>
      </c>
      <c r="B25" t="s">
        <v>6</v>
      </c>
      <c r="C25" s="2">
        <v>75000</v>
      </c>
      <c r="D25" s="3">
        <v>115687.5</v>
      </c>
      <c r="E25" s="9">
        <f>D25/C25</f>
        <v>1.5425</v>
      </c>
    </row>
    <row r="26" spans="1:5" x14ac:dyDescent="0.35">
      <c r="A26" s="4" t="s">
        <v>7</v>
      </c>
      <c r="B26" s="4"/>
      <c r="C26" s="5">
        <f>SUM(C24:C25)</f>
        <v>1030867</v>
      </c>
      <c r="D26" s="6">
        <f>SUM(D24:D25)</f>
        <v>1453093.1800000002</v>
      </c>
      <c r="E26" s="9"/>
    </row>
    <row r="27" spans="1:5" x14ac:dyDescent="0.35">
      <c r="A27" s="1">
        <v>44013</v>
      </c>
      <c r="B27" t="s">
        <v>5</v>
      </c>
      <c r="C27" s="2">
        <v>1655255</v>
      </c>
      <c r="D27" s="3">
        <v>2365080.6</v>
      </c>
      <c r="E27" s="9">
        <f>D27/C27</f>
        <v>1.428831569758134</v>
      </c>
    </row>
    <row r="28" spans="1:5" x14ac:dyDescent="0.35">
      <c r="A28" s="1">
        <v>44013</v>
      </c>
      <c r="B28" t="s">
        <v>6</v>
      </c>
      <c r="C28" s="2">
        <v>77500</v>
      </c>
      <c r="D28" s="3">
        <v>107337.5</v>
      </c>
      <c r="E28" s="9">
        <f>D28/C28</f>
        <v>1.385</v>
      </c>
    </row>
    <row r="29" spans="1:5" x14ac:dyDescent="0.35">
      <c r="A29" s="4" t="s">
        <v>7</v>
      </c>
      <c r="B29" s="4"/>
      <c r="C29" s="5">
        <f>SUM(C27:C28)</f>
        <v>1732755</v>
      </c>
      <c r="D29" s="6">
        <f>SUM(D27:D28)</f>
        <v>2472418.1</v>
      </c>
      <c r="E29" s="9"/>
    </row>
    <row r="30" spans="1:5" x14ac:dyDescent="0.35">
      <c r="A30" s="1">
        <v>44044</v>
      </c>
      <c r="B30" t="s">
        <v>5</v>
      </c>
      <c r="C30" s="2">
        <v>1737998</v>
      </c>
      <c r="D30" s="3">
        <v>2832555.83</v>
      </c>
      <c r="E30" s="9">
        <f>D30/C30</f>
        <v>1.6297808340400852</v>
      </c>
    </row>
    <row r="31" spans="1:5" x14ac:dyDescent="0.35">
      <c r="A31" s="1">
        <v>44044</v>
      </c>
      <c r="B31" t="s">
        <v>6</v>
      </c>
      <c r="C31" s="2">
        <v>77500</v>
      </c>
      <c r="D31" s="3">
        <v>136710</v>
      </c>
      <c r="E31" s="9">
        <f>D31/C31</f>
        <v>1.764</v>
      </c>
    </row>
    <row r="32" spans="1:5" x14ac:dyDescent="0.35">
      <c r="A32" s="4" t="s">
        <v>7</v>
      </c>
      <c r="B32" s="4"/>
      <c r="C32" s="5">
        <f>SUM(C30:C31)</f>
        <v>1815498</v>
      </c>
      <c r="D32" s="6">
        <f>SUM(D30:D31)</f>
        <v>2969265.83</v>
      </c>
      <c r="E32" s="9"/>
    </row>
    <row r="33" spans="1:5" x14ac:dyDescent="0.35">
      <c r="A33" s="1">
        <v>44075</v>
      </c>
      <c r="B33" t="s">
        <v>5</v>
      </c>
      <c r="C33" s="2">
        <v>893040</v>
      </c>
      <c r="D33" s="3">
        <v>1274901.2</v>
      </c>
      <c r="E33" s="9">
        <f>D33/C33</f>
        <v>1.4275969721401056</v>
      </c>
    </row>
    <row r="34" spans="1:5" x14ac:dyDescent="0.35">
      <c r="A34" s="1">
        <v>44075</v>
      </c>
      <c r="B34" t="s">
        <v>6</v>
      </c>
      <c r="C34" s="2">
        <v>75000</v>
      </c>
      <c r="D34" s="3">
        <v>180300</v>
      </c>
      <c r="E34" s="9">
        <f>D34/C34</f>
        <v>2.4039999999999999</v>
      </c>
    </row>
    <row r="35" spans="1:5" x14ac:dyDescent="0.35">
      <c r="A35" s="4" t="s">
        <v>7</v>
      </c>
      <c r="B35" s="4"/>
      <c r="C35" s="5">
        <f>SUM(C33:C34)</f>
        <v>968040</v>
      </c>
      <c r="D35" s="6">
        <f>SUM(D33:D34)</f>
        <v>1455201.2</v>
      </c>
      <c r="E35" s="9"/>
    </row>
    <row r="36" spans="1:5" x14ac:dyDescent="0.35">
      <c r="A36" s="1">
        <v>44105</v>
      </c>
      <c r="B36" t="s">
        <v>5</v>
      </c>
      <c r="C36" s="2">
        <v>646954</v>
      </c>
      <c r="D36" s="3">
        <v>705709.85</v>
      </c>
      <c r="E36" s="9">
        <f>D36/C36</f>
        <v>1.0908192081662684</v>
      </c>
    </row>
    <row r="37" spans="1:5" x14ac:dyDescent="0.35">
      <c r="A37" s="1">
        <v>44105</v>
      </c>
      <c r="B37" t="s">
        <v>6</v>
      </c>
      <c r="C37" s="2">
        <v>77500</v>
      </c>
      <c r="D37" s="3">
        <v>147327.5</v>
      </c>
      <c r="E37" s="9">
        <f>D37/C37</f>
        <v>1.901</v>
      </c>
    </row>
    <row r="38" spans="1:5" x14ac:dyDescent="0.35">
      <c r="A38" s="4" t="s">
        <v>7</v>
      </c>
      <c r="B38" s="4"/>
      <c r="C38" s="5">
        <f>SUM(C36:C37)</f>
        <v>724454</v>
      </c>
      <c r="D38" s="6">
        <f>SUM(D36:D37)</f>
        <v>853037.35</v>
      </c>
      <c r="E38" s="9"/>
    </row>
    <row r="39" spans="1:5" x14ac:dyDescent="0.35">
      <c r="A39" s="1">
        <v>44136</v>
      </c>
      <c r="B39" t="s">
        <v>5</v>
      </c>
      <c r="C39" s="2">
        <v>233137</v>
      </c>
      <c r="D39" s="3">
        <v>416822.8</v>
      </c>
      <c r="E39" s="9">
        <f>D39/C39</f>
        <v>1.7878878084559722</v>
      </c>
    </row>
    <row r="40" spans="1:5" x14ac:dyDescent="0.35">
      <c r="A40" s="1">
        <v>44136</v>
      </c>
      <c r="B40" t="s">
        <v>6</v>
      </c>
      <c r="C40" s="2">
        <v>74250</v>
      </c>
      <c r="D40" s="3">
        <v>206118</v>
      </c>
      <c r="E40" s="9">
        <f>D40/C40</f>
        <v>2.7759999999999998</v>
      </c>
    </row>
    <row r="41" spans="1:5" x14ac:dyDescent="0.35">
      <c r="A41" s="4" t="s">
        <v>7</v>
      </c>
      <c r="B41" s="4"/>
      <c r="C41" s="5">
        <f>SUM(C39:C40)</f>
        <v>307387</v>
      </c>
      <c r="D41" s="6">
        <f>SUM(D39:D40)</f>
        <v>622940.80000000005</v>
      </c>
      <c r="E41" s="9"/>
    </row>
    <row r="42" spans="1:5" x14ac:dyDescent="0.35">
      <c r="A42" s="1">
        <v>44166</v>
      </c>
      <c r="B42" t="s">
        <v>5</v>
      </c>
      <c r="C42" s="2">
        <v>611242</v>
      </c>
      <c r="D42" s="3">
        <v>1326298.8999999999</v>
      </c>
      <c r="E42" s="9">
        <f>D42/C42</f>
        <v>2.1698425500865448</v>
      </c>
    </row>
    <row r="43" spans="1:5" x14ac:dyDescent="0.35">
      <c r="A43" s="1">
        <v>44166</v>
      </c>
      <c r="B43" t="s">
        <v>6</v>
      </c>
      <c r="C43" s="2">
        <v>133300</v>
      </c>
      <c r="D43" s="3">
        <v>356710.8</v>
      </c>
      <c r="E43" s="9">
        <f>D43/C43</f>
        <v>2.6759999999999997</v>
      </c>
    </row>
    <row r="44" spans="1:5" x14ac:dyDescent="0.35">
      <c r="A44" s="4" t="s">
        <v>7</v>
      </c>
      <c r="B44" s="4"/>
      <c r="C44" s="5">
        <f>SUM(C42:C43)</f>
        <v>744542</v>
      </c>
      <c r="D44" s="6">
        <f>SUM(D42:D43)</f>
        <v>1683009.7</v>
      </c>
      <c r="E44" s="9"/>
    </row>
    <row r="45" spans="1:5" x14ac:dyDescent="0.35">
      <c r="A45" s="4" t="s">
        <v>8</v>
      </c>
      <c r="B45" s="4"/>
      <c r="C45" s="5">
        <f>SUM(C44,C41,C38,C35,C32,C29,C26,C23,C20,C17,C14,C11)</f>
        <v>9764597</v>
      </c>
      <c r="D45" s="6">
        <f>SUM(D44,D41,D38,D35,D32,D29,D26,D23,D20,D17,D14,D11)</f>
        <v>15442063.99</v>
      </c>
      <c r="E45" s="9"/>
    </row>
  </sheetData>
  <pageMargins left="0.7" right="0.81125000000000003" top="0.75" bottom="0.75" header="0.3" footer="0.3"/>
  <pageSetup scale="59" orientation="portrait" horizontalDpi="1200" verticalDpi="1200" r:id="rId1"/>
  <headerFooter>
    <oddHeader xml:space="preserve">&amp;RKY PSC CN 2020-00378 
 Staff's Data Request Set 1 No. 14 Attachment A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20 - Dec 20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Liggett \ Sean \ David</dc:creator>
  <cp:lastModifiedBy>Ryan \ John</cp:lastModifiedBy>
  <cp:lastPrinted>2021-02-17T20:27:10Z</cp:lastPrinted>
  <dcterms:created xsi:type="dcterms:W3CDTF">2021-02-16T17:24:06Z</dcterms:created>
  <dcterms:modified xsi:type="dcterms:W3CDTF">2021-02-23T23:40:35Z</dcterms:modified>
</cp:coreProperties>
</file>