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entucky\Kentucky\Regulatory\Case No 2020-00368 Storm Deferral\"/>
    </mc:Choice>
  </mc:AlternateContent>
  <bookViews>
    <workbookView xWindow="0" yWindow="0" windowWidth="24000" windowHeight="118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Sheet1!$A$1:$I$36</definedName>
  </definedNames>
  <calcPr calcId="162913"/>
  <fileRecoveryPr repairLoad="1"/>
</workbook>
</file>

<file path=xl/calcChain.xml><?xml version="1.0" encoding="utf-8"?>
<calcChain xmlns="http://schemas.openxmlformats.org/spreadsheetml/2006/main">
  <c r="F16" i="1" l="1"/>
  <c r="F18" i="1" s="1"/>
  <c r="F21" i="1" s="1"/>
  <c r="D16" i="1"/>
  <c r="B16" i="1"/>
  <c r="D18" i="1" l="1"/>
  <c r="D21" i="1" s="1"/>
  <c r="B18" i="1"/>
  <c r="B21" i="1" l="1"/>
  <c r="H21" i="1" s="1"/>
  <c r="H24" i="1" s="1"/>
  <c r="H18" i="1"/>
</calcChain>
</file>

<file path=xl/sharedStrings.xml><?xml version="1.0" encoding="utf-8"?>
<sst xmlns="http://schemas.openxmlformats.org/spreadsheetml/2006/main" count="32" uniqueCount="27">
  <si>
    <t>Less:</t>
  </si>
  <si>
    <t>ST Labor</t>
  </si>
  <si>
    <t>Fleet</t>
  </si>
  <si>
    <t>DHE Internal Labor</t>
  </si>
  <si>
    <t>O&amp;M Percentage</t>
  </si>
  <si>
    <t>Total Deferral</t>
  </si>
  <si>
    <t xml:space="preserve"> </t>
  </si>
  <si>
    <t>Total Major Storm Cost</t>
  </si>
  <si>
    <t>Incremental Major Storm Cost</t>
  </si>
  <si>
    <t>Incremental O&amp;M Major Storm Cost</t>
  </si>
  <si>
    <t>Major O&amp;M Storm Cost exceeding Base Rates</t>
  </si>
  <si>
    <t>ST Fringes and Overheads</t>
  </si>
  <si>
    <t>Kentucky Power Company</t>
  </si>
  <si>
    <t>Major Storm Cost Deferral</t>
  </si>
  <si>
    <t>Jurisdictional Incremental O&amp;M</t>
  </si>
  <si>
    <t>Jurisdictional Incremental O&amp;M Percentage</t>
  </si>
  <si>
    <t>Period Ending 12/31/2020</t>
  </si>
  <si>
    <t>1/11/20 Wind Storm</t>
  </si>
  <si>
    <t>4/9/20 Thunderstorm</t>
  </si>
  <si>
    <t>4/12/20 Wind Storm</t>
  </si>
  <si>
    <t>Cell Phone</t>
  </si>
  <si>
    <t>Jurisdictional Major O&amp;M Storm Cost in Base Rates</t>
  </si>
  <si>
    <t>Requested</t>
  </si>
  <si>
    <t>(1)</t>
  </si>
  <si>
    <t>(2)</t>
  </si>
  <si>
    <t>(1) Case No. 2017-00179 Allocation Factor GP-Dist</t>
  </si>
  <si>
    <t>(2) Case No. 2017-00179 Allocation Factor GP-T&amp;D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</si>
</sst>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164" fontId="1" fillId="0" borderId="0" xfId="1" applyNumberFormat="1" applyFont="1"/>
    <xf numFmtId="164" fontId="0" fillId="0" borderId="0" xfId="0" applyNumberFormat="1"/>
    <xf numFmtId="164" fontId="0" fillId="0" borderId="2" xfId="0" applyNumberFormat="1" applyBorder="1"/>
    <xf numFmtId="165" fontId="1" fillId="0" borderId="0" xfId="2" applyNumberFormat="1" applyFont="1" applyBorder="1"/>
    <xf numFmtId="164" fontId="0" fillId="0" borderId="0" xfId="0" applyNumberFormat="1" applyBorder="1"/>
    <xf numFmtId="10" fontId="1" fillId="0" borderId="1" xfId="2" applyNumberFormat="1" applyFont="1" applyBorder="1"/>
    <xf numFmtId="41" fontId="1" fillId="0" borderId="0" xfId="1" applyNumberFormat="1" applyFont="1"/>
    <xf numFmtId="41" fontId="1" fillId="0" borderId="1" xfId="1" applyNumberFormat="1" applyFont="1" applyBorder="1"/>
    <xf numFmtId="164" fontId="1" fillId="0" borderId="3" xfId="1" applyNumberFormat="1" applyFont="1" applyBorder="1"/>
    <xf numFmtId="0" fontId="0" fillId="0" borderId="3" xfId="0" applyBorder="1"/>
    <xf numFmtId="164" fontId="0" fillId="0" borderId="3" xfId="0" applyNumberFormat="1" applyBorder="1"/>
    <xf numFmtId="41" fontId="0" fillId="0" borderId="1" xfId="0" applyNumberFormat="1" applyBorder="1"/>
    <xf numFmtId="166" fontId="1" fillId="0" borderId="0" xfId="1" applyNumberFormat="1" applyFont="1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topLeftCell="A4" zoomScaleNormal="100" workbookViewId="0">
      <selection activeCell="F18" sqref="F18"/>
    </sheetView>
  </sheetViews>
  <sheetFormatPr defaultRowHeight="15" x14ac:dyDescent="0.25"/>
  <cols>
    <col min="1" max="1" width="48.28515625" bestFit="1" customWidth="1"/>
    <col min="2" max="2" width="18.140625" customWidth="1"/>
    <col min="3" max="3" width="3.140625" customWidth="1"/>
    <col min="4" max="4" width="21.140625" customWidth="1"/>
    <col min="5" max="5" width="3.140625" customWidth="1"/>
    <col min="6" max="6" width="19.5703125" customWidth="1"/>
    <col min="7" max="7" width="3.140625" customWidth="1"/>
    <col min="8" max="8" width="18.28515625" customWidth="1"/>
    <col min="9" max="9" width="1.7109375" customWidth="1"/>
  </cols>
  <sheetData>
    <row r="1" spans="1:8" x14ac:dyDescent="0.25">
      <c r="A1" s="17" t="s">
        <v>12</v>
      </c>
      <c r="B1" s="17"/>
      <c r="C1" s="17"/>
      <c r="D1" s="17"/>
      <c r="E1" s="17"/>
      <c r="F1" s="17"/>
      <c r="G1" s="17"/>
      <c r="H1" s="17"/>
    </row>
    <row r="2" spans="1:8" x14ac:dyDescent="0.25">
      <c r="A2" s="17" t="s">
        <v>13</v>
      </c>
      <c r="B2" s="17"/>
      <c r="C2" s="17"/>
      <c r="D2" s="17"/>
      <c r="E2" s="17"/>
      <c r="F2" s="17"/>
      <c r="G2" s="17"/>
      <c r="H2" s="17"/>
    </row>
    <row r="3" spans="1:8" x14ac:dyDescent="0.25">
      <c r="A3" s="17" t="s">
        <v>16</v>
      </c>
      <c r="B3" s="17"/>
      <c r="C3" s="17"/>
      <c r="D3" s="17"/>
      <c r="E3" s="17"/>
      <c r="F3" s="17"/>
      <c r="G3" s="17"/>
      <c r="H3" s="17"/>
    </row>
    <row r="6" spans="1:8" x14ac:dyDescent="0.25">
      <c r="B6" s="1" t="s">
        <v>17</v>
      </c>
      <c r="D6" s="1" t="s">
        <v>18</v>
      </c>
      <c r="F6" s="15" t="s">
        <v>19</v>
      </c>
      <c r="H6" s="15" t="s">
        <v>22</v>
      </c>
    </row>
    <row r="7" spans="1:8" x14ac:dyDescent="0.25">
      <c r="B7" s="1"/>
      <c r="D7" s="1"/>
      <c r="H7" s="1" t="s">
        <v>5</v>
      </c>
    </row>
    <row r="9" spans="1:8" x14ac:dyDescent="0.25">
      <c r="A9" t="s">
        <v>7</v>
      </c>
      <c r="B9" s="2">
        <v>1038054</v>
      </c>
      <c r="D9" s="2">
        <v>926980</v>
      </c>
      <c r="F9" s="2">
        <v>18185017</v>
      </c>
    </row>
    <row r="10" spans="1:8" x14ac:dyDescent="0.25">
      <c r="A10" t="s">
        <v>0</v>
      </c>
      <c r="B10" s="2"/>
      <c r="D10" s="2"/>
      <c r="F10" s="2"/>
    </row>
    <row r="11" spans="1:8" x14ac:dyDescent="0.25">
      <c r="A11" t="s">
        <v>1</v>
      </c>
      <c r="B11" s="8">
        <v>21859</v>
      </c>
      <c r="D11" s="8">
        <v>60742</v>
      </c>
      <c r="F11" s="8">
        <v>290203</v>
      </c>
    </row>
    <row r="12" spans="1:8" x14ac:dyDescent="0.25">
      <c r="A12" t="s">
        <v>11</v>
      </c>
      <c r="B12" s="8">
        <v>63990</v>
      </c>
      <c r="D12" s="8">
        <v>-9627</v>
      </c>
      <c r="F12" s="8">
        <v>-358306</v>
      </c>
    </row>
    <row r="13" spans="1:8" x14ac:dyDescent="0.25">
      <c r="A13" t="s">
        <v>2</v>
      </c>
      <c r="B13" s="8">
        <v>63628</v>
      </c>
      <c r="D13" s="8">
        <v>28115</v>
      </c>
      <c r="F13" s="8">
        <v>535872</v>
      </c>
    </row>
    <row r="14" spans="1:8" x14ac:dyDescent="0.25">
      <c r="A14" t="s">
        <v>20</v>
      </c>
      <c r="B14" s="8">
        <v>2332</v>
      </c>
      <c r="D14" s="8">
        <v>893</v>
      </c>
      <c r="F14" s="8">
        <v>11018</v>
      </c>
    </row>
    <row r="15" spans="1:8" x14ac:dyDescent="0.25">
      <c r="A15" t="s">
        <v>3</v>
      </c>
      <c r="B15" s="9">
        <v>19872</v>
      </c>
      <c r="D15" s="9">
        <v>158976</v>
      </c>
      <c r="F15" s="9">
        <v>794880</v>
      </c>
    </row>
    <row r="16" spans="1:8" x14ac:dyDescent="0.25">
      <c r="A16" t="s">
        <v>8</v>
      </c>
      <c r="B16" s="2">
        <f>B9-B11-B12-B13-B14-B15</f>
        <v>866373</v>
      </c>
      <c r="D16" s="2">
        <f>D9-D11-D12-D13-D14-D15</f>
        <v>687881</v>
      </c>
      <c r="F16" s="2">
        <f>F9-F11-F12-F13-F14-F15</f>
        <v>16911350</v>
      </c>
    </row>
    <row r="17" spans="1:8" x14ac:dyDescent="0.25">
      <c r="A17" t="s">
        <v>4</v>
      </c>
      <c r="B17" s="7">
        <v>0.74693699999999996</v>
      </c>
      <c r="D17" s="7">
        <v>0.695183</v>
      </c>
      <c r="F17" s="7">
        <v>0.58614995000000003</v>
      </c>
    </row>
    <row r="18" spans="1:8" x14ac:dyDescent="0.25">
      <c r="A18" t="s">
        <v>9</v>
      </c>
      <c r="B18" s="10">
        <f>B16*B17</f>
        <v>647126.04950099997</v>
      </c>
      <c r="C18" s="11"/>
      <c r="D18" s="10">
        <f>D16*D17</f>
        <v>478203.17722299998</v>
      </c>
      <c r="E18" s="11"/>
      <c r="F18" s="10">
        <f>F16*F17</f>
        <v>9912586.9569325</v>
      </c>
      <c r="G18" s="11"/>
      <c r="H18" s="12">
        <f>+B18+D18+F18</f>
        <v>11037916.183656501</v>
      </c>
    </row>
    <row r="19" spans="1:8" x14ac:dyDescent="0.25">
      <c r="B19" s="2"/>
      <c r="D19" s="2"/>
      <c r="F19" s="2"/>
      <c r="H19" s="3"/>
    </row>
    <row r="20" spans="1:8" x14ac:dyDescent="0.25">
      <c r="A20" t="s">
        <v>15</v>
      </c>
      <c r="B20" s="14">
        <v>0.999</v>
      </c>
      <c r="C20" s="16" t="s">
        <v>23</v>
      </c>
      <c r="D20" s="14">
        <v>0.99299999999999999</v>
      </c>
      <c r="E20" s="16" t="s">
        <v>24</v>
      </c>
      <c r="F20" s="14">
        <v>0.99299999999999999</v>
      </c>
      <c r="G20" s="16" t="s">
        <v>24</v>
      </c>
    </row>
    <row r="21" spans="1:8" x14ac:dyDescent="0.25">
      <c r="A21" t="s">
        <v>14</v>
      </c>
      <c r="B21" s="2">
        <f>ROUND(B18*B20,0)</f>
        <v>646479</v>
      </c>
      <c r="C21" s="16"/>
      <c r="D21" s="2">
        <f>ROUND(D18*D20,0)</f>
        <v>474856</v>
      </c>
      <c r="F21" s="2">
        <f>ROUND(F18*F20,0)</f>
        <v>9843199</v>
      </c>
      <c r="H21" s="3">
        <f>SUM(B21:F21)</f>
        <v>10964534</v>
      </c>
    </row>
    <row r="22" spans="1:8" x14ac:dyDescent="0.25">
      <c r="A22" t="s">
        <v>0</v>
      </c>
      <c r="B22" s="5" t="s">
        <v>6</v>
      </c>
      <c r="D22" s="5" t="s">
        <v>6</v>
      </c>
      <c r="H22" s="5"/>
    </row>
    <row r="23" spans="1:8" x14ac:dyDescent="0.25">
      <c r="A23" t="s">
        <v>21</v>
      </c>
      <c r="B23" s="6" t="s">
        <v>6</v>
      </c>
      <c r="D23" s="6" t="s">
        <v>6</v>
      </c>
      <c r="H23" s="13">
        <v>1498582</v>
      </c>
    </row>
    <row r="24" spans="1:8" ht="15.75" thickBot="1" x14ac:dyDescent="0.3">
      <c r="A24" t="s">
        <v>10</v>
      </c>
      <c r="H24" s="4">
        <f>+H21-H23</f>
        <v>9465952</v>
      </c>
    </row>
    <row r="25" spans="1:8" ht="15.75" thickTop="1" x14ac:dyDescent="0.25"/>
    <row r="26" spans="1:8" x14ac:dyDescent="0.25">
      <c r="A26" t="s">
        <v>25</v>
      </c>
    </row>
    <row r="27" spans="1:8" x14ac:dyDescent="0.25">
      <c r="A27" t="s">
        <v>26</v>
      </c>
    </row>
  </sheetData>
  <mergeCells count="3">
    <mergeCell ref="A1:H1"/>
    <mergeCell ref="A2:H2"/>
    <mergeCell ref="A3:H3"/>
  </mergeCells>
  <pageMargins left="0.7" right="0.7" top="0.75" bottom="0.75" header="0.3" footer="0.3"/>
  <pageSetup scale="66" orientation="portrait" r:id="rId1"/>
  <headerFooter>
    <oddHeader>&amp;RExhibit 2
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76CDE425-D62C-4A96-B182-3CA59E8432C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K Rosquist</dc:creator>
  <cp:keywords/>
  <cp:lastModifiedBy>k971973</cp:lastModifiedBy>
  <cp:lastPrinted>2016-05-31T15:42:10Z</cp:lastPrinted>
  <dcterms:created xsi:type="dcterms:W3CDTF">2016-05-27T13:40:41Z</dcterms:created>
  <dcterms:modified xsi:type="dcterms:W3CDTF">2020-11-12T01:01:04Z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5e16f9ab-6b6b-4fe6-9475-ad4fedad2243</vt:lpwstr>
  </property>
  <property fmtid="{D5CDD505-2E9C-101B-9397-08002B2CF9AE}" pid="3" name="bjSaver">
    <vt:lpwstr>UcLRRcT3NzhcH/Q6hkyNWq/mZ31n6KrL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/&gt;&lt;/sisl&gt;</vt:lpwstr>
  </property>
  <property fmtid="{D5CDD505-2E9C-101B-9397-08002B2CF9AE}" pid="6" name="bjDocumentSecurityLabel">
    <vt:lpwstr>AEP Internal</vt:lpwstr>
  </property>
</Properties>
</file>