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xr:revisionPtr revIDLastSave="0" documentId="13_ncr:1_{57DA6EC8-7693-47B1-A9D2-5FA45BF85FC0}" xr6:coauthVersionLast="45" xr6:coauthVersionMax="45" xr10:uidLastSave="{00000000-0000-0000-0000-000000000000}"/>
  <bookViews>
    <workbookView xWindow="28680" yWindow="-120" windowWidth="29040" windowHeight="15840" xr2:uid="{79772E82-7733-454A-871C-53371C5D4AA7}"/>
  </bookViews>
  <sheets>
    <sheet name="p.1" sheetId="3" r:id="rId1"/>
    <sheet name="p.2" sheetId="1" r:id="rId2"/>
    <sheet name="p.2a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P" localSheetId="0">#REF!</definedName>
    <definedName name="\P">#REF!</definedName>
    <definedName name="__123Graph_A" hidden="1">[1]Ins!#REF!</definedName>
    <definedName name="__123Graph_B" hidden="1">[1]Ins!#REF!</definedName>
    <definedName name="__123Graph_C" hidden="1">[1]Ins!#REF!</definedName>
    <definedName name="__123Graph_D" hidden="1">[1]Ins!#REF!</definedName>
    <definedName name="__123Graph_E" hidden="1">[1]Ins!#REF!</definedName>
    <definedName name="__123Graph_F" hidden="1">[1]Ins!#REF!</definedName>
    <definedName name="__key3" hidden="1">#REF!</definedName>
    <definedName name="_xlnm._FilterDatabase" localSheetId="1" hidden="1">p.2!$A$2:$F$110</definedName>
    <definedName name="_Key1" hidden="1">#REF!</definedName>
    <definedName name="_Key2" hidden="1">#REF!</definedName>
    <definedName name="_Key3" hidden="1">#REF!</definedName>
    <definedName name="_key4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ACCT_ACCT_TYPE">#REF!</definedName>
    <definedName name="ACCT_BS_CONS">#REF!</definedName>
    <definedName name="ACCT_BS_FERC">#REF!</definedName>
    <definedName name="ACCT_BURD_SCH">#REF!</definedName>
    <definedName name="ACCT_CONS_BS">#REF!</definedName>
    <definedName name="ACCT_CONS_IS">#REF!</definedName>
    <definedName name="ACCT_CORE">#REF!</definedName>
    <definedName name="ACCT_CORE_CO_NO">#REF!</definedName>
    <definedName name="ACCT_CORE_MATURITY">#REF!</definedName>
    <definedName name="ACCT_CORE_MGMTU">#REF!</definedName>
    <definedName name="ACCT_CORE_NONOP">#REF!</definedName>
    <definedName name="ACCT_CORE_PARTFLAG">#REF!</definedName>
    <definedName name="ACCT_IS_CONS">#REF!</definedName>
    <definedName name="ACCT_IS_FERC">#REF!</definedName>
    <definedName name="ACCT_PROJ_REPORT">#REF!</definedName>
    <definedName name="ACCT_PROJ_TYPE">#REF!</definedName>
    <definedName name="ACCT_TYPE">'[2]ACCT TYPE'!$A$1:$A$5</definedName>
    <definedName name="ACCT_UNITS">#REF!</definedName>
    <definedName name="ActualDisbursements">[3]Input!$B$91</definedName>
    <definedName name="Allocation_Methods">'[4]CFO Allocations'!$C$8:$C$78</definedName>
    <definedName name="AmortSchedule_Hale">#REF!</definedName>
    <definedName name="AmortSchedule_KU">'[3]PSC Amort Schedule'!$A$63:$W$74</definedName>
    <definedName name="AmortSchedule_LGENonUnion">'[3]PSC Amort Schedule'!$A$24:$W$35</definedName>
    <definedName name="AmortSchedule_LGEUnion">'[5]PSC Amort Schedule'!$A$6:$X$17</definedName>
    <definedName name="AmortSchedule_Officer">#REF!</definedName>
    <definedName name="AmortSchedule_PRW_KU_Fin">#REF!</definedName>
    <definedName name="AmortSchedule_PRW_KU_Reg">#REF!</definedName>
    <definedName name="AmortSchedule_PRW_LGE_Fin">#REF!</definedName>
    <definedName name="AmortSchedule_PRW_LGENonUnion_Reg">#REF!</definedName>
    <definedName name="AmortSchedule_PRW_LGEUnion_Fin">#REF!</definedName>
    <definedName name="AmortSchedule_PRW_LGEUnion_Reg">#REF!</definedName>
    <definedName name="AmortSchedule_PRW_LPI_Fin">#REF!</definedName>
    <definedName name="AmortSchedule_PRW_LPI_Reg">#REF!</definedName>
    <definedName name="AmortSchedule_PRW_Servco_Fin">#REF!</definedName>
    <definedName name="AmortSchedule_PRW_Servco_Reg">#REF!</definedName>
    <definedName name="AmortSchedule_PRW_WKE_Fin">#REF!</definedName>
    <definedName name="AmortSchedule_PRW_WKE_Reg">#REF!</definedName>
    <definedName name="AmortSchedule_PRW_WKEUnion_Fin">#REF!</definedName>
    <definedName name="AmortSchedule_PRW_WKEUnion_reg">#REF!</definedName>
    <definedName name="AmortSchedule_Restoration">#REF!</definedName>
    <definedName name="AmortSchedule_ServCo">'[3]PSC Amort Schedule'!$A$44:$X$55</definedName>
    <definedName name="AmortSchedule_Servco_Reg">'[3]PSC Amort Schedule'!$A$116:$X$127</definedName>
    <definedName name="AmortSchedule_WKE">'[3]PSC Amort Schedule'!$A$81:$W$92</definedName>
    <definedName name="AmortSchedule_WKEUnion">'[3]PSC Amort Schedule'!$A$98:$X$109</definedName>
    <definedName name="asdf">[6]Map!$L$138:$N$138</definedName>
    <definedName name="AUTO">[1]Ins!#REF!</definedName>
    <definedName name="BasicInfo">#REF!</definedName>
    <definedName name="BenPayDate">#REF!</definedName>
    <definedName name="BNE_MESSAGES_HIDDEN" hidden="1">#REF!</definedName>
    <definedName name="BOY_Hale_PBO">#REF!</definedName>
    <definedName name="BOY_KU_ABO">'[3]Expense Liability Input'!$H$21</definedName>
    <definedName name="BOY_KU_ABOSC">#REF!</definedName>
    <definedName name="BOY_KU_ExpDis">'[3]Expense Liability Input'!$H$23</definedName>
    <definedName name="BOY_KU_PBO">'[3]Expense Liability Input'!$H$19</definedName>
    <definedName name="BOY_KU_PBOSC">'[3]Expense Liability Input'!$H$20</definedName>
    <definedName name="BOY_LGENonUnion_ABO">'[3]Expense Liability Input'!$B$21</definedName>
    <definedName name="BOY_LGENonUnion_ABOSC">#REF!</definedName>
    <definedName name="BOY_LGENonUnion_ExpDis">'[3]Expense Liability Input'!$B$23</definedName>
    <definedName name="BOY_LGENonUnion_PBO">'[3]Expense Liability Input'!$B$19</definedName>
    <definedName name="BOY_LGENonUnion_PBOSC">'[3]Expense Liability Input'!$B$20</definedName>
    <definedName name="BOY_LGEUnion_ABO">'[3]Expense Liability Input'!$B$36</definedName>
    <definedName name="BOY_LGEUnion_ABOSC">#REF!</definedName>
    <definedName name="BOY_LGEUnion_ExpDis">'[3]Expense Liability Input'!$B$38</definedName>
    <definedName name="BOY_LGEUnion_PBO">'[3]Expense Liability Input'!$B$34</definedName>
    <definedName name="BOY_LGEUnion_PBOSC">'[3]Expense Liability Input'!$B$35</definedName>
    <definedName name="BOY_Officer_pbo">#REF!</definedName>
    <definedName name="BOY_PRW_KU_ExpDis">#REF!</definedName>
    <definedName name="BOY_PRW_KU_PBO">#REF!</definedName>
    <definedName name="BOY_PRW_KU_PBOSC">#REF!</definedName>
    <definedName name="BOY_PRW_LGE_ExpDis">#REF!</definedName>
    <definedName name="BOY_PRW_LGE_PBO">#REF!</definedName>
    <definedName name="BOY_PRW_LGE_PBOSC">#REF!</definedName>
    <definedName name="BOY_PRW_LGEunion_ExpDis">#REF!</definedName>
    <definedName name="BOY_PRW_LGEUnion_PBO">#REF!</definedName>
    <definedName name="BOY_PRW_LGEUnion_PBOSC">#REF!</definedName>
    <definedName name="BOY_PRW_LPI_ExpDis">#REF!</definedName>
    <definedName name="BOY_PRW_LPI_PBO">#REF!</definedName>
    <definedName name="BOY_PRW_ServCo_ExpDis">#REF!</definedName>
    <definedName name="BOY_PRW_ServCo_PBO">#REF!</definedName>
    <definedName name="BOY_PRW_ServCo_PBOSC">#REF!</definedName>
    <definedName name="BOY_PRW_WKE_ExpDis">#REF!</definedName>
    <definedName name="BOY_PRW_WKE_PBO">#REF!</definedName>
    <definedName name="BOY_PRW_WKE_PBOSC">#REF!</definedName>
    <definedName name="BOY_PRW_WKEUnion_ExpDis">#REF!</definedName>
    <definedName name="BOY_PRW_WKEUnion_PBO">#REF!</definedName>
    <definedName name="BOY_PRW_WKEUnion_PBOSC">#REF!</definedName>
    <definedName name="BOY_Restoration_PBO">#REF!</definedName>
    <definedName name="BOY_ServCo_ABO">'[3]Expense Liability Input'!$E$21</definedName>
    <definedName name="BOY_ServCo_ABOSC">#REF!</definedName>
    <definedName name="BOY_ServCo_ExpDis">'[3]Expense Liability Input'!$E$23</definedName>
    <definedName name="BOY_ServCo_PBO">'[3]Expense Liability Input'!$E$19</definedName>
    <definedName name="BOY_ServCo_PBOSC">'[3]Expense Liability Input'!$E$20</definedName>
    <definedName name="BOY_WKE_ABO">'[3]Expense Liability Input'!$K$21</definedName>
    <definedName name="BOY_WKE_ABOSC">#REF!</definedName>
    <definedName name="BOY_WKE_ExpDis">'[3]Expense Liability Input'!$K$23</definedName>
    <definedName name="BOY_WKE_PBO">'[3]Expense Liability Input'!$K$19</definedName>
    <definedName name="BOY_WKE_PBOSC">'[3]Expense Liability Input'!$K$20</definedName>
    <definedName name="BOY_WKEUnion_ABO">'[3]Expense Liability Input'!$B$51</definedName>
    <definedName name="BOY_WKEUnion_ABOSC">#REF!</definedName>
    <definedName name="BOY_WKEUnion_ExpDis">'[3]Expense Liability Input'!$B$53</definedName>
    <definedName name="BOY_WKEUnion_PBO">'[3]Expense Liability Input'!$B$49</definedName>
    <definedName name="BOY_WKEUnion_PBOSC">'[3]Expense Liability Input'!$B$50</definedName>
    <definedName name="BudgetDate1">'[7]BudgetYr1 Calculations'!$C$40</definedName>
    <definedName name="BudgetDate2">#REF!</definedName>
    <definedName name="BURDEN">'[2]BURDEN SCHEDULE'!$A$1:$A$4</definedName>
    <definedName name="Calc_Data">#REF!</definedName>
    <definedName name="CALCS">#REF!</definedName>
    <definedName name="Change_Type">'[8]Change Type'!$A$3:$A$6</definedName>
    <definedName name="CheckDataCol_49">[9]Data!$BK$81</definedName>
    <definedName name="ColumnAttributes1">#REF!</definedName>
    <definedName name="ColumnHeadings1">#REF!</definedName>
    <definedName name="combined">[10]Main!#REF!</definedName>
    <definedName name="COMP_IFRS">#REF!</definedName>
    <definedName name="COMP_OP_UNIT">#REF!</definedName>
    <definedName name="cons_bs">'[11]CONSOLIDATION REPORT-Bal Sht'!$A$2:$A$65</definedName>
    <definedName name="cons_is">'[11]CONSOLIDATION REPORT-Inc Stmt'!$A$2:$A$47</definedName>
    <definedName name="CONS_RPT_BS">'[2]CONS RPT - BAL SHEET'!$A$2:$A$66</definedName>
    <definedName name="CONS_RPT_IS">'[2]CONS RPT - INC STMT'!$A$2:$A$29</definedName>
    <definedName name="CORE_ACCT">#REF!</definedName>
    <definedName name="CORE_ACCT_EXP">#REF!</definedName>
    <definedName name="CORE_CO">#REF!</definedName>
    <definedName name="CORE_MATURITY">#REF!</definedName>
    <definedName name="CORE_MGMT">#REF!</definedName>
    <definedName name="CORE_NONOP">#REF!</definedName>
    <definedName name="Corporate_Org">'[8]Corporate Org'!$A$3:$A$7</definedName>
    <definedName name="CurBillMonth">[9]Input!$K$4</definedName>
    <definedName name="Current_Copy_Name">#REF!</definedName>
    <definedName name="Current_Year_No_Purch">#REF!</definedName>
    <definedName name="Current_Year_Purch">#REF!</definedName>
    <definedName name="CY_Hale_abo_eoy">#REF!</definedName>
    <definedName name="CY_Hale_Amort_planChange">#REF!</definedName>
    <definedName name="CY_Hale_bp">#REF!</definedName>
    <definedName name="CY_Hale_Contrib">#REF!</definedName>
    <definedName name="CY_Hale_discomp">#REF!</definedName>
    <definedName name="CY_Hale_Disrate">#REF!</definedName>
    <definedName name="CY_Hale_expcomp">#REF!</definedName>
    <definedName name="CY_Hale_netact">#REF!</definedName>
    <definedName name="CY_Hale_netamt_eoy">#REF!</definedName>
    <definedName name="CY_Hale_pbo_eoy">#REF!</definedName>
    <definedName name="CY_Hale_PlanChange">#REF!</definedName>
    <definedName name="CY_Hale_PSC">#REF!</definedName>
    <definedName name="CY_KU_ABO_EOY">[3]Input!$B$164</definedName>
    <definedName name="CY_KU_AFS_dis">[3]Input!$B$96</definedName>
    <definedName name="CY_KU_AFS_exp">[3]Input!$B$66</definedName>
    <definedName name="CY_KU_Amort">[3]Input!$B$173</definedName>
    <definedName name="CY_KU_Amort_PlanChange">[3]Input!$B$180</definedName>
    <definedName name="CY_KU_Base">#REF!</definedName>
    <definedName name="CY_KU_BP">[3]Input!$B$169</definedName>
    <definedName name="CY_KU_BP_expected">[3]Input!#REF!</definedName>
    <definedName name="CY_KU_Comp">[3]Input!$B$31</definedName>
    <definedName name="CY_KU_Contrib">[3]Input!$B$168</definedName>
    <definedName name="CY_KU_DisComp">[3]Input!$B$88</definedName>
    <definedName name="CY_KU_DisEROA">[3]Input!$B$81</definedName>
    <definedName name="CY_KU_Disrate">[3]Input!$B$74</definedName>
    <definedName name="CY_KU_EROA">[3]Input!$B$24</definedName>
    <definedName name="CY_KU_exprate">[3]Input!$B$17</definedName>
    <definedName name="CY_KU_Fed_Subsidy">#REF!</definedName>
    <definedName name="CY_KU_FVAssets_eoy">[3]Input!$B$166</definedName>
    <definedName name="CY_KU_MRVA">[3]Input!$B$167</definedName>
    <definedName name="CY_KU_netact">[3]Input!$B$176</definedName>
    <definedName name="CY_KU_netamt_eoy">[3]Input!$B$177</definedName>
    <definedName name="CY_KU_PBO_EOY">[3]Input!$B$163</definedName>
    <definedName name="CY_KU_PlanChange">[3]Input!$B$179</definedName>
    <definedName name="CY_KU_PSC">#REF!</definedName>
    <definedName name="CY_LGE_ABO_EOY">[3]Input!$B$123</definedName>
    <definedName name="CY_LGE_AFS_dis">[3]Input!$B$94</definedName>
    <definedName name="CY_LGE_AFS_exp">[3]Input!$B$64</definedName>
    <definedName name="CY_LGE_Amort_PlanChange">[3]Input!$B$139</definedName>
    <definedName name="CY_LGE_BP">[3]Input!$B$128</definedName>
    <definedName name="CY_LGE_BP_expected">[3]Input!#REF!</definedName>
    <definedName name="CY_LGE_Comp">[3]Input!$B$29</definedName>
    <definedName name="CY_LGE_Contrib">[3]Input!$B$127</definedName>
    <definedName name="CY_LGE_DisComp">[3]Input!$B$86</definedName>
    <definedName name="CY_LGE_DisEROA">[3]Input!$B$79</definedName>
    <definedName name="CY_LGE_Disrate">[3]Input!$B$72</definedName>
    <definedName name="CY_LGE_EROA">[3]Input!$B$22</definedName>
    <definedName name="CY_LGE_exprate">[3]Input!$B$15</definedName>
    <definedName name="CY_lge_FVAssets_eoy">[3]Input!$B$125</definedName>
    <definedName name="CY_LGE_MRVA">[3]Input!$B$126</definedName>
    <definedName name="CY_lge_netact">[3]Input!$B$135</definedName>
    <definedName name="CY_lge_netamt_eoy">[3]Input!$B$136</definedName>
    <definedName name="CY_LGE_PBO_EOY">[3]Input!$B$122</definedName>
    <definedName name="CY_LGE_Planchange">[3]Input!$B$138</definedName>
    <definedName name="CY_lge_PSC">#REF!</definedName>
    <definedName name="CY_LGENonUnion_Amort">[3]Input!$B$132</definedName>
    <definedName name="CY_LGENonUnion_Base">#REF!</definedName>
    <definedName name="CY_LGEUn_Comp">[3]Input!$B$28</definedName>
    <definedName name="CY_LGEUn_EROA">[3]Input!$B$21</definedName>
    <definedName name="CY_LGEUn_exprate">[3]Input!$B$14</definedName>
    <definedName name="CY_LGEUnion_ABO_EOY">[3]Input!$B$103</definedName>
    <definedName name="CY_LGEUnion_AFS_dis">[3]Input!$B$93</definedName>
    <definedName name="CY_LGEUnion_AFS_exp">[3]Input!$B$63</definedName>
    <definedName name="CY_LGEUnion_Amort">[3]Input!$B$112</definedName>
    <definedName name="CY_LGEUnion_Amort_PlanChange">[3]Input!$B$119</definedName>
    <definedName name="CY_LGEUnion_Base">#REF!</definedName>
    <definedName name="CY_LGEUnion_BP">[3]Input!$B$108</definedName>
    <definedName name="CY_LGEUnion_BP_expected">[3]Input!#REF!</definedName>
    <definedName name="CY_LGEUnion_Contrib">[3]Input!$B$107</definedName>
    <definedName name="CY_LGEUnion_Discomp">[3]Input!$B$85</definedName>
    <definedName name="CY_LGEUnion_DisEROA">[3]Input!$B$78</definedName>
    <definedName name="CY_LGEUnion_Disrate">[3]Input!$B$71</definedName>
    <definedName name="CY_lgeunion_FVAssets_eoy">[5]Input!$B$89</definedName>
    <definedName name="CY_LGEUnion_MRVA">[3]Input!$B$106</definedName>
    <definedName name="CY_lgeunion_netact">[5]Input!$B$96</definedName>
    <definedName name="CY_lgeunion_netamt_eoy">[5]Input!$B$97</definedName>
    <definedName name="CY_LGEUnion_PBO_EOY">[5]Input!$B$86</definedName>
    <definedName name="CY_LGEUnion_PlanChange">[3]Input!$B$118</definedName>
    <definedName name="CY_lgeunion_PSC">#REF!</definedName>
    <definedName name="CY_LPI_Amort_PlanChange">#REF!</definedName>
    <definedName name="CY_LPI_PlanChange">#REF!</definedName>
    <definedName name="CY_Officer_abo_eoy">#REF!</definedName>
    <definedName name="CY_Officer_Amort_PlanChange">#REF!</definedName>
    <definedName name="CY_Officer_bp">#REF!</definedName>
    <definedName name="CY_Officer_Contrib">#REF!</definedName>
    <definedName name="cy_officer_discomp">#REF!</definedName>
    <definedName name="CY_Officer_Disrate">#REF!</definedName>
    <definedName name="CY_Officer_expcomp">#REF!</definedName>
    <definedName name="CY_Officer_netact">#REF!</definedName>
    <definedName name="CY_officer_netamt_eoy">#REF!</definedName>
    <definedName name="CY_Officer_pbo_eoy">#REF!</definedName>
    <definedName name="CY_Officer_PlanChange">#REF!</definedName>
    <definedName name="CY_Officer_PSC">#REF!</definedName>
    <definedName name="cy_prw_ku_amort">#REF!</definedName>
    <definedName name="CY_PRW_KU_Amort_Fin">#REF!</definedName>
    <definedName name="CY_PRW_KU_assets_boy">#REF!</definedName>
    <definedName name="CY_PRW_KU_assets_eoy">#REF!</definedName>
    <definedName name="cy_prw_ku_base">#REF!</definedName>
    <definedName name="CY_PRW_KU_Base_Fin">#REF!</definedName>
    <definedName name="cy_prw_ku_bp">#REF!</definedName>
    <definedName name="CY_PRW_KU_COMP">#REF!</definedName>
    <definedName name="CY_PRW_KU_CorpContrib">#REF!</definedName>
    <definedName name="CY_PRW_KU_DISCOMP">#REF!</definedName>
    <definedName name="CY_PRW_KU_DISEROA">#REF!</definedName>
    <definedName name="CY_PRW_KU_DISRATE">#REF!</definedName>
    <definedName name="CY_PRW_KU_EEContrib">#REF!</definedName>
    <definedName name="cy_PRW_ku_effect_of_subsidy_eoy">#REF!</definedName>
    <definedName name="CY_PRW_KU_EROA">#REF!</definedName>
    <definedName name="CY_PRW_KU_EXPRATE">#REF!</definedName>
    <definedName name="cy_prw_ku_inspaid">#REF!</definedName>
    <definedName name="CY_PRW_KU_pbo_eoy">#REF!</definedName>
    <definedName name="CY_PRW_KU_Trend">#REF!</definedName>
    <definedName name="CY_PRW_KU_UltTrend">#REF!</definedName>
    <definedName name="CY_PRW_KU_VEBAContrib">#REF!</definedName>
    <definedName name="CY_PRW_KU_without_subsidy_eoy">#REF!</definedName>
    <definedName name="CY_PRW_KU_Yrs">#REF!</definedName>
    <definedName name="CY_PRW_LGE_Amort_fin">#REF!</definedName>
    <definedName name="CY_PRW_LGE_assets_boy">#REF!</definedName>
    <definedName name="CY_PRW_LGE_assets_eoy">#REF!</definedName>
    <definedName name="CY_PRW_LGE_Base_fin">#REF!</definedName>
    <definedName name="cy_prw_lge_bp">#REF!</definedName>
    <definedName name="CY_PRW_LGE_COMP">#REF!</definedName>
    <definedName name="CY_PRW_LGE_CorpContrib">#REF!</definedName>
    <definedName name="CY_PRW_LGE_DISCOMP">#REF!</definedName>
    <definedName name="CY_PRW_LGE_DISEROA">#REF!</definedName>
    <definedName name="CY_PRW_LGE_DISRATE">#REF!</definedName>
    <definedName name="CY_PRW_LGE_EEContrib">#REF!</definedName>
    <definedName name="CY_PRW_LGE_EROA">#REF!</definedName>
    <definedName name="CY_PRW_LGE_EXPRATE">#REF!</definedName>
    <definedName name="cy_prw_lge_inspaid">#REF!</definedName>
    <definedName name="CY_PRW_LGE_pbo_eoy">#REF!</definedName>
    <definedName name="CY_PRW_LGE_PSC_reg">#REF!</definedName>
    <definedName name="CY_PRW_LGE_Trend">#REF!</definedName>
    <definedName name="CY_PRW_LGE_UltTrend">#REF!</definedName>
    <definedName name="CY_PRW_LGE_VEBAContrib">#REF!</definedName>
    <definedName name="CY_PRW_LGE_Yrs">#REF!</definedName>
    <definedName name="cy_prw_lgenonunion_amort">#REF!</definedName>
    <definedName name="CY_PRW_lgenonunion_base">#REF!</definedName>
    <definedName name="cy_prw_lgeunion_amort">#REF!</definedName>
    <definedName name="CY_PRW_LGEUnion_Amort_Fin">#REF!</definedName>
    <definedName name="CY_PRW_LGEUnion_assets_boy">#REF!</definedName>
    <definedName name="CY_PRW_LGEUnion_assets_eoy">#REF!</definedName>
    <definedName name="cy_prw_lgeunion_base">#REF!</definedName>
    <definedName name="CY_PRW_LGEUnion_Base_Fin">#REF!</definedName>
    <definedName name="cy_prw_lgeUnion_bp">#REF!</definedName>
    <definedName name="CY_PRW_LGEUNION_COMP">#REF!</definedName>
    <definedName name="CY_PRW_LGEUnion_CorpContrib">#REF!</definedName>
    <definedName name="CY_PRW_LGEUNION_DISCOMP">#REF!</definedName>
    <definedName name="CY_PRW_LGEUNION_DISEROA">#REF!</definedName>
    <definedName name="CY_PRW_LGEUNION_DISRATE">#REF!</definedName>
    <definedName name="CY_PRW_LGEunion_EEContrib">#REF!</definedName>
    <definedName name="CY_PRW_LGEUNION_EROA">#REF!</definedName>
    <definedName name="CY_PRW_LGEUNION_EXPRATE">#REF!</definedName>
    <definedName name="cy_prw_lgeunion_inspaid">#REF!</definedName>
    <definedName name="CY_PRW_LGEUnion_pbo_eoy">#REF!</definedName>
    <definedName name="CY_PRW_LGEUnion_Trend">#REF!</definedName>
    <definedName name="CY_PRW_LGEUnion_UltTrend">#REF!</definedName>
    <definedName name="CY_PRW_LGEUnion_VEBAContrib">#REF!</definedName>
    <definedName name="CY_PRW_LGEUnion_Yrs">#REF!</definedName>
    <definedName name="cy_prw_lpi_amort">#REF!</definedName>
    <definedName name="CY_PRW_LPI_Amort_Fin">#REF!</definedName>
    <definedName name="CY_PRW_LPI_assets_boy">#REF!</definedName>
    <definedName name="CY_PRW_LPI_assets_eoy">#REF!</definedName>
    <definedName name="cy_prw_lpi_base">#REF!</definedName>
    <definedName name="CY_PRW_LPI_Base_Fin">#REF!</definedName>
    <definedName name="cy_prw_lpi_bp">#REF!</definedName>
    <definedName name="CY_PRW_LPI_COMP">#REF!</definedName>
    <definedName name="CY_PRW_LPI_CorpContrib">#REF!</definedName>
    <definedName name="CY_PRW_LPI_DISCOMP">#REF!</definedName>
    <definedName name="CY_PRW_LPI_DISEROA">#REF!</definedName>
    <definedName name="CY_PRW_LPI_DISRATE">#REF!</definedName>
    <definedName name="CY_PRW_LPI_EEContrib">#REF!</definedName>
    <definedName name="CY_PRW_LPI_EROA">#REF!</definedName>
    <definedName name="CY_PRW_LPI_EXPRATE">#REF!</definedName>
    <definedName name="cy_prw_lpi_inspaid">#REF!</definedName>
    <definedName name="CY_PRW_LPI_pbo_eoy">#REF!</definedName>
    <definedName name="CY_PRW_LPI_PBOSC">#REF!</definedName>
    <definedName name="CY_PRW_LPI_Trend">#REF!</definedName>
    <definedName name="CY_PRW_LPI_UltTrend">#REF!</definedName>
    <definedName name="CY_PRW_LPI_VEBAContrib">#REF!</definedName>
    <definedName name="CY_PRW_LPI_Yrs">#REF!</definedName>
    <definedName name="CY_PRW_ServCo_Amort">#REF!</definedName>
    <definedName name="CY_PRW_ServCo_Amort_Fin">#REF!</definedName>
    <definedName name="CY_PRW_Servco_assets_boy">#REF!</definedName>
    <definedName name="CY_PRW_ServCo_assets_eoy">#REF!</definedName>
    <definedName name="CY_PRW_ServCo_Base">#REF!</definedName>
    <definedName name="CY_PRW_ServCo_Base_Fin">#REF!</definedName>
    <definedName name="cy_prw_servco_bp">#REF!</definedName>
    <definedName name="CY_PRW_SERVCO_COMP">#REF!</definedName>
    <definedName name="CY_PRW_ServCo_CorpContrib">#REF!</definedName>
    <definedName name="CY_PRW_SERVCO_DISCOMP">#REF!</definedName>
    <definedName name="CY_PRW_SERVCO_DISEROA">#REF!</definedName>
    <definedName name="CY_PRW_SERVCO_DISRATE">#REF!</definedName>
    <definedName name="CY_PRW_ServCo_EEContrib">#REF!</definedName>
    <definedName name="CY_PRW_SERVCO_EROA">#REF!</definedName>
    <definedName name="CY_PRW_SERVCO_EXPRATE">#REF!</definedName>
    <definedName name="cy_prw_servco_inspaid">#REF!</definedName>
    <definedName name="CY_PRW_ServCo_pbo_eoy">#REF!</definedName>
    <definedName name="cy_prw_servco_reg_amort">#REF!</definedName>
    <definedName name="cy_prw_servco_reg_base">#REF!</definedName>
    <definedName name="CY_PRW_ServCo_Trend">#REF!</definedName>
    <definedName name="CY_PRW_ServCo_UltTrend">#REF!</definedName>
    <definedName name="CY_PRW_ServCo_VEBAContrib">#REF!</definedName>
    <definedName name="CY_PRW_ServCo_Yrs">#REF!</definedName>
    <definedName name="CY_PRW_WKE_Amort_Fin">#REF!</definedName>
    <definedName name="CY_PRW_WKE_assets_boy">#REF!</definedName>
    <definedName name="CY_PRW_WKE_assets_eoy">#REF!</definedName>
    <definedName name="CY_PRW_WKE_Base_Fin">#REF!</definedName>
    <definedName name="cy_prw_wke_bp">#REF!</definedName>
    <definedName name="CY_PRW_WKE_COMP">#REF!</definedName>
    <definedName name="CY_PRW_WKE_CorpContrib">#REF!</definedName>
    <definedName name="CY_PRW_WKE_DISCOMP">#REF!</definedName>
    <definedName name="CY_PRW_WKE_DISEROA">#REF!</definedName>
    <definedName name="CY_PRW_WKE_DISRATE">#REF!</definedName>
    <definedName name="CY_PRW_WKE_EEContrib">#REF!</definedName>
    <definedName name="CY_PRW_WKE_EROA">#REF!</definedName>
    <definedName name="CY_PRW_WKE_EXPRATE">#REF!</definedName>
    <definedName name="cy_prw_wke_inspaid">#REF!</definedName>
    <definedName name="CY_PRW_WKE_pbo_eoy">#REF!</definedName>
    <definedName name="CY_PRW_WKE_Trend">#REF!</definedName>
    <definedName name="CY_PRW_WKE_UltTrend">#REF!</definedName>
    <definedName name="CY_PRW_WKE_VEBAContrib">#REF!</definedName>
    <definedName name="CY_PRW_WKE_Yrs">#REF!</definedName>
    <definedName name="cy_prw_wkenonunion_amort">#REF!</definedName>
    <definedName name="cy_prw_wkenonunion_base">#REF!</definedName>
    <definedName name="cy_prw_wkeunion_amort">#REF!</definedName>
    <definedName name="CY_PRW_WKeUnion_Amort_Fin">#REF!</definedName>
    <definedName name="CY_PRW_WKEUnion_assets_boy">#REF!</definedName>
    <definedName name="CY_PRW_WKEUnion_assets_eoy">#REF!</definedName>
    <definedName name="cy_prw_wkeunion_base">#REF!</definedName>
    <definedName name="CY_PRW_WKEUnion_Base_Fin">#REF!</definedName>
    <definedName name="cy_prw_wkeunion_bp">#REF!</definedName>
    <definedName name="CY_PRW_WKEUNION_COMP">#REF!</definedName>
    <definedName name="CY_PRW_WKEUnion_CorpContrib">#REF!</definedName>
    <definedName name="CY_PRW_WKEUNION_DISCOMP">#REF!</definedName>
    <definedName name="CY_PRW_WKEUNION_DISEROA">#REF!</definedName>
    <definedName name="CY_PRW_WKEUNION_DISRATE">#REF!</definedName>
    <definedName name="CY_PRW_WKEUnion_EEcontrib">#REF!</definedName>
    <definedName name="CY_PRW_WKEUNION_EROA">#REF!</definedName>
    <definedName name="CY_PRW_WKEUNION_EXPRATE">#REF!</definedName>
    <definedName name="cy_prw_wkeunion_inspaid">#REF!</definedName>
    <definedName name="CY_PRW_WKEUnion_pbo_eoy">#REF!</definedName>
    <definedName name="CY_PRW_WKEUnion_Trend">#REF!</definedName>
    <definedName name="CY_PRW_WKEUnion_UltTrend">#REF!</definedName>
    <definedName name="CY_PRW_WKEUnion_VEBAContrib">#REF!</definedName>
    <definedName name="CY_PRW_WKEUnion_Yrs">#REF!</definedName>
    <definedName name="CY_Restoration_abo_eoy">#REF!</definedName>
    <definedName name="CY_Restoration_amort_planChange">#REF!</definedName>
    <definedName name="CY_Restoration_bp">#REF!</definedName>
    <definedName name="CY_restoration_comp">#REF!</definedName>
    <definedName name="CY_Restoration_Contrib">#REF!</definedName>
    <definedName name="CY_restoration_discomp">#REF!</definedName>
    <definedName name="CY_Restoration_Disrate">#REF!</definedName>
    <definedName name="cy_restoration_expcomp">#REF!</definedName>
    <definedName name="CY_restoration_netact">#REF!</definedName>
    <definedName name="CY_restoration_netamt_eoy">#REF!</definedName>
    <definedName name="CY_Restoration_pbo_eoy">#REF!</definedName>
    <definedName name="CY_Restoration_PlanChange">#REF!</definedName>
    <definedName name="CY_restoration_PSC">#REF!</definedName>
    <definedName name="CY_ServCo_ABO_EOY">[3]Input!$B$144</definedName>
    <definedName name="CY_ServCo_AFS_dis">[3]Input!$B$95</definedName>
    <definedName name="CY_Servco_AFS_exp">[3]Input!$B$65</definedName>
    <definedName name="CY_Servco_amort">[3]Input!$B$153</definedName>
    <definedName name="CY_ServCo_amort_PlanChange">[3]Input!$B$160</definedName>
    <definedName name="CY_Servco_base">#REF!</definedName>
    <definedName name="CY_ServCo_BP">[3]Input!$B$149</definedName>
    <definedName name="CY_ServCo_BP_expected">[3]Input!#REF!</definedName>
    <definedName name="CY_ServCo_Comp">[3]Input!$B$30</definedName>
    <definedName name="CY_ServCo_Contrib">[3]Input!$B$148</definedName>
    <definedName name="CY_ServCo_Discomp">[3]Input!$B$87</definedName>
    <definedName name="CY_ServCo_DisEROA">[3]Input!$B$80</definedName>
    <definedName name="CY_ServCo_Disrate">[3]Input!$B$73</definedName>
    <definedName name="CY_ServCo_EROA">[3]Input!$B$23</definedName>
    <definedName name="CY_ServCo_exprate">[3]Input!$B$16</definedName>
    <definedName name="CY_ServCo_FVAssets_eoy">[3]Input!$B$146</definedName>
    <definedName name="CY_ServCo_MRVA">[3]Input!$B$147</definedName>
    <definedName name="CY_Servco_netact">[3]Input!$B$156</definedName>
    <definedName name="CY_ServCo_netamt_eoy">[3]Input!$B$157</definedName>
    <definedName name="CY_ServCo_PBO_EOY">[3]Input!$B$143</definedName>
    <definedName name="CY_ServCo_PlanChange">[3]Input!$B$159</definedName>
    <definedName name="CY_ServCo_PSC">#REF!</definedName>
    <definedName name="CY_ServCo_Reg_Amort">[3]Input!$B$229</definedName>
    <definedName name="CY_ServCo_Reg_Base">#REF!</definedName>
    <definedName name="CY_Servco_reg_netamt_eoy">[3]Input!$B$233</definedName>
    <definedName name="CY_ServcoReg_Amort_PlanChange">[3]Input!$B$236</definedName>
    <definedName name="CY_ServCoReg_Contrib">[3]Input!$B$227</definedName>
    <definedName name="CY_ServCoReg_netact">[3]Input!$B$232</definedName>
    <definedName name="CY_ServcoReg_Planchange">[3]Input!$B$235</definedName>
    <definedName name="CY_ServcoReg_PSC">#REF!</definedName>
    <definedName name="CY_ValDate_BOY">#REF!</definedName>
    <definedName name="CY_Valdate_EOY">#REF!</definedName>
    <definedName name="CY_WKE_ABO_EOY">[3]Input!$B$184</definedName>
    <definedName name="CY_WKE_AFS_dis">[3]Input!$B$97</definedName>
    <definedName name="CY_WKE_AFS_exp">[3]Input!$B$67</definedName>
    <definedName name="cy_wke_amort">[3]Input!$B$193</definedName>
    <definedName name="CY_WKE_Amort_PlanChange">[3]Input!$B$200</definedName>
    <definedName name="CY_wke_base">#REF!</definedName>
    <definedName name="CY_WKE_BP">[3]Input!$B$189</definedName>
    <definedName name="CY_WKE_BP_expected">[3]Input!#REF!</definedName>
    <definedName name="CY_WKE_Comp">[3]Input!$B$32</definedName>
    <definedName name="CY_WKE_Contrib">[3]Input!$B$188</definedName>
    <definedName name="cy_WKE_DisComp">[3]Input!$B$89</definedName>
    <definedName name="CY_WKE_DisEROA">[3]Input!$B$82</definedName>
    <definedName name="CY_WKE_disrate">[3]Input!$B$75</definedName>
    <definedName name="CY_WKE_EROA">[3]Input!$B$25</definedName>
    <definedName name="CY_WKE_exprate">[3]Input!$B$18</definedName>
    <definedName name="cy_WKE_FVAssets_eoy">[3]Input!$B$186</definedName>
    <definedName name="CY_WKE_MRVA">[3]Input!$B$187</definedName>
    <definedName name="CY_WKE_netact">[3]Input!$B$196</definedName>
    <definedName name="CY_WKE_netamt_eoy">[3]Input!$B$197</definedName>
    <definedName name="CY_WKE_PBO_EOY">[3]Input!$B$183</definedName>
    <definedName name="CY_WKE_PlanChange">[3]Input!$B$199</definedName>
    <definedName name="CY_WKE_PSC">#REF!</definedName>
    <definedName name="CY_WKEUn_Comp">#REF!</definedName>
    <definedName name="CY_WKEUn_EROA">[3]Input!$B$26</definedName>
    <definedName name="CY_WKEUn_exprate">[3]Input!$B$19</definedName>
    <definedName name="CY_WKEUnion_ABO_EOY">[3]Input!$B$204</definedName>
    <definedName name="CY_WKEUnion_AFS_dis">[3]Input!$B$98</definedName>
    <definedName name="CY_WKEUnion_AFS_exp">[3]Input!$B$68</definedName>
    <definedName name="cy_wkeunion_amort">[3]Input!$B$213</definedName>
    <definedName name="CY_WKEunion_amort_planchange">[3]Input!$B$220</definedName>
    <definedName name="CY_WKEUnion_BP">[3]Input!$B$209</definedName>
    <definedName name="CY_WKEUnion_BP_expected">[3]Input!#REF!</definedName>
    <definedName name="CY_WKEunion_Contrib">[3]Input!$B$208</definedName>
    <definedName name="CY_WKEUnion_DisComp">[3]Input!$B$90</definedName>
    <definedName name="CY_WKEUnion_DisEROA">[3]Input!$B$83</definedName>
    <definedName name="CY_WKEunion_disrate">[3]Input!$B$76</definedName>
    <definedName name="CY_WKEUnion_FVAssets_eoy">[3]Input!$B$206</definedName>
    <definedName name="CY_WKEUnion_MRVA">[3]Input!$B$207</definedName>
    <definedName name="CY_WKEunion_netact">[3]Input!$B$216</definedName>
    <definedName name="CY_wkeunion_netamt_eoy">[3]Input!$B$217</definedName>
    <definedName name="CY_WKEUnion_PBO_EOY">[3]Input!$B$203</definedName>
    <definedName name="CY_WKEunion_Planchange">[3]Input!$B$219</definedName>
    <definedName name="CY_WKEunion_PSC">#REF!</definedName>
    <definedName name="cy_wkeunuion_base">#REF!</definedName>
    <definedName name="data">[10]Main!#REF!</definedName>
    <definedName name="data8">#REF!</definedName>
    <definedName name="dataone">[12]Main!#REF!</definedName>
    <definedName name="Date_Of_Last_Review">#REF!</definedName>
    <definedName name="dflt4">'[13]Customize Your Invoice'!$E$26</definedName>
    <definedName name="dflt5">'[13]Customize Your Invoice'!$E$27</definedName>
    <definedName name="dflt6">'[13]Customize Your Invoice'!$D$28</definedName>
    <definedName name="DisRate_decrease_bps">[3]Input!#REF!</definedName>
    <definedName name="DR">#REF!</definedName>
    <definedName name="drop_down_listing.xls">[11]Yes_No!$A$1:$A$2</definedName>
    <definedName name="emiuie">#REF!</definedName>
    <definedName name="entry1">#REF!</definedName>
    <definedName name="entry12">#REF!</definedName>
    <definedName name="entry2">#REF!</definedName>
    <definedName name="entry3">#REF!</definedName>
    <definedName name="entry4">#REF!</definedName>
    <definedName name="entry5">#REF!</definedName>
    <definedName name="entry6">#REF!</definedName>
    <definedName name="entry7">#REF!</definedName>
    <definedName name="ENTRYN">[14]SupportN!#REF!</definedName>
    <definedName name="ENTRYQ">[14]SupportN!#REF!</definedName>
    <definedName name="EROA">#REF!</definedName>
    <definedName name="EXP_TYPE_CORE_ACCT">#REF!</definedName>
    <definedName name="Expected_BP_NonQualified_Plan">#REF!</definedName>
    <definedName name="Expected_BP_PRW">#REF!</definedName>
    <definedName name="Expected_BP_Qualified_Plan">[3]Cashflows!$A$13:$H$92</definedName>
    <definedName name="Expected_Fed_Subsidy_Payments">#REF!</definedName>
    <definedName name="Factor">#REF!</definedName>
    <definedName name="February">#REF!</definedName>
    <definedName name="FERC_BS">'[2]FERC REPORTING - BAL SHT'!$B$2:$B$63</definedName>
    <definedName name="FERC_IS">'[2]FERC REPORTING - INC STMT'!$B$1:$B$33</definedName>
    <definedName name="ggg">#REF!</definedName>
    <definedName name="GL_Org_Parent">[8]GL_Org_Parent!$A$3:$A$268</definedName>
    <definedName name="HideColumn">#REF!,#REF!,#REF!,#REF!,#REF!,#REF!</definedName>
    <definedName name="History_of_Updates">#REF!</definedName>
    <definedName name="Input_Data">#REF!</definedName>
    <definedName name="int_rate">#REF!</definedName>
    <definedName name="IntRate">[15]Inputs!$D$10:$H$10</definedName>
    <definedName name="January">#REF!</definedName>
    <definedName name="JE">#REF!</definedName>
    <definedName name="JE_Name_1">#REF!</definedName>
    <definedName name="JE_Name_10" localSheetId="0">#REF!</definedName>
    <definedName name="JE_Name_10">#REF!</definedName>
    <definedName name="JE_Name_11" localSheetId="0">#REF!</definedName>
    <definedName name="JE_Name_11">#REF!</definedName>
    <definedName name="JE_Name_12" localSheetId="0">#REF!</definedName>
    <definedName name="JE_Name_12">#REF!</definedName>
    <definedName name="JE_Name_2" localSheetId="0">'[16]Oct 2010'!$J$14</definedName>
    <definedName name="JE_Name_2" localSheetId="1">'[17]Oct 2010'!$J$14</definedName>
    <definedName name="JE_Name_2" localSheetId="2">'[17]Oct 2010'!$J$14</definedName>
    <definedName name="JE_Name_2">'[18]1.11 Do Not Use Reversed'!$J$14</definedName>
    <definedName name="JE_Name_3" localSheetId="0">#REF!</definedName>
    <definedName name="JE_Name_3">#REF!</definedName>
    <definedName name="JE_Name_4" localSheetId="0">#REF!</definedName>
    <definedName name="JE_Name_4">#REF!</definedName>
    <definedName name="JE_Name_5" localSheetId="0">#REF!</definedName>
    <definedName name="JE_Name_5">#REF!</definedName>
    <definedName name="JE_Name_6" localSheetId="0">#REF!</definedName>
    <definedName name="JE_Name_6">#REF!</definedName>
    <definedName name="JE_Name_7" localSheetId="0">#REF!</definedName>
    <definedName name="JE_Name_7">#REF!</definedName>
    <definedName name="JE_Name_8" localSheetId="0">#REF!</definedName>
    <definedName name="JE_Name_8">#REF!</definedName>
    <definedName name="JE_Name_9" localSheetId="0">#REF!</definedName>
    <definedName name="JE_Name_9">#REF!</definedName>
    <definedName name="jijul" hidden="1">#REF!</definedName>
    <definedName name="KU_TotalDis">[3]Input!$B$59</definedName>
    <definedName name="kuemp">'[19]2010 Emple Summary_pivot'!$N$20:$AA$25</definedName>
    <definedName name="KUGLTable">'[20]GainLoss Amort Schedule'!$A$86:$AM$102</definedName>
    <definedName name="lgeemp">'[19]2010 Emple Summary_pivot'!$N$14:$AA$18</definedName>
    <definedName name="LGEGLTable">'[20]GainLoss Amort Schedule'!$A$38:$AM$54</definedName>
    <definedName name="LGENonUnion_TotalDis">[3]Input!$B$57</definedName>
    <definedName name="LGEUnion_TotalDis">[3]Input!$B$56</definedName>
    <definedName name="LOC_BUSINESS">#REF!</definedName>
    <definedName name="LOC_CAP">[2]LOCATION_ATTRIBUTES!#REF!</definedName>
    <definedName name="LOC_COMPANY">#REF!</definedName>
    <definedName name="LOC_FACILITY">#REF!</definedName>
    <definedName name="LOC_FUNCTION">#REF!</definedName>
    <definedName name="LOC_GL_LOC">#REF!</definedName>
    <definedName name="LOC_STATE">#REF!</definedName>
    <definedName name="LOC_TAX_DIST">#REF!</definedName>
    <definedName name="Macro_Data">#REF!</definedName>
    <definedName name="Macro_Descriptions">#REF!</definedName>
    <definedName name="Macros">#REF!</definedName>
    <definedName name="map_fas_add_admin_expense_choices">[21]Map!$L$142:$N$142</definedName>
    <definedName name="map_fas_mrva_othermethod_fva_or_mrv_choices">[21]Map!$L$138:$M$138</definedName>
    <definedName name="map_fas_mrva_othermethod_fva_or_mrv_choices2">[22]Map!$L$134:$M$134</definedName>
    <definedName name="map_fas_net_gain_loss_amortization_method_choices">[21]Map!$L$162:$M$162</definedName>
    <definedName name="map_fas2">[6]Map!$L$160:$M$160</definedName>
    <definedName name="MeasureDate">#REF!</definedName>
    <definedName name="Mgmt_Parent">[8]Mgmt_Parent!$A$3:$A$104</definedName>
    <definedName name="ORG_COMP">[8]Org_Company!#REF!</definedName>
    <definedName name="Org_Company">[8]Org_Company!$A$3:$A$34</definedName>
    <definedName name="ORG_PARENTS">[8]GL_Org_Parent!#REF!</definedName>
    <definedName name="ORG_PARENTS_GL">[8]GL_Org_Parent!#REF!</definedName>
    <definedName name="ORG_PARENTS_PA">#REF!</definedName>
    <definedName name="PA_OPERATING_UNIT">'[2]PROJECTS OPERATING UNIT'!$A$1:$A$5</definedName>
    <definedName name="PA_Org_Parent">#REF!</definedName>
    <definedName name="PA_REPORT_GROUP">'[11]PA REPORT GROUP'!$A$2:$A$59</definedName>
    <definedName name="PA_RPT_GRP">'[2]PA REPORT GROUPS'!$A$5:$A$29</definedName>
    <definedName name="Page_1_NQ_No_P">#REF!</definedName>
    <definedName name="Page_1_NQ_Purch">#REF!</definedName>
    <definedName name="Page_1_Q_No_P">#REF!</definedName>
    <definedName name="Page_1_Q_Purch">#REF!</definedName>
    <definedName name="Page_2_NQ_No_p">#REF!</definedName>
    <definedName name="Page_2_NQ_Purch">#REF!</definedName>
    <definedName name="Page_2_Q_No_P">#REF!</definedName>
    <definedName name="Page_2_Q_Purch">#REF!</definedName>
    <definedName name="Page1">#REF!</definedName>
    <definedName name="Page2">#REF!</definedName>
    <definedName name="page3">#REF!</definedName>
    <definedName name="PERCENT">[1]Ins!#REF!</definedName>
    <definedName name="perfor2223">#REF!</definedName>
    <definedName name="PopCache_GL_INTERFACE_REFERENCE7" localSheetId="0" hidden="1">[23]PopCache!$A$1:$A$2</definedName>
    <definedName name="PopCache_GL_INTERFACE_REFERENCE7" localSheetId="1" hidden="1">[24]PopCache!$A$1:$A$2</definedName>
    <definedName name="PopCache_GL_INTERFACE_REFERENCE7" localSheetId="2" hidden="1">[24]PopCache!$A$1:$A$2</definedName>
    <definedName name="PopCache_GL_INTERFACE_REFERENCE7" hidden="1">[25]PopCache!$A$1:$A$2</definedName>
    <definedName name="_xlnm.Print_Area" localSheetId="0">p.1!$A$1:$H$23</definedName>
    <definedName name="_xlnm.Print_Area" localSheetId="1">p.2!$A$1:$J$114</definedName>
    <definedName name="_xlnm.Print_Titles" localSheetId="1">p.2!$2:$2</definedName>
    <definedName name="PROJ_TYPE">#REF!</definedName>
    <definedName name="project_type">'[11]proj type'!$A$1:$A$4</definedName>
    <definedName name="PUBLIC">[1]Ins!#REF!</definedName>
    <definedName name="PY_Hale_abo_eoy">#REF!</definedName>
    <definedName name="PY_Hale_comp">#REF!</definedName>
    <definedName name="PY_Hale_netact">#REF!</definedName>
    <definedName name="PY_Hale_Netamt_eoy">#REF!</definedName>
    <definedName name="PY_Hale_PBO_boy">#REF!</definedName>
    <definedName name="PY_Hale_pbo_eoy">#REF!</definedName>
    <definedName name="PY_Hale_PSC">#REF!</definedName>
    <definedName name="PY_KU_Amort">[3]Input!$C$173</definedName>
    <definedName name="PY_KU_Assets_EOY">[5]Input!$C$141</definedName>
    <definedName name="PY_KU_Base">[3]Input!$C$172</definedName>
    <definedName name="PY_ku_bp">[3]Input!$C$169</definedName>
    <definedName name="PY_KU_comp">[3]Input!$C$88</definedName>
    <definedName name="PY_KU_Disrate">[3]Input!$C$74</definedName>
    <definedName name="PY_KU_EROA">[3]Input!$C$81</definedName>
    <definedName name="PY_KU_EROA_exp">[3]Input!$C$24</definedName>
    <definedName name="PY_KU_MRVA">[3]Input!$C$167</definedName>
    <definedName name="PY_KU_NetAct">[3]Input!$C$176</definedName>
    <definedName name="PY_KU_netamt_eoy">[3]Input!$C$177</definedName>
    <definedName name="PY_KU_PBO_BOY">#REF!</definedName>
    <definedName name="PY_KU_PBO_EOY">[3]Input!$C$163</definedName>
    <definedName name="PY_ku_PSC">[3]Input!$C$175</definedName>
    <definedName name="PY_KUREG15_NetAct">[20]Input!$C$180</definedName>
    <definedName name="PY_LGE_Assets_EOY">[5]Input!$C$106</definedName>
    <definedName name="PY_lge_bp">[3]Input!$C$128</definedName>
    <definedName name="PY_LGE_Comp">[3]Input!$C$86</definedName>
    <definedName name="PY_LGE_Disrate">[3]Input!$C$72</definedName>
    <definedName name="PY_LGE_EROA">[3]Input!$C$79</definedName>
    <definedName name="PY_LGE_EROA_exp">[3]Input!$C$22</definedName>
    <definedName name="PY_LGE_MRVA">[3]Input!$C$126</definedName>
    <definedName name="PY_lge_netact">[3]Input!$C$135</definedName>
    <definedName name="PY_lge_netamt_eoy">[3]Input!$C$136</definedName>
    <definedName name="PY_LGE_PBO_BOY">#REF!</definedName>
    <definedName name="PY_LGE_PBO_EOY">[3]Input!$C$122</definedName>
    <definedName name="py_lge_PSC">[3]Input!$C$134</definedName>
    <definedName name="PY_LGENonUnion_Amort">[3]Input!$C$132</definedName>
    <definedName name="PY_LGENonUnion_Base">[3]Input!$C$131</definedName>
    <definedName name="PY_lgeREG15_netact">[20]Input!$C$137</definedName>
    <definedName name="PY_LGEUnion_Amort">[3]Input!$C$112</definedName>
    <definedName name="PY_LGEUnion_Assets_EOY">[5]Input!$C$89</definedName>
    <definedName name="PY_LGEUnion_Base">[3]Input!$C$111</definedName>
    <definedName name="PY_LGEUnion_BOY_PBO">#REF!</definedName>
    <definedName name="PY_LGEunion_bp">[3]Input!$C$108</definedName>
    <definedName name="PY_LGEUnion_Comp">[3]Input!$C$85</definedName>
    <definedName name="PY_LGEUnion_Disrate">[3]Input!$C$71</definedName>
    <definedName name="PY_LGEUnion_EROA">[3]Input!$C$78</definedName>
    <definedName name="PY_LGEUnion_EROA_exp">[3]Input!$C$21</definedName>
    <definedName name="PY_LGEUnion_MRVA">[3]Input!$C$106</definedName>
    <definedName name="PY_lgeunion_netact">[3]Input!$C$115</definedName>
    <definedName name="PY_lgeunion_netamt_eoy">[3]Input!$C$116</definedName>
    <definedName name="PY_LGEUnion_PBO_EOY">[3]Input!$C$102</definedName>
    <definedName name="PY_lgeunion_PSC">[3]Input!$C$114</definedName>
    <definedName name="PY_lgeunionREG15_netact">[20]Input!$C$116</definedName>
    <definedName name="PY_Officer_abo_eoy">#REF!</definedName>
    <definedName name="PY_Officer_comp">#REF!</definedName>
    <definedName name="PY_Officer_Netact">#REF!</definedName>
    <definedName name="PY_Officer_netamt_eoy">#REF!</definedName>
    <definedName name="PY_Officer_pbo_boy">#REF!</definedName>
    <definedName name="PY_Officer_pbo_eoy">#REF!</definedName>
    <definedName name="PY_Officer_PSC">#REF!</definedName>
    <definedName name="PY_PRW_KU_401Assets">#REF!</definedName>
    <definedName name="PY_PRW_KU_amort">#REF!</definedName>
    <definedName name="PY_PRW_KU_Amort_fin">#REF!</definedName>
    <definedName name="PY_PRW_KU_assets_boy">#REF!</definedName>
    <definedName name="PY_PRW_KU_assets_eoy">#REF!</definedName>
    <definedName name="PY_PRW_KU_Base">#REF!</definedName>
    <definedName name="PY_PRW_KU_Base_Fin">#REF!</definedName>
    <definedName name="PY_PRW_KU_netact_fin">#REF!</definedName>
    <definedName name="PY_PRW_KU_netact_reg">#REF!</definedName>
    <definedName name="PY_PRW_KU_netamt_eoy_fin">#REF!</definedName>
    <definedName name="PY_prw_ku_netamt_eoy_reg">#REF!</definedName>
    <definedName name="PY_PRW_KU_pbo_boy">#REF!</definedName>
    <definedName name="PY_PRW_KU_pbo_eoy">#REF!</definedName>
    <definedName name="PY_PRW_KU_PSC_fin">#REF!</definedName>
    <definedName name="PY_PRW_KU_PSC_Reg">#REF!</definedName>
    <definedName name="PY_PRW_LGE_401Assets">#REF!</definedName>
    <definedName name="PY_PRW_LGE_Amort_fin">#REF!</definedName>
    <definedName name="PY_PRW_LGE_Assets_boy">#REF!</definedName>
    <definedName name="PY_PRW_LGE_Assets_eoy">#REF!</definedName>
    <definedName name="PY_PRW_LGE_Base_fin">#REF!</definedName>
    <definedName name="PY_PRW_lge_netact_fin">#REF!</definedName>
    <definedName name="PY_prw_lge_netact_reg">#REF!</definedName>
    <definedName name="PY_PRW_lge_netamt_eoy_fin">#REF!</definedName>
    <definedName name="PY_prw_lge_netamt_eoy_reg">#REF!</definedName>
    <definedName name="PY_PRW_LGE_PBO_boy">#REF!</definedName>
    <definedName name="PY_PRW_LGE_PBO_EOY">#REF!</definedName>
    <definedName name="PY_PRW_lge_PSC_Fin">#REF!</definedName>
    <definedName name="PY_PRW_lge_PSC_reg">#REF!</definedName>
    <definedName name="PY_PRW_LGEnonunion_amort">#REF!</definedName>
    <definedName name="PY_PRW_lgenonunion_base">#REF!</definedName>
    <definedName name="PY_PRW_LGEUnion_401Assets">#REF!</definedName>
    <definedName name="PY_PRW_LGEUnion_amort">#REF!</definedName>
    <definedName name="PY_PRW_LGEUnion_Amort_Fin">#REF!</definedName>
    <definedName name="PY_PRW_LGEunion_Assets_boy">#REF!</definedName>
    <definedName name="PY_PRW_LGEUnion_Assets_eoy">#REF!</definedName>
    <definedName name="PY_PRW_LGEUnion_Base">#REF!</definedName>
    <definedName name="PY_PRW_LGEUnion_Base_Fin">#REF!</definedName>
    <definedName name="PY_PRW_lgeunion_netact_fin">#REF!</definedName>
    <definedName name="PY_prw_lgeunion_netact_reg">#REF!</definedName>
    <definedName name="PY_PRW_lgeunion_netamt_eoy_fin">#REF!</definedName>
    <definedName name="PY_prw_lgeunion_netamt_eoy_reg">#REF!</definedName>
    <definedName name="PY_PRW_LGEUnion_pbo_boy">#REF!</definedName>
    <definedName name="PY_PRW_LGEUnion_pbo_eoy">#REF!</definedName>
    <definedName name="PY_PRW_lgeunion_PSC_fin">#REF!</definedName>
    <definedName name="PY_PRW_lgeunion_PSC_reg">#REF!</definedName>
    <definedName name="PY_PRW_LPI_401Assets">#REF!</definedName>
    <definedName name="PY_PRW_LPI_Amort">#REF!</definedName>
    <definedName name="PY_PRW_LPI_Amort_Fin">#REF!</definedName>
    <definedName name="PY_PRW_LPI_Assets_boy">#REF!</definedName>
    <definedName name="PY_PRW_LPI_assets_eoy">#REF!</definedName>
    <definedName name="PY_PRW_LPI_Base">#REF!</definedName>
    <definedName name="PY_PRW_LPI_Base_Fin">#REF!</definedName>
    <definedName name="PY_PRW_LPI_netact_fin">#REF!</definedName>
    <definedName name="PY_prw_LPI_netact_reg">#REF!</definedName>
    <definedName name="PY_PRW_LPI_netamt_eoy_fin">#REF!</definedName>
    <definedName name="PY_prw_lpi_netamt_eoy_reg">#REF!</definedName>
    <definedName name="PY_PRW_LPI_PBO_BOY">#REF!</definedName>
    <definedName name="PY_PRW_LPI_pbo_eoy">#REF!</definedName>
    <definedName name="PY_PRW_LPI_PSC_fin">#REF!</definedName>
    <definedName name="PY_prw_lpi_PSC_reg">#REF!</definedName>
    <definedName name="PY_PRW_ServCo_401Assets">#REF!</definedName>
    <definedName name="PY_PRW_ServCo_Amort">#REF!</definedName>
    <definedName name="PY_PRW_ServCo_Amort_Fin">#REF!</definedName>
    <definedName name="PY_PRW_Servco_Assets_BOY">#REF!</definedName>
    <definedName name="PY_PRW_ServCo_Assets_EOY">#REF!</definedName>
    <definedName name="PY_PRW_ServCo_Base">#REF!</definedName>
    <definedName name="PY_PRW_ServCo_Base_Fin">#REF!</definedName>
    <definedName name="PY_PRW_Servco_netact_fin">#REF!</definedName>
    <definedName name="PY_prw_servco_netact_reg">#REF!</definedName>
    <definedName name="PY_PRW_servco_netamt_eoy_fin">#REF!</definedName>
    <definedName name="PY_prw_servco_netamt_eoy_reg">#REF!</definedName>
    <definedName name="py_PRW_Servco_pbo_boy">#REF!</definedName>
    <definedName name="py_PRW_servco_pbo_eoy">#REF!</definedName>
    <definedName name="PY_PRW_Servco_PSC_fin">#REF!</definedName>
    <definedName name="PY_prw_servco_PSC_reg">#REF!</definedName>
    <definedName name="PY_PRW_Servco_Reg_amort">#REF!</definedName>
    <definedName name="PY_PRW_servco_reg_base">#REF!</definedName>
    <definedName name="PY_prw_servco_reg_netact">#REF!</definedName>
    <definedName name="PY_prw_servco_reg_netamt_eoy">#REF!</definedName>
    <definedName name="PY_PRW_Servco_reg_PSC">#REF!</definedName>
    <definedName name="PY_PRW_WKE_401Assets">#REF!</definedName>
    <definedName name="PY_PRW_WKE_amort">#REF!</definedName>
    <definedName name="PY_PRW_WKE_Amort_Fin">#REF!</definedName>
    <definedName name="PY_PRW_WKE_Assets_boy">#REF!</definedName>
    <definedName name="PY_PRW_WKE_assets_eoy">#REF!</definedName>
    <definedName name="PY_PRW_WKE_base">#REF!</definedName>
    <definedName name="PY_PRW_WKE_Base_Fin">#REF!</definedName>
    <definedName name="PY_PRW_wke_netact_fin">#REF!</definedName>
    <definedName name="PY_PRW_WKE_netact_reg">#REF!</definedName>
    <definedName name="PY_PRW_wke_netamt_eoy_fin">#REF!</definedName>
    <definedName name="PY_prw_wke_netamt_eoy_reg">#REF!</definedName>
    <definedName name="PY_PRW_WKE_pbo_boy">#REF!</definedName>
    <definedName name="PY_PRW_WKE_pbo_eoy">#REF!</definedName>
    <definedName name="PY_PRW_wke_PSC_fin">#REF!</definedName>
    <definedName name="PY_PRW_wke_PSC_reg">#REF!</definedName>
    <definedName name="PY_PRW_WKEUnion_401Assets">#REF!</definedName>
    <definedName name="PY_PRW_WKEunion_amort">#REF!</definedName>
    <definedName name="PY_PRW_WKEUnion_Amort_Fin">#REF!</definedName>
    <definedName name="PY_PRW_WKEUnion_assets_boy">#REF!</definedName>
    <definedName name="PY_PRW_WKEUnion_assets_eoy">#REF!</definedName>
    <definedName name="PY_PRW_wkeunion_base">#REF!</definedName>
    <definedName name="PY_PRW_WKEUnion_Base_Fin">#REF!</definedName>
    <definedName name="PY_PRW_WKEunion_netact_fin">#REF!</definedName>
    <definedName name="PY_prw_wkeunion_netact_reg">#REF!</definedName>
    <definedName name="PY_PRW_wkeunion_netamt_eoy_fin">#REF!</definedName>
    <definedName name="PY_prw_wkeunion_netamt_eoy_reg">#REF!</definedName>
    <definedName name="PY_PRW_WKEUnion_pbo_boy">#REF!</definedName>
    <definedName name="PY_PRW_WKEUnion_pbo_eoy">#REF!</definedName>
    <definedName name="PY_PRW_wkeunion_PSC_fin">#REF!</definedName>
    <definedName name="py_prw_wkeunion_PSC_reg">#REF!</definedName>
    <definedName name="PY_Restoration_abo_eoy">#REF!</definedName>
    <definedName name="PY_Restoration_netact">#REF!</definedName>
    <definedName name="PY_Restoration_netamt_eoy">#REF!</definedName>
    <definedName name="PY_Restoration_pbo_boy">#REF!</definedName>
    <definedName name="PY_Restoration_pbo_eoy">#REF!</definedName>
    <definedName name="PY_Restoration_PSC">#REF!</definedName>
    <definedName name="PY_ServCo_Assets_EOY">[5]Input!$C$124</definedName>
    <definedName name="PY_servco_bp">[3]Input!$C$149</definedName>
    <definedName name="PY_ServCo_Comp">[3]Input!$C$87</definedName>
    <definedName name="PY_ServCo_Disrate">[3]Input!$C$73</definedName>
    <definedName name="PY_ServCo_EROA">[3]Input!$C$80</definedName>
    <definedName name="PY_ServCO_EROA_exp">[3]Input!$C$23</definedName>
    <definedName name="PY_Servco_MRVA">[3]Input!$C$147</definedName>
    <definedName name="PY_servco_netact">[3]Input!$C$156</definedName>
    <definedName name="PY_Servco_netamt_eoy">[3]Input!$C$157</definedName>
    <definedName name="PY_ServCo_PBO_BOY">#REF!</definedName>
    <definedName name="PY_ServCo_PBO_EOY">[3]Input!$C$143</definedName>
    <definedName name="PY_Servco_PSC">[3]Input!$C$155</definedName>
    <definedName name="PY_ServCo_Reg_Amort">[3]Input!$C$229</definedName>
    <definedName name="PY_ServCo_Reg_Base">[3]Input!$C$228</definedName>
    <definedName name="PY_servco_reg_netamt_eoy">[3]Input!$C$233</definedName>
    <definedName name="PY_ServcoReg_netact">[3]Input!$C$232</definedName>
    <definedName name="PY_ServCoReg_PBO_BOY">#REF!</definedName>
    <definedName name="PY_ServcoReg_PBO_EOY">[3]Input!$C$223</definedName>
    <definedName name="PY_ServcoReg_PSC">[3]Input!$C$231</definedName>
    <definedName name="PY_servcoREG15_netact">[20]Input!$C$159</definedName>
    <definedName name="PY_ServcoRegREG15_netact">[20]Input!$C$237</definedName>
    <definedName name="PY_Valdate_BOY">#REF!</definedName>
    <definedName name="PY_Valdate_EOY">#REF!</definedName>
    <definedName name="PY_WKE_Assets_EOY">[5]Input!$C$158</definedName>
    <definedName name="PY_wke_bp">[3]Input!$C$189</definedName>
    <definedName name="PY_WKE_Comp">[3]Input!$C$89</definedName>
    <definedName name="PY_WKE_Disrate">[3]Input!$C$75</definedName>
    <definedName name="PY_WKE_EROA">[3]Input!$C$82</definedName>
    <definedName name="PY_WKE_EROA_exp">[3]Input!$C$25</definedName>
    <definedName name="PY_WKE_MRVA">[3]Input!$C$187</definedName>
    <definedName name="PY_wke_netact">[3]Input!$C$196</definedName>
    <definedName name="PY_wke_netamt_eoy">[3]Input!$C$197</definedName>
    <definedName name="PY_WKE_PBO_BOY">#REF!</definedName>
    <definedName name="PY_WKE_PBO_EOY">[3]Input!$C$183</definedName>
    <definedName name="PY_wke_PSC">[3]Input!$C$195</definedName>
    <definedName name="PY_WKEUnion_Assets_EOY">[5]Input!$C$175</definedName>
    <definedName name="PY_wkeunion_bp">[3]Input!$C$209</definedName>
    <definedName name="PY_WKEUnion_Comp">[3]Input!$C$90</definedName>
    <definedName name="PY_WKEUnion_Disrate">[3]Input!$C$76</definedName>
    <definedName name="PY_WKEUnion_EROA">[3]Input!$C$83</definedName>
    <definedName name="PY_WKEUnion_EROA_exp">[3]Input!$C$26</definedName>
    <definedName name="PY_WKEUnion_MRVA">[3]Input!$C$207</definedName>
    <definedName name="PY_wkeunion_netact">[3]Input!$C$216</definedName>
    <definedName name="PY_wkeunion_netamt_eoy">[3]Input!$C$217</definedName>
    <definedName name="PY_WKEUnion_PBO_BOY">#REF!</definedName>
    <definedName name="PY_WKEUnion_PBO_EOY">[3]Input!$C$203</definedName>
    <definedName name="PY_wkeunion_PSC">[3]Input!$C$215</definedName>
    <definedName name="PYFactor">#REF!</definedName>
    <definedName name="RANGETABLE">#REF!</definedName>
    <definedName name="ReasonsForChanges">'[26]Version History'!$O$1:$O$5</definedName>
    <definedName name="Reconciliation">[12]Main!#REF!</definedName>
    <definedName name="Recover" localSheetId="0">[25]Macro1!$A$79</definedName>
    <definedName name="Recover">[27]Macro1!$A$79</definedName>
    <definedName name="REPORT">[1]Ins!#REF!</definedName>
    <definedName name="ReportTitle1">#REF!</definedName>
    <definedName name="ReptItemsTableAll">[9]Data!$O$88:$BK$154</definedName>
    <definedName name="RESULTS">#REF!</definedName>
    <definedName name="Results_Data">#REF!</definedName>
    <definedName name="Reviewed_By">#REF!</definedName>
    <definedName name="RMRate">#REF!</definedName>
    <definedName name="RowDetails1">#REF!</definedName>
    <definedName name="ServCo_TotalDis">[3]Input!$B$58</definedName>
    <definedName name="SERVCO2">'[19]2010 Emple Summary_pivot'!$N$5:$AA$12</definedName>
    <definedName name="Sheet_Descriptions">#REF!</definedName>
    <definedName name="StartBalance">[9]Startup!$N$8</definedName>
    <definedName name="StartBillMonth">[9]Startup!$N$5</definedName>
    <definedName name="SUPPORT">#REF!</definedName>
    <definedName name="SUPPORTQ">[14]SupportN!#REF!</definedName>
    <definedName name="SVCOFinGLTable">'[20]GainLoss Amort Schedule'!$A$62:$AM$78</definedName>
    <definedName name="SVCORegGLTable">'[28]GainLoss Amort Schedule'!$A$108:$AI$124</definedName>
    <definedName name="TableName">"Dummy"</definedName>
    <definedName name="TaxRate">[15]Inputs!$D$8:$H$8</definedName>
    <definedName name="Testa" localSheetId="0">[1]Ins!#REF!</definedName>
    <definedName name="Testa">[1]Ins!#REF!</definedName>
    <definedName name="TotalPayments">#REF!</definedName>
    <definedName name="TP_Footer_User" hidden="1">"JENKINT"</definedName>
    <definedName name="TP_Footer_Version" hidden="1">"v4.00"</definedName>
    <definedName name="UnionGLTable">'[28]GainLoss Amort Schedule'!$A$11:$AI$27</definedName>
    <definedName name="ValDate">#REF!</definedName>
    <definedName name="VALLEY" localSheetId="0">[1]Ins!#REF!</definedName>
    <definedName name="VALLEY">[1]Ins!#REF!</definedName>
    <definedName name="vital5">'[13]Customize Your Invoice'!$E$15</definedName>
    <definedName name="WKE_TotalDis">[3]Input!$B$60</definedName>
    <definedName name="WKEUnion_TotalDis">[3]Input!$B$61</definedName>
    <definedName name="WORKERS">[1]Ins!#REF!</definedName>
    <definedName name="x" hidden="1">[1]Ins!#REF!</definedName>
    <definedName name="Xbrl_Tag_159b8957_ae03_42ec_9e89_9f8ad3bf9d11" hidden="1">[29]Leadsheet!#REF!</definedName>
    <definedName name="Xbrl_Tag_2c0bf940_89af_4553_823d_c70b8655e2a4" hidden="1">[29]Leadsheet!#REF!</definedName>
    <definedName name="Xbrl_Tag_2ec604a8_12e6_47bd_810b_dfd3eb163f8c" hidden="1">[29]Leadsheet!#REF!</definedName>
    <definedName name="Xbrl_Tag_75d2d898_abdd_4ea3_af98_204b7b366af1" hidden="1">[29]Leadsheet!#REF!</definedName>
    <definedName name="Xbrl_Tag_adaa8e9c_940a_4384_b1cf_05e20ec68a9f" hidden="1">[29]Leadsheet!#REF!</definedName>
    <definedName name="y" hidden="1">[1]Ins!#REF!</definedName>
    <definedName name="YES_NO">#REF!</definedName>
    <definedName name="Yes_or_No">[8]Yes_or_No!$B$3:$B$4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  <c r="F13" i="3"/>
  <c r="F12" i="3"/>
  <c r="F9" i="3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E17" i="3"/>
  <c r="G17" i="3" s="1"/>
  <c r="E6" i="3" l="1"/>
  <c r="G6" i="3" s="1"/>
  <c r="E8" i="3"/>
  <c r="G8" i="3" s="1"/>
  <c r="E10" i="3"/>
  <c r="G10" i="3" s="1"/>
  <c r="E13" i="3"/>
  <c r="G13" i="3" s="1"/>
  <c r="E16" i="3"/>
  <c r="G16" i="3" s="1"/>
  <c r="E18" i="3"/>
  <c r="G18" i="3" s="1"/>
  <c r="E7" i="3"/>
  <c r="G7" i="3" s="1"/>
  <c r="E9" i="3"/>
  <c r="G9" i="3" s="1"/>
  <c r="E12" i="3"/>
  <c r="G12" i="3" s="1"/>
  <c r="E14" i="3"/>
  <c r="G14" i="3" s="1"/>
  <c r="G15" i="3" l="1"/>
  <c r="G19" i="3"/>
  <c r="G11" i="3"/>
  <c r="G20" i="3" l="1"/>
</calcChain>
</file>

<file path=xl/sharedStrings.xml><?xml version="1.0" encoding="utf-8"?>
<sst xmlns="http://schemas.openxmlformats.org/spreadsheetml/2006/main" count="410" uniqueCount="145">
  <si>
    <t xml:space="preserve">Company </t>
  </si>
  <si>
    <t xml:space="preserve">Account </t>
  </si>
  <si>
    <t>Description</t>
  </si>
  <si>
    <t>Period Net</t>
  </si>
  <si>
    <t xml:space="preserve"> Ending Balance</t>
  </si>
  <si>
    <t>128023</t>
  </si>
  <si>
    <t>PREPAID PENSION</t>
  </si>
  <si>
    <t>128028</t>
  </si>
  <si>
    <t>PREPAID POSTRETIREMENT</t>
  </si>
  <si>
    <t>141007</t>
  </si>
  <si>
    <t>NOTES RECEIVABLE-401(H) ACCOUNT</t>
  </si>
  <si>
    <t>146053</t>
  </si>
  <si>
    <t>INTERCOMPANY PENSION RECEIVABLE</t>
  </si>
  <si>
    <t>219012</t>
  </si>
  <si>
    <t>OCI - FAS 158 (OPEB) PRE-ACQUISITION</t>
  </si>
  <si>
    <t>219013</t>
  </si>
  <si>
    <t>OCI - FAS 158 INCREASE FUNDED STATUS - GROSS</t>
  </si>
  <si>
    <t>219014</t>
  </si>
  <si>
    <t>AOCI - FAS 158 POST-ACQUISITION</t>
  </si>
  <si>
    <t>219112</t>
  </si>
  <si>
    <t>OCI - FAS 158 (OPEB) PRE-ACQUISITION - TAX</t>
  </si>
  <si>
    <t>219113</t>
  </si>
  <si>
    <t>OCI - FAS 158 INCREASE FUNDED STATUS - TAX</t>
  </si>
  <si>
    <t>219114</t>
  </si>
  <si>
    <t>AOCI TAX - FAS 158 POST-ACQUISITION</t>
  </si>
  <si>
    <t>228301</t>
  </si>
  <si>
    <t>FASB106-POST RET BEN</t>
  </si>
  <si>
    <t>228304</t>
  </si>
  <si>
    <t>PENSION PAYABLE</t>
  </si>
  <si>
    <t>228305</t>
  </si>
  <si>
    <t>POST EMPLOYMENT BENEFIT PAYABLE</t>
  </si>
  <si>
    <t>228325</t>
  </si>
  <si>
    <t>FASB 112 - POST EMPLOY MEDICARE SUBSIDY</t>
  </si>
  <si>
    <t>242021</t>
  </si>
  <si>
    <t>FASB 106-POST RET BEN - CURRENT</t>
  </si>
  <si>
    <t>0019</t>
  </si>
  <si>
    <t>101700</t>
  </si>
  <si>
    <t>PLANT IN SERVICE - CONTRA ASSET - PENSION</t>
  </si>
  <si>
    <t>101701</t>
  </si>
  <si>
    <t>PLANT IN SERVICE - CONTRA ASSET - OPEB</t>
  </si>
  <si>
    <t>107700</t>
  </si>
  <si>
    <t>CONSTR WORK IN PROG - CONTRA ASSET - PENSION</t>
  </si>
  <si>
    <t>107701</t>
  </si>
  <si>
    <t>CONSTR WORK IN PROG - CONTRA ASSET - OPEB</t>
  </si>
  <si>
    <t>108700</t>
  </si>
  <si>
    <t>ACCUM DEPR - CONTRA ASSET - PENSION</t>
  </si>
  <si>
    <t>108701</t>
  </si>
  <si>
    <t>ACCUM DEPR - CONTRA ASSET - OPEB</t>
  </si>
  <si>
    <t>186700</t>
  </si>
  <si>
    <t>OTHER DEFERRED LT ASSET - ASU 2017-07 - NON SERVICE COST - PENSION</t>
  </si>
  <si>
    <t>186701</t>
  </si>
  <si>
    <t>OTHER DEFERRED LT ASSET - ASU 2017-07 - NON SERVICE COST - OPEB</t>
  </si>
  <si>
    <t>228306</t>
  </si>
  <si>
    <t>PENSION PAYABLE SERP</t>
  </si>
  <si>
    <t>234051</t>
  </si>
  <si>
    <t>INTERCOMPANY PENSION PAYABLE</t>
  </si>
  <si>
    <t>0020</t>
  </si>
  <si>
    <t>182313</t>
  </si>
  <si>
    <t>REG ASSET - PENSION GAIN-LOSS AMORTIZATION-15 YEAR</t>
  </si>
  <si>
    <t>184096</t>
  </si>
  <si>
    <t>PENSION SERVICE COST - BURDEN CLEARING - LIABILITY</t>
  </si>
  <si>
    <t>184097</t>
  </si>
  <si>
    <t>FASB 106 (OPEB) SERVICE COST - BURDEN CLEARING</t>
  </si>
  <si>
    <t>184098</t>
  </si>
  <si>
    <t>FASB 112 - BURDEN CLEARING</t>
  </si>
  <si>
    <t>184099</t>
  </si>
  <si>
    <t>PENSION SERVICE COST - BURDEN CLEARING</t>
  </si>
  <si>
    <t>184119</t>
  </si>
  <si>
    <t>PENSION NON SERVICE COST - BURDEN CLEARING - LIABILITY</t>
  </si>
  <si>
    <t>184120</t>
  </si>
  <si>
    <t>FASB 106 POST RETIREMENT NON SERVICE COST - BURDEN CLEARING</t>
  </si>
  <si>
    <t>184122</t>
  </si>
  <si>
    <t>PENSION NON SERVICE COST - BURDEN CLEARING</t>
  </si>
  <si>
    <t>219015</t>
  </si>
  <si>
    <t>OCI - FAS 158 (SERP)</t>
  </si>
  <si>
    <t>219016</t>
  </si>
  <si>
    <t>OCI - FAS 158 (OPEB)</t>
  </si>
  <si>
    <t>219115</t>
  </si>
  <si>
    <t>OCI - FAS 158 (SERP) - TAX</t>
  </si>
  <si>
    <t>219116</t>
  </si>
  <si>
    <t>OCI - FAS 158 (OPEB) - TAX</t>
  </si>
  <si>
    <t>242023</t>
  </si>
  <si>
    <t>PENSION PAYABLE SERP CURRENT</t>
  </si>
  <si>
    <t>0099</t>
  </si>
  <si>
    <t>182384</t>
  </si>
  <si>
    <t>REG ASSET - ASU 2017-07 - NON SERVICE COST - PENSION</t>
  </si>
  <si>
    <t>182385</t>
  </si>
  <si>
    <t>REG ASSET - ASU - 2017-07 - NON SERVICE COST - OPEB</t>
  </si>
  <si>
    <t>254030</t>
  </si>
  <si>
    <t>REG LIAB - ASU 2017-07 - NON SERVICE COST - PENSION</t>
  </si>
  <si>
    <t>0100</t>
  </si>
  <si>
    <t>128024</t>
  </si>
  <si>
    <t>PREPAID PENSION - LG&amp;E UNION PLAN</t>
  </si>
  <si>
    <t>182305</t>
  </si>
  <si>
    <t>REGULATORY ASSET - FAS 158 OPEB</t>
  </si>
  <si>
    <t>182315</t>
  </si>
  <si>
    <t>REGULATORY ASSET - FAS 158 PENSION</t>
  </si>
  <si>
    <t>0110</t>
  </si>
  <si>
    <t>228307</t>
  </si>
  <si>
    <t>FASB 106 - MEDICARE SUBSIDY</t>
  </si>
  <si>
    <t>254010</t>
  </si>
  <si>
    <t>REGULATORY LIABILITY - FAS 158 OPEB</t>
  </si>
  <si>
    <t>0119</t>
  </si>
  <si>
    <t>254031</t>
  </si>
  <si>
    <t>REG LIAB - ASU - 2017-07 - NON SERVICE COST - OPEB</t>
  </si>
  <si>
    <t>Grand Total</t>
  </si>
  <si>
    <t>EiS eXpress Reporting</t>
  </si>
  <si>
    <t>Report Name</t>
  </si>
  <si>
    <t>LKE Account Balances for Pension</t>
  </si>
  <si>
    <t>Report Parameters</t>
  </si>
  <si>
    <t>Currency Code</t>
  </si>
  <si>
    <t>USD'</t>
  </si>
  <si>
    <t>Period Name</t>
  </si>
  <si>
    <t>DEC-2020'</t>
  </si>
  <si>
    <t>Actual Flag</t>
  </si>
  <si>
    <t>A'</t>
  </si>
  <si>
    <t>Report Summary</t>
  </si>
  <si>
    <t>Responsibility Name</t>
  </si>
  <si>
    <t>MULT_Reporting( Access Set =&gt; LGE ENERGY LLC )</t>
  </si>
  <si>
    <t>Module Name</t>
  </si>
  <si>
    <t>General Ledger</t>
  </si>
  <si>
    <t>Requested By</t>
  </si>
  <si>
    <t>E028220</t>
  </si>
  <si>
    <t>Request Id</t>
  </si>
  <si>
    <t>55597102</t>
  </si>
  <si>
    <t>Process Id</t>
  </si>
  <si>
    <t>665816</t>
  </si>
  <si>
    <t>Request Date &amp; Time</t>
  </si>
  <si>
    <t>21-JAN-2021</t>
  </si>
  <si>
    <t>Actual Start Date</t>
  </si>
  <si>
    <t>21-JAN-202107:56:28 AM</t>
  </si>
  <si>
    <t>Actual Completion Date</t>
  </si>
  <si>
    <t>21-JAN-202107:56:29 AM</t>
  </si>
  <si>
    <t>Entry Needed</t>
  </si>
  <si>
    <t>Post-retirement</t>
  </si>
  <si>
    <t>Prepaid FAS-106 ASSET</t>
  </si>
  <si>
    <t>Servco</t>
  </si>
  <si>
    <t>LG&amp;E</t>
  </si>
  <si>
    <t>REGULATORY ASSET - OPEB</t>
  </si>
  <si>
    <t>KU</t>
  </si>
  <si>
    <t>2020 Funded Status Adjustment</t>
  </si>
  <si>
    <t xml:space="preserve"> Ending Trial Balance</t>
  </si>
  <si>
    <t>2020 Actuarial Disclosure</t>
  </si>
  <si>
    <t>p.1 excel</t>
  </si>
  <si>
    <t xml:space="preserve">Preliminary Trial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</si>
</sst>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8"/>
      <color theme="1"/>
      <name val="Times New Roman"/>
      <family val="2"/>
    </font>
    <font>
      <b/>
      <sz val="8"/>
      <color theme="1"/>
      <name val="Arial"/>
      <family val="2"/>
    </font>
    <font>
      <b/>
      <u/>
      <sz val="12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43" fontId="1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43" fontId="4" fillId="0" borderId="0" xfId="2" applyNumberFormat="1" applyFont="1"/>
    <xf numFmtId="49" fontId="5" fillId="2" borderId="0" xfId="2" applyNumberFormat="1" applyFont="1" applyFill="1" applyAlignment="1">
      <alignment horizontal="left"/>
    </xf>
    <xf numFmtId="43" fontId="5" fillId="2" borderId="0" xfId="2" applyNumberFormat="1" applyFont="1" applyFill="1"/>
    <xf numFmtId="43" fontId="5" fillId="0" borderId="0" xfId="2" applyNumberFormat="1" applyFont="1"/>
    <xf numFmtId="49" fontId="5" fillId="3" borderId="0" xfId="2" applyNumberFormat="1" applyFont="1" applyFill="1" applyAlignment="1">
      <alignment horizontal="left"/>
    </xf>
    <xf numFmtId="43" fontId="5" fillId="3" borderId="0" xfId="2" applyNumberFormat="1" applyFont="1" applyFill="1"/>
    <xf numFmtId="43" fontId="6" fillId="0" borderId="0" xfId="2" applyNumberFormat="1" applyFont="1"/>
    <xf numFmtId="0" fontId="6" fillId="0" borderId="0" xfId="2" applyFont="1"/>
    <xf numFmtId="43" fontId="2" fillId="0" borderId="0" xfId="2" applyNumberFormat="1" applyFont="1"/>
    <xf numFmtId="43" fontId="2" fillId="0" borderId="0" xfId="1" applyFont="1"/>
    <xf numFmtId="49" fontId="9" fillId="0" borderId="0" xfId="4" applyNumberFormat="1" applyFont="1" applyAlignment="1">
      <alignment horizontal="left"/>
    </xf>
    <xf numFmtId="43" fontId="2" fillId="0" borderId="0" xfId="1" applyFont="1" applyFill="1"/>
    <xf numFmtId="49" fontId="10" fillId="0" borderId="0" xfId="4" applyNumberFormat="1" applyFont="1" applyAlignment="1">
      <alignment horizontal="left"/>
    </xf>
    <xf numFmtId="0" fontId="9" fillId="0" borderId="0" xfId="4" applyFont="1"/>
    <xf numFmtId="0" fontId="10" fillId="0" borderId="0" xfId="4" applyFont="1"/>
    <xf numFmtId="0" fontId="2" fillId="0" borderId="0" xfId="2" applyFont="1" applyAlignment="1">
      <alignment horizontal="center"/>
    </xf>
    <xf numFmtId="0" fontId="1" fillId="0" borderId="0" xfId="2"/>
    <xf numFmtId="0" fontId="12" fillId="5" borderId="0" xfId="0" applyFont="1" applyFill="1"/>
    <xf numFmtId="0" fontId="0" fillId="5" borderId="0" xfId="0" applyFill="1"/>
    <xf numFmtId="0" fontId="0" fillId="5" borderId="0" xfId="0" quotePrefix="1" applyFill="1"/>
    <xf numFmtId="0" fontId="13" fillId="0" borderId="0" xfId="4" applyFont="1" applyAlignment="1">
      <alignment horizontal="center"/>
    </xf>
    <xf numFmtId="43" fontId="13" fillId="0" borderId="0" xfId="4" applyNumberFormat="1" applyFont="1"/>
    <xf numFmtId="43" fontId="13" fillId="0" borderId="0" xfId="4" applyNumberFormat="1" applyFont="1" applyAlignment="1">
      <alignment horizontal="center"/>
    </xf>
    <xf numFmtId="0" fontId="7" fillId="0" borderId="0" xfId="4"/>
    <xf numFmtId="43" fontId="9" fillId="0" borderId="0" xfId="4" applyNumberFormat="1" applyFont="1"/>
    <xf numFmtId="164" fontId="7" fillId="0" borderId="0" xfId="4" applyNumberFormat="1"/>
    <xf numFmtId="0" fontId="7" fillId="6" borderId="0" xfId="4" applyFill="1"/>
    <xf numFmtId="49" fontId="10" fillId="6" borderId="0" xfId="4" applyNumberFormat="1" applyFont="1" applyFill="1" applyAlignment="1">
      <alignment horizontal="left"/>
    </xf>
    <xf numFmtId="0" fontId="9" fillId="6" borderId="0" xfId="4" applyFont="1" applyFill="1"/>
    <xf numFmtId="43" fontId="9" fillId="6" borderId="0" xfId="4" applyNumberFormat="1" applyFont="1" applyFill="1"/>
    <xf numFmtId="43" fontId="9" fillId="6" borderId="0" xfId="1" applyFont="1" applyFill="1" applyBorder="1"/>
    <xf numFmtId="43" fontId="7" fillId="0" borderId="0" xfId="4" applyNumberFormat="1"/>
    <xf numFmtId="0" fontId="10" fillId="6" borderId="0" xfId="4" applyFont="1" applyFill="1"/>
    <xf numFmtId="164" fontId="9" fillId="6" borderId="0" xfId="4" applyNumberFormat="1" applyFont="1" applyFill="1"/>
    <xf numFmtId="43" fontId="9" fillId="0" borderId="0" xfId="1" applyFont="1" applyBorder="1"/>
    <xf numFmtId="43" fontId="14" fillId="0" borderId="0" xfId="4" applyNumberFormat="1" applyFont="1"/>
    <xf numFmtId="164" fontId="16" fillId="0" borderId="0" xfId="5" applyNumberFormat="1" applyFont="1" applyFill="1" applyBorder="1" applyAlignment="1" applyProtection="1"/>
    <xf numFmtId="43" fontId="13" fillId="0" borderId="0" xfId="4" applyNumberFormat="1" applyFont="1" applyFill="1" applyAlignment="1">
      <alignment horizontal="center"/>
    </xf>
    <xf numFmtId="164" fontId="9" fillId="0" borderId="0" xfId="4" applyNumberFormat="1" applyFont="1" applyFill="1"/>
    <xf numFmtId="0" fontId="17" fillId="0" borderId="0" xfId="2" applyFont="1"/>
    <xf numFmtId="0" fontId="11" fillId="4" borderId="0" xfId="0" applyFont="1" applyFill="1" applyAlignment="1">
      <alignment horizontal="center" vertical="center"/>
    </xf>
    <xf numFmtId="0" fontId="0" fillId="0" borderId="0" xfId="0"/>
  </cellXfs>
  <cellStyles count="6">
    <cellStyle name="Comma" xfId="1" builtinId="3"/>
    <cellStyle name="Comma 2 3" xfId="5" xr:uid="{3042FF0F-7CBA-496C-B576-98ED82A46EC4}"/>
    <cellStyle name="Normal" xfId="0" builtinId="0"/>
    <cellStyle name="Normal 19 2" xfId="2" xr:uid="{F659A81D-1516-453C-A00C-F56CD0198817}"/>
    <cellStyle name="Normal 2 3" xfId="4" xr:uid="{5EDC3DFD-987B-443F-B5B4-EE77890C6476}"/>
    <cellStyle name="Normal 3" xfId="3" xr:uid="{D5D647EA-EB04-41AE-A1FD-96850A9A21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8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1952624</xdr:colOff>
      <xdr:row>4</xdr:row>
      <xdr:rowOff>166688</xdr:rowOff>
    </xdr:from>
    <xdr:ext cx="589007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0CBEA20-8CE8-4BAD-A031-48BD0DB8F38A}"/>
            </a:ext>
          </a:extLst>
        </xdr:cNvPr>
        <xdr:cNvSpPr txBox="1"/>
      </xdr:nvSpPr>
      <xdr:spPr>
        <a:xfrm>
          <a:off x="11263312" y="976313"/>
          <a:ext cx="589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p.3</a:t>
          </a:r>
          <a:r>
            <a:rPr lang="en-US" sz="1100" baseline="0">
              <a:solidFill>
                <a:srgbClr val="FF0000"/>
              </a:solidFill>
            </a:rPr>
            <a:t> pdf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589007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B2E50F5-F40C-4B05-928E-6012DA4BC340}"/>
            </a:ext>
          </a:extLst>
        </xdr:cNvPr>
        <xdr:cNvSpPr txBox="1"/>
      </xdr:nvSpPr>
      <xdr:spPr>
        <a:xfrm>
          <a:off x="11275219" y="2226469"/>
          <a:ext cx="589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p.3</a:t>
          </a:r>
          <a:r>
            <a:rPr lang="en-US" sz="1100" baseline="0">
              <a:solidFill>
                <a:srgbClr val="FF0000"/>
              </a:solidFill>
            </a:rPr>
            <a:t> pdf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23813</xdr:colOff>
      <xdr:row>14</xdr:row>
      <xdr:rowOff>142876</xdr:rowOff>
    </xdr:from>
    <xdr:ext cx="589007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1510D8-C8BD-45A4-8C1C-F1D545767618}"/>
            </a:ext>
          </a:extLst>
        </xdr:cNvPr>
        <xdr:cNvSpPr txBox="1"/>
      </xdr:nvSpPr>
      <xdr:spPr>
        <a:xfrm>
          <a:off x="11299032" y="2976564"/>
          <a:ext cx="589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p.3</a:t>
          </a:r>
          <a:r>
            <a:rPr lang="en-US" sz="1100" baseline="0">
              <a:solidFill>
                <a:srgbClr val="FF0000"/>
              </a:solidFill>
            </a:rPr>
            <a:t> pdf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178594</xdr:colOff>
      <xdr:row>6</xdr:row>
      <xdr:rowOff>1</xdr:rowOff>
    </xdr:from>
    <xdr:to>
      <xdr:col>6</xdr:col>
      <xdr:colOff>178594</xdr:colOff>
      <xdr:row>8</xdr:row>
      <xdr:rowOff>190500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B95AB0C6-6FD2-4E42-960F-E03BD33C1ECE}"/>
            </a:ext>
          </a:extLst>
        </xdr:cNvPr>
        <xdr:cNvCxnSpPr/>
      </xdr:nvCxnSpPr>
      <xdr:spPr>
        <a:xfrm>
          <a:off x="11132344" y="2200276"/>
          <a:ext cx="0" cy="590549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12</xdr:row>
      <xdr:rowOff>11906</xdr:rowOff>
    </xdr:from>
    <xdr:to>
      <xdr:col>6</xdr:col>
      <xdr:colOff>190500</xdr:colOff>
      <xdr:row>13</xdr:row>
      <xdr:rowOff>142875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B6542E51-6A07-4207-ADF9-92F422324AF3}"/>
            </a:ext>
          </a:extLst>
        </xdr:cNvPr>
        <xdr:cNvCxnSpPr/>
      </xdr:nvCxnSpPr>
      <xdr:spPr>
        <a:xfrm>
          <a:off x="11144250" y="3412331"/>
          <a:ext cx="0" cy="330994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15</xdr:row>
      <xdr:rowOff>190500</xdr:rowOff>
    </xdr:from>
    <xdr:to>
      <xdr:col>6</xdr:col>
      <xdr:colOff>190500</xdr:colOff>
      <xdr:row>17</xdr:row>
      <xdr:rowOff>95250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CA4B9B6-39EF-41F2-B71A-EF74A69C6086}"/>
            </a:ext>
          </a:extLst>
        </xdr:cNvPr>
        <xdr:cNvCxnSpPr/>
      </xdr:nvCxnSpPr>
      <xdr:spPr>
        <a:xfrm>
          <a:off x="11144250" y="4191000"/>
          <a:ext cx="0" cy="333375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23813</xdr:colOff>
      <xdr:row>3</xdr:row>
      <xdr:rowOff>166687</xdr:rowOff>
    </xdr:from>
    <xdr:ext cx="589007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EB52631-0C27-4AAA-9258-DA4574D6D80D}"/>
            </a:ext>
          </a:extLst>
        </xdr:cNvPr>
        <xdr:cNvSpPr txBox="1"/>
      </xdr:nvSpPr>
      <xdr:spPr>
        <a:xfrm>
          <a:off x="13144501" y="773906"/>
          <a:ext cx="589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p.1 pdf</a:t>
          </a:r>
        </a:p>
      </xdr:txBody>
    </xdr:sp>
    <xdr:clientData/>
  </xdr:oneCellAnchor>
  <xdr:twoCellAnchor>
    <xdr:from>
      <xdr:col>7</xdr:col>
      <xdr:colOff>202406</xdr:colOff>
      <xdr:row>5</xdr:row>
      <xdr:rowOff>47626</xdr:rowOff>
    </xdr:from>
    <xdr:to>
      <xdr:col>7</xdr:col>
      <xdr:colOff>202407</xdr:colOff>
      <xdr:row>17</xdr:row>
      <xdr:rowOff>214312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AD4AA301-9892-4B63-B1F6-A27F56694343}"/>
            </a:ext>
          </a:extLst>
        </xdr:cNvPr>
        <xdr:cNvCxnSpPr/>
      </xdr:nvCxnSpPr>
      <xdr:spPr>
        <a:xfrm flipH="1">
          <a:off x="13323094" y="1059657"/>
          <a:ext cx="1" cy="2619374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1857376</xdr:colOff>
      <xdr:row>12</xdr:row>
      <xdr:rowOff>11907</xdr:rowOff>
    </xdr:from>
    <xdr:to>
      <xdr:col>4</xdr:col>
      <xdr:colOff>1857376</xdr:colOff>
      <xdr:row>13</xdr:row>
      <xdr:rowOff>178594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DE2D198A-7CFF-4396-863B-EDD5F388FFA2}"/>
            </a:ext>
          </a:extLst>
        </xdr:cNvPr>
        <xdr:cNvCxnSpPr/>
      </xdr:nvCxnSpPr>
      <xdr:spPr>
        <a:xfrm>
          <a:off x="8115301" y="3412332"/>
          <a:ext cx="0" cy="366712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1785938</xdr:colOff>
      <xdr:row>16</xdr:row>
      <xdr:rowOff>23812</xdr:rowOff>
    </xdr:from>
    <xdr:to>
      <xdr:col>4</xdr:col>
      <xdr:colOff>1785938</xdr:colOff>
      <xdr:row>17</xdr:row>
      <xdr:rowOff>130967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A801505B-0814-4019-AE2E-B7ACCC4AC08E}"/>
            </a:ext>
          </a:extLst>
        </xdr:cNvPr>
        <xdr:cNvCxnSpPr/>
      </xdr:nvCxnSpPr>
      <xdr:spPr>
        <a:xfrm>
          <a:off x="8043863" y="4224337"/>
          <a:ext cx="0" cy="335755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1619251</xdr:colOff>
      <xdr:row>14</xdr:row>
      <xdr:rowOff>178594</xdr:rowOff>
    </xdr:from>
    <xdr:ext cx="691279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BAC6D07-59FB-46C0-9838-2669BE2CD344}"/>
            </a:ext>
          </a:extLst>
        </xdr:cNvPr>
        <xdr:cNvSpPr txBox="1"/>
      </xdr:nvSpPr>
      <xdr:spPr>
        <a:xfrm>
          <a:off x="7870032" y="3012282"/>
          <a:ext cx="6912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p.2</a:t>
          </a:r>
          <a:r>
            <a:rPr lang="en-US" sz="1100" baseline="0">
              <a:solidFill>
                <a:srgbClr val="FF0000"/>
              </a:solidFill>
            </a:rPr>
            <a:t> excel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1678781</xdr:colOff>
      <xdr:row>4</xdr:row>
      <xdr:rowOff>178595</xdr:rowOff>
    </xdr:from>
    <xdr:ext cx="691279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C9312F0-A8FC-4A93-B7C0-AEDE2ACF8808}"/>
            </a:ext>
          </a:extLst>
        </xdr:cNvPr>
        <xdr:cNvSpPr txBox="1"/>
      </xdr:nvSpPr>
      <xdr:spPr>
        <a:xfrm>
          <a:off x="7929562" y="988220"/>
          <a:ext cx="6912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p.2 excel</a:t>
          </a:r>
        </a:p>
      </xdr:txBody>
    </xdr:sp>
    <xdr:clientData/>
  </xdr:oneCellAnchor>
  <xdr:oneCellAnchor>
    <xdr:from>
      <xdr:col>4</xdr:col>
      <xdr:colOff>1678781</xdr:colOff>
      <xdr:row>10</xdr:row>
      <xdr:rowOff>178595</xdr:rowOff>
    </xdr:from>
    <xdr:ext cx="691279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31DD69B-85D3-4AF1-8390-E2CE1A07C053}"/>
            </a:ext>
          </a:extLst>
        </xdr:cNvPr>
        <xdr:cNvSpPr txBox="1"/>
      </xdr:nvSpPr>
      <xdr:spPr>
        <a:xfrm>
          <a:off x="7929562" y="2202658"/>
          <a:ext cx="6912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p.2</a:t>
          </a:r>
          <a:r>
            <a:rPr lang="en-US" sz="1100" baseline="0">
              <a:solidFill>
                <a:srgbClr val="FF0000"/>
              </a:solidFill>
            </a:rPr>
            <a:t> excel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1845469</xdr:colOff>
      <xdr:row>5</xdr:row>
      <xdr:rowOff>190501</xdr:rowOff>
    </xdr:from>
    <xdr:to>
      <xdr:col>4</xdr:col>
      <xdr:colOff>1857375</xdr:colOff>
      <xdr:row>9</xdr:row>
      <xdr:rowOff>119063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27CDC438-E8D3-4AE8-806E-46DD1456D247}"/>
            </a:ext>
          </a:extLst>
        </xdr:cNvPr>
        <xdr:cNvCxnSpPr/>
      </xdr:nvCxnSpPr>
      <xdr:spPr>
        <a:xfrm>
          <a:off x="8103394" y="2190751"/>
          <a:ext cx="11906" cy="728662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thly%20Reconciliations\2007\01-2007\LGEclranalysis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dra\CASH\2004\AUG%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TEMP/drop_down_llist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dra\CASH\2005\SEP%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VOICES\INVOIC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%20JOURNAL%20ENTRIES%20!\Sandra\J149%20Dividends%20Declared%20LG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%20Modelling%20Worksh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NERGY\SERVCO\Journal%20Entries\2012%20Journal%20Entries\(12)%20December%20Entries\J050%200020%20FAS%2087%20Reg%20Assets%20&amp;%20PA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NERGY\SERVCO\Journal%20Entries\2012%20Journal%20Entries\(12)%20December%20Entries\J050%200020%20FAS%2087%20Reg%20Assets%20&amp;%20PA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NERGY\SERVCO\Journal%20Entries\2012%20Journal%20Entries\J001-0019%20Pension%20Purch%20Acct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PUHCA\PUHCA\RATIOS\2010%20info\Calculations%20&amp;%20Support\Number%20of%20Employees%20Ratio\Number%20of%20Employees%20-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Documents%20and%20Settings/e008386/Local%20Settings/Temporary%20Internet%20Files/OLK2A/Oracle%20GL%20and%20PA/GLAFF%20Change%20Request%20Form%20-%20New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1816\AppData\Local\Microsoft\Windows\Temporary%20Internet%20Files\Content.IE5\V5ZK529V\2019%20Expense%20Qualified%20Plans%20-%20workin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PL%20Corporation%20-%20109625\14\RET\Kentucky\SWIFT\Welfare\KU%20Regulatory%20v2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atct.internal.towerswatson.com/clients/604575/2017LKEProjects/Documents/SWIFT_Nonqual%20HALE_2017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ensions\2014\Journal%20Entries\12-Dec%202014\Copy%20of%20J050-0020-1213%20FAS87%20Reg%20Assets%20&amp;%20PAA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NERGY\SERVCO\Journal%20Entries\2013%20Journal%20Entries\(12)%20December%202013\J050-0020-1213%20FAS87%20Reg%20Assets%20&amp;%20PAA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ND_Lookup%20GL%20Account%20Setup%20Detai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221\AppData\Local\Microsoft\Windows\Temporary%20Internet%20Files\Content.Outlook\W0OLIMCS\Company%20Use%20Billings%2001%202014%20-%2012%202014%20(3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cember13\Consolidated\GL_Account%20Balances%20by%20Company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7887\AppData\Local\Microsoft\Windows\Temporary%20Internet%20Files\Content.IE5\GWZ22L1S\Expense%202017%20Qualified%20Pla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086\AppData\Local\Microsoft\Windows\Temporary%20Internet%20Files\Content.Outlook\W9OQ01RO\2013-Q1%20Summ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218\AppData\Local\Microsoft\Windows\Temporary%20Internet%20Files\Content.Outlook\OKIST8BV\LGE%20%20KU%20-%20Expense%20YE%202015%20(Qualified%20Plan)%20-%20_Revised%20w.%2010%25%20corridor%20with%20Servco%20F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2\2012%20Department%20Allocation%20Data%20(eff%2005-31-201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218\AppData\Local\Microsoft\Windows\Temporary%20Internet%20Files\Content.Outlook\TEOPJI7S\LGE%20%20KU%20-%20Disclosure%20YE%202014%20(Qualified%20Pla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atct.internal.towerswatson.com/clients/604575/2017LKEProjects/Documents/SWIFT_Nonqual%20SERP_201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218\AppData\Local\Microsoft\Windows\Temporary%20Internet%20Files\Content.Outlook\OKIST8BV\2015%20Budget%20Estima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BusAreas/Finance/ControllerGrp/Chart%20of%20Accounts%20COA/GLAFF%20Change%20Request%20Form%20-%20Organizat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2014\LGE%20GLT%20OU%20Recovery%202014.04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4001"/>
      <sheetName val="184002"/>
      <sheetName val="184010"/>
      <sheetName val="184011"/>
      <sheetName val="184020"/>
      <sheetName val="184021"/>
      <sheetName val="184030"/>
      <sheetName val="184031"/>
      <sheetName val="184040"/>
      <sheetName val="184073"/>
      <sheetName val="184074"/>
      <sheetName val="184075"/>
      <sheetName val="184076"/>
      <sheetName val="184093"/>
      <sheetName val="184096"/>
      <sheetName val="184097"/>
      <sheetName val="184098"/>
      <sheetName val="184101"/>
      <sheetName val="184104"/>
      <sheetName val="184105"/>
      <sheetName val="184107"/>
      <sheetName val="184108"/>
      <sheetName val="184109"/>
      <sheetName val="184110"/>
      <sheetName val="184116"/>
      <sheetName val="184119"/>
      <sheetName val="184120"/>
      <sheetName val="184600"/>
      <sheetName val="184602"/>
      <sheetName val="184603"/>
      <sheetName val="184605"/>
      <sheetName val="184612"/>
      <sheetName val="A&amp;G"/>
      <sheetName val="Data"/>
      <sheetName val="Sick_Otr"/>
      <sheetName val="TIA"/>
      <sheetName val="Ins"/>
      <sheetName val="Pens"/>
      <sheetName val="LTD"/>
      <sheetName val="106"/>
      <sheetName val="112"/>
      <sheetName val="Hosp_Grp"/>
      <sheetName val="Dental"/>
      <sheetName val="401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Locengr"/>
      <sheetName val="CODE"/>
      <sheetName val="Pay"/>
      <sheetName val="accts"/>
      <sheetName val="lge"/>
      <sheetName val="AP"/>
      <sheetName val="queries"/>
      <sheetName val="sample"/>
      <sheetName val="Version History 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131027"/>
      <sheetName val="Cash"/>
      <sheetName val="DAY 5 BALANCES"/>
      <sheetName val="BALANCE"/>
      <sheetName val="Main"/>
      <sheetName val="Misc"/>
      <sheetName val="25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Required"/>
      <sheetName val="PA REPORT GROUP"/>
      <sheetName val="FERC REPORTING - Bal Sht"/>
      <sheetName val="FERC REPORTING - Inc Stmt"/>
      <sheetName val="CONSOLIDATION REPORT-Bal Sht"/>
      <sheetName val="CONSOLIDATION REPORT-Inc Stmt"/>
      <sheetName val="Yes_No"/>
      <sheetName val="Burdens"/>
      <sheetName val="proj type"/>
      <sheetName val="acct_type"/>
    </sheetNames>
    <sheetDataSet>
      <sheetData sheetId="0" refreshError="1"/>
      <sheetData sheetId="1">
        <row r="2">
          <cell r="A2" t="str">
            <v>F163-STORES EXPENSE</v>
          </cell>
        </row>
        <row r="3">
          <cell r="A3" t="str">
            <v>F186-MISCELLANEOUS DEFERRED DEBITS</v>
          </cell>
        </row>
        <row r="4">
          <cell r="A4" t="str">
            <v>F547-FUEL</v>
          </cell>
        </row>
        <row r="5">
          <cell r="A5" t="str">
            <v>SRVCO INDIRECT ACCTS-BURD ALLOC</v>
          </cell>
        </row>
        <row r="6">
          <cell r="A6" t="str">
            <v>BELOW THE LINE</v>
          </cell>
        </row>
        <row r="7">
          <cell r="A7" t="str">
            <v>BALANCE SHEET - OTHER</v>
          </cell>
        </row>
        <row r="8">
          <cell r="A8" t="str">
            <v>BENEFITS CLEARING</v>
          </cell>
        </row>
        <row r="9">
          <cell r="A9" t="str">
            <v>CUSTOMER PAY JOBS - BILLED PORTION</v>
          </cell>
        </row>
        <row r="10">
          <cell r="A10" t="str">
            <v>CUSTOMER PAY JOBS</v>
          </cell>
        </row>
        <row r="11">
          <cell r="A11" t="str">
            <v>DEFERRED DEBITS</v>
          </cell>
        </row>
        <row r="12">
          <cell r="A12" t="str">
            <v>FUEL FOR GENERATION</v>
          </cell>
        </row>
        <row r="13">
          <cell r="A13" t="str">
            <v>FUEL HANDLING</v>
          </cell>
        </row>
        <row r="14">
          <cell r="A14" t="str">
            <v>FUEL BY PRODUCT MANAGEMENT</v>
          </cell>
        </row>
        <row r="15">
          <cell r="A15" t="str">
            <v>FUEL BY PRODUCT MANAGEMENT</v>
          </cell>
        </row>
        <row r="16">
          <cell r="A16" t="str">
            <v>GA WKE</v>
          </cell>
        </row>
        <row r="17">
          <cell r="A17" t="str">
            <v>INTERCOMPANY ACCOUNTS</v>
          </cell>
        </row>
        <row r="18">
          <cell r="A18" t="str">
            <v>INCOME STATMENT - OTHER</v>
          </cell>
        </row>
        <row r="19">
          <cell r="A19" t="str">
            <v>OM MAINTENANCE (UTILITY)</v>
          </cell>
        </row>
        <row r="20">
          <cell r="A20" t="str">
            <v>OFFICER BENEFITS BTL</v>
          </cell>
        </row>
        <row r="21">
          <cell r="A21" t="str">
            <v>OM DISTRIBUTION</v>
          </cell>
        </row>
        <row r="22">
          <cell r="A22" t="str">
            <v>OM HYDRO</v>
          </cell>
        </row>
        <row r="23">
          <cell r="A23" t="str">
            <v>OM EXCL. FERC 900-999 AND 501090</v>
          </cell>
        </row>
        <row r="24">
          <cell r="A24" t="str">
            <v>OM OTH POWER GEN</v>
          </cell>
        </row>
        <row r="25">
          <cell r="A25" t="str">
            <v>OM STEAM</v>
          </cell>
        </row>
        <row r="26">
          <cell r="A26" t="str">
            <v>OM TRANSMISSION</v>
          </cell>
        </row>
        <row r="27">
          <cell r="A27" t="str">
            <v>OM (UTILITY)</v>
          </cell>
        </row>
        <row r="28">
          <cell r="A28" t="str">
            <v>OM WKE</v>
          </cell>
        </row>
        <row r="29">
          <cell r="A29" t="str">
            <v>OM OPERATION (UTILITY)</v>
          </cell>
        </row>
        <row r="30">
          <cell r="A30" t="str">
            <v>PLANT IN SERVICE - FERC 101</v>
          </cell>
        </row>
        <row r="31">
          <cell r="A31" t="str">
            <v>PREPAID INSURANCE</v>
          </cell>
        </row>
        <row r="32">
          <cell r="A32" t="str">
            <v>PURCHASED POWER</v>
          </cell>
        </row>
        <row r="33">
          <cell r="A33" t="str">
            <v>TOTAL PROJ ACCT TYPE CAPITAL FOR RPTS</v>
          </cell>
        </row>
        <row r="34">
          <cell r="A34" t="str">
            <v>REGULATORY ASSETS</v>
          </cell>
        </row>
        <row r="35">
          <cell r="A35" t="str">
            <v>TOTAL PROJ ACCT TYPE BURDEN CLEARING FOR RPTS</v>
          </cell>
        </row>
        <row r="36">
          <cell r="A36" t="str">
            <v>TOTAL PROJ ACCT TYPE BELOW THE LINE FOR REPORTING</v>
          </cell>
        </row>
        <row r="37">
          <cell r="A37" t="str">
            <v>TOTAL PROJ ACCT TYPE CLEARING ACCTS FOR RPTS</v>
          </cell>
        </row>
        <row r="38">
          <cell r="A38" t="str">
            <v>TOTAL PROJ ACCT TYPE COST OF SALE FOR RPTS</v>
          </cell>
        </row>
        <row r="39">
          <cell r="A39" t="str">
            <v>TOTAL PROJ ACCT TYPE BALANCE SHEET FOR RPTS</v>
          </cell>
        </row>
        <row r="40">
          <cell r="A40" t="str">
            <v>TOTAL PROJ ACCT TYPE INC STMT FOR REPORTING</v>
          </cell>
        </row>
        <row r="41">
          <cell r="A41" t="str">
            <v>TOTAL PROJ ACCT TYPE O&amp;M OTHER FOR REPORTING</v>
          </cell>
        </row>
        <row r="42">
          <cell r="A42" t="str">
            <v>TOTAL PROJ ACCT TYPE O&amp;M UTIL FOR REPORTING</v>
          </cell>
        </row>
        <row r="43">
          <cell r="A43" t="str">
            <v>TOTAL PROJ ACCT TYPE PARENT FOR REPORTING</v>
          </cell>
        </row>
        <row r="44">
          <cell r="A44" t="str">
            <v>TOTAL REVENUES</v>
          </cell>
        </row>
        <row r="45">
          <cell r="A45" t="str">
            <v>TOTAL</v>
          </cell>
        </row>
        <row r="46">
          <cell r="A46" t="str">
            <v>TOTAL BALANCE SHEET ACCOUNTS</v>
          </cell>
        </row>
        <row r="47">
          <cell r="A47" t="str">
            <v>CAPITAL AND RETIREMENT</v>
          </cell>
        </row>
        <row r="48">
          <cell r="A48" t="str">
            <v>BENEFITS CLEARINGS</v>
          </cell>
        </row>
        <row r="49">
          <cell r="A49" t="str">
            <v>LOCAL ENGINEERING CLEARINGS</v>
          </cell>
        </row>
        <row r="50">
          <cell r="A50" t="str">
            <v>FACILITIES CLEARINGS</v>
          </cell>
        </row>
        <row r="51">
          <cell r="A51" t="str">
            <v>CONSTRUCTION WORK IN PROGRESS</v>
          </cell>
        </row>
        <row r="52">
          <cell r="A52" t="str">
            <v>OFF-DUTY</v>
          </cell>
        </row>
        <row r="53">
          <cell r="A53" t="str">
            <v>TRANSP / EQUP CLEARINGS</v>
          </cell>
        </row>
        <row r="54">
          <cell r="A54" t="str">
            <v>GAS SUPPLY EXPENSES</v>
          </cell>
        </row>
        <row r="55">
          <cell r="A55" t="str">
            <v>TOTAL INCOME STATEMENT ACCOUNTS</v>
          </cell>
        </row>
        <row r="56">
          <cell r="A56" t="str">
            <v>MAINTENANCE</v>
          </cell>
        </row>
        <row r="57">
          <cell r="A57" t="str">
            <v>OPERATING EXPENSES</v>
          </cell>
        </row>
        <row r="58">
          <cell r="A58" t="str">
            <v>REMOVAL WORK IN PROCESS</v>
          </cell>
        </row>
        <row r="59">
          <cell r="A59" t="str">
            <v>BURDEN ACCOUNTS-WKE</v>
          </cell>
        </row>
      </sheetData>
      <sheetData sheetId="2"/>
      <sheetData sheetId="3"/>
      <sheetData sheetId="4">
        <row r="2">
          <cell r="A2" t="str">
            <v xml:space="preserve">Cash and temporary investments  </v>
          </cell>
        </row>
        <row r="3">
          <cell r="A3" t="str">
            <v xml:space="preserve">Marketable securities           </v>
          </cell>
        </row>
        <row r="4">
          <cell r="A4" t="str">
            <v xml:space="preserve">Accounts receivable (net)       </v>
          </cell>
        </row>
        <row r="5">
          <cell r="A5" t="str">
            <v xml:space="preserve">  Fuel                          </v>
          </cell>
        </row>
        <row r="6">
          <cell r="A6" t="str">
            <v xml:space="preserve">  Gas stored underground        </v>
          </cell>
        </row>
        <row r="7">
          <cell r="A7" t="str">
            <v xml:space="preserve">  Other materials and supplies  </v>
          </cell>
        </row>
        <row r="8">
          <cell r="A8" t="str">
            <v xml:space="preserve">PRM assets - current            </v>
          </cell>
        </row>
        <row r="9">
          <cell r="A9" t="str">
            <v xml:space="preserve">Net assets of disc operations   </v>
          </cell>
        </row>
        <row r="10">
          <cell r="A10" t="str">
            <v>Prepayments and other curr asset</v>
          </cell>
        </row>
        <row r="11">
          <cell r="A11" t="str">
            <v xml:space="preserve">Electric Utility Plant          </v>
          </cell>
        </row>
        <row r="12">
          <cell r="A12" t="str">
            <v xml:space="preserve">Gas utility plant               </v>
          </cell>
        </row>
        <row r="13">
          <cell r="A13" t="str">
            <v xml:space="preserve">Common utility plant            </v>
          </cell>
        </row>
        <row r="14">
          <cell r="A14" t="str">
            <v>Acc depreciation - utility plant</v>
          </cell>
        </row>
        <row r="15">
          <cell r="A15" t="str">
            <v>Construction in progress - utili</v>
          </cell>
        </row>
        <row r="16">
          <cell r="A16" t="str">
            <v xml:space="preserve">Investments in affiliates       </v>
          </cell>
        </row>
        <row r="17">
          <cell r="A17" t="str">
            <v xml:space="preserve">Investments in subsidiaries     </v>
          </cell>
        </row>
        <row r="18">
          <cell r="A18" t="str">
            <v xml:space="preserve">PRM assets non-current          </v>
          </cell>
        </row>
        <row r="19">
          <cell r="A19" t="str">
            <v xml:space="preserve">Other property and investments  </v>
          </cell>
        </row>
        <row r="20">
          <cell r="A20" t="str">
            <v>Original cost - nonutility prope</v>
          </cell>
        </row>
        <row r="21">
          <cell r="A21" t="str">
            <v>Acc depreciation - nonutility pr</v>
          </cell>
        </row>
        <row r="22">
          <cell r="A22" t="str">
            <v xml:space="preserve">Unamortized debt expense        </v>
          </cell>
        </row>
        <row r="23">
          <cell r="A23" t="str">
            <v xml:space="preserve">Regulatory assets               </v>
          </cell>
        </row>
        <row r="24">
          <cell r="A24" t="str">
            <v xml:space="preserve">Other deferred debits           </v>
          </cell>
        </row>
        <row r="25">
          <cell r="A25" t="str">
            <v xml:space="preserve">Original cost - goodwill        </v>
          </cell>
        </row>
        <row r="26">
          <cell r="A26" t="str">
            <v>Accumulated amortization - goodw</v>
          </cell>
        </row>
        <row r="27">
          <cell r="A27" t="str">
            <v>Long-term debt due w/in one year</v>
          </cell>
        </row>
        <row r="28">
          <cell r="A28" t="str">
            <v>Pfd shs subj to mand redemp-curr</v>
          </cell>
        </row>
        <row r="29">
          <cell r="A29" t="str">
            <v xml:space="preserve">Notes payable                   </v>
          </cell>
        </row>
        <row r="30">
          <cell r="A30" t="str">
            <v xml:space="preserve">Accounts payable                </v>
          </cell>
        </row>
        <row r="31">
          <cell r="A31" t="str">
            <v xml:space="preserve">Preferred dividends payable     </v>
          </cell>
        </row>
        <row r="32">
          <cell r="A32" t="str">
            <v xml:space="preserve">Common dividends payable        </v>
          </cell>
        </row>
        <row r="33">
          <cell r="A33" t="str">
            <v xml:space="preserve">Accrued taxes                   </v>
          </cell>
        </row>
        <row r="34">
          <cell r="A34" t="str">
            <v xml:space="preserve">Accrued interest                </v>
          </cell>
        </row>
        <row r="35">
          <cell r="A35" t="str">
            <v xml:space="preserve">VDT costs payable               </v>
          </cell>
        </row>
        <row r="36">
          <cell r="A36" t="str">
            <v>Net liabilities of disc operatio</v>
          </cell>
        </row>
        <row r="37">
          <cell r="A37" t="str">
            <v xml:space="preserve">Merger cost accrual             </v>
          </cell>
        </row>
        <row r="38">
          <cell r="A38" t="str">
            <v xml:space="preserve">Intercompany accounts (LEC)     </v>
          </cell>
        </row>
        <row r="39">
          <cell r="A39" t="str">
            <v xml:space="preserve">Intercompany accounts (non-LEC) </v>
          </cell>
        </row>
        <row r="40">
          <cell r="A40" t="str">
            <v xml:space="preserve">PRM liabilities - current       </v>
          </cell>
        </row>
        <row r="41">
          <cell r="A41" t="str">
            <v xml:space="preserve">Customer deposits               </v>
          </cell>
        </row>
        <row r="42">
          <cell r="A42" t="str">
            <v xml:space="preserve">Intercompany debt (non-LEC)     </v>
          </cell>
        </row>
        <row r="43">
          <cell r="A43" t="str">
            <v xml:space="preserve">Push down reserve - current     </v>
          </cell>
        </row>
        <row r="44">
          <cell r="A44" t="str">
            <v>Other purch acctg reserves - cur</v>
          </cell>
        </row>
        <row r="45">
          <cell r="A45" t="str">
            <v xml:space="preserve">Other current liabilities       </v>
          </cell>
        </row>
        <row r="46">
          <cell r="A46" t="str">
            <v xml:space="preserve">Intercompany (non-LEC)          </v>
          </cell>
        </row>
        <row r="47">
          <cell r="A47" t="str">
            <v>Pfd shares subj to mandatory red</v>
          </cell>
        </row>
        <row r="48">
          <cell r="A48" t="str">
            <v xml:space="preserve">External                        </v>
          </cell>
        </row>
        <row r="49">
          <cell r="A49" t="str">
            <v xml:space="preserve">Accum deferred income taxes     </v>
          </cell>
        </row>
        <row r="50">
          <cell r="A50" t="str">
            <v xml:space="preserve">ITC in process of amortization  </v>
          </cell>
        </row>
        <row r="51">
          <cell r="A51" t="str">
            <v xml:space="preserve">Acc provision for pensions      </v>
          </cell>
        </row>
        <row r="52">
          <cell r="A52" t="str">
            <v>Customer advances for constructi</v>
          </cell>
        </row>
        <row r="53">
          <cell r="A53" t="str">
            <v xml:space="preserve">Regulatory liability            </v>
          </cell>
        </row>
        <row r="54">
          <cell r="A54" t="str">
            <v xml:space="preserve">PRM liabilities - noncurrent    </v>
          </cell>
        </row>
        <row r="55">
          <cell r="A55" t="str">
            <v>Revaluation reserve - noncurrent</v>
          </cell>
        </row>
        <row r="56">
          <cell r="A56" t="str">
            <v xml:space="preserve">Push down reserve - noncurrent  </v>
          </cell>
        </row>
        <row r="57">
          <cell r="A57" t="str">
            <v xml:space="preserve">Non-ARO cost of recovery        </v>
          </cell>
        </row>
        <row r="58">
          <cell r="A58" t="str">
            <v xml:space="preserve">Other deferred credits          </v>
          </cell>
        </row>
        <row r="59">
          <cell r="A59" t="str">
            <v>Minority interests - balance she</v>
          </cell>
        </row>
        <row r="60">
          <cell r="A60" t="str">
            <v xml:space="preserve">Cumulative preferred stock      </v>
          </cell>
        </row>
        <row r="61">
          <cell r="A61" t="str">
            <v xml:space="preserve">Common stock                    </v>
          </cell>
        </row>
        <row r="62">
          <cell r="A62" t="str">
            <v xml:space="preserve">Common stock expense            </v>
          </cell>
        </row>
        <row r="63">
          <cell r="A63" t="str">
            <v xml:space="preserve">Additional paid-in capital      </v>
          </cell>
        </row>
        <row r="64">
          <cell r="A64" t="str">
            <v xml:space="preserve">Other comprehensive income      </v>
          </cell>
        </row>
        <row r="65">
          <cell r="A65" t="str">
            <v xml:space="preserve">Retained Earnings               </v>
          </cell>
        </row>
      </sheetData>
      <sheetData sheetId="5">
        <row r="2">
          <cell r="A2" t="str">
            <v xml:space="preserve">Electric utility revenues          </v>
          </cell>
        </row>
        <row r="3">
          <cell r="A3" t="str">
            <v xml:space="preserve">Utility refunds                    </v>
          </cell>
        </row>
        <row r="4">
          <cell r="A4" t="str">
            <v xml:space="preserve">Gas utility revenues               </v>
          </cell>
        </row>
        <row r="5">
          <cell r="A5" t="str">
            <v xml:space="preserve">WKEC revenues                      </v>
          </cell>
        </row>
        <row r="6">
          <cell r="A6" t="str">
            <v xml:space="preserve">Argentine gas dist revenues        </v>
          </cell>
        </row>
        <row r="7">
          <cell r="A7" t="str">
            <v xml:space="preserve">Other international revenues       </v>
          </cell>
        </row>
        <row r="8">
          <cell r="A8" t="str">
            <v xml:space="preserve">Other revenues                     </v>
          </cell>
        </row>
        <row r="9">
          <cell r="A9" t="str">
            <v xml:space="preserve">Interco revenues (non-LEC)         </v>
          </cell>
        </row>
        <row r="10">
          <cell r="A10" t="str">
            <v xml:space="preserve">Fuel for generation                </v>
          </cell>
        </row>
        <row r="11">
          <cell r="A11" t="str">
            <v xml:space="preserve">Power Purchased                    </v>
          </cell>
        </row>
        <row r="12">
          <cell r="A12" t="str">
            <v xml:space="preserve">Gas supply expenses                </v>
          </cell>
        </row>
        <row r="13">
          <cell r="A13" t="str">
            <v xml:space="preserve">WKEC cost of revenues              </v>
          </cell>
        </row>
        <row r="14">
          <cell r="A14" t="str">
            <v xml:space="preserve">Argentine gas dist cost of revs    </v>
          </cell>
        </row>
        <row r="15">
          <cell r="A15" t="str">
            <v xml:space="preserve">Other international cost of revs   </v>
          </cell>
        </row>
        <row r="16">
          <cell r="A16" t="str">
            <v xml:space="preserve">Other cost of revs (non-LEC)       </v>
          </cell>
        </row>
        <row r="17">
          <cell r="A17" t="str">
            <v xml:space="preserve">Interco cost of revs (non-LEC)     </v>
          </cell>
        </row>
        <row r="18">
          <cell r="A18" t="str">
            <v xml:space="preserve">Utility O&amp;M - nonlabor             </v>
          </cell>
        </row>
        <row r="19">
          <cell r="A19" t="str">
            <v xml:space="preserve">WKEC O&amp;M - nonlabor                </v>
          </cell>
        </row>
        <row r="20">
          <cell r="A20" t="str">
            <v>Argentine gas distribution O&amp;M -non</v>
          </cell>
        </row>
        <row r="21">
          <cell r="A21" t="str">
            <v xml:space="preserve">Other international O&amp;M - nonlabor </v>
          </cell>
        </row>
        <row r="22">
          <cell r="A22" t="str">
            <v xml:space="preserve">Other O&amp;M - nonlabor               </v>
          </cell>
        </row>
        <row r="23">
          <cell r="A23" t="str">
            <v xml:space="preserve">Utility O&amp;M - labor                </v>
          </cell>
        </row>
        <row r="24">
          <cell r="A24" t="str">
            <v xml:space="preserve">WKEC O&amp;M - labor                   </v>
          </cell>
        </row>
        <row r="25">
          <cell r="A25" t="str">
            <v>Argentine gas distribution O&amp;M - la</v>
          </cell>
        </row>
        <row r="26">
          <cell r="A26" t="str">
            <v xml:space="preserve">Other international O&amp;M - labor    </v>
          </cell>
        </row>
        <row r="27">
          <cell r="A27" t="str">
            <v xml:space="preserve">Other O&amp;M - labor                  </v>
          </cell>
        </row>
        <row r="28">
          <cell r="A28" t="str">
            <v xml:space="preserve">Interco oper exps (non-LEC)        </v>
          </cell>
        </row>
        <row r="29">
          <cell r="A29" t="str">
            <v xml:space="preserve">Depr and amort exp (excl goodwill) </v>
          </cell>
        </row>
        <row r="30">
          <cell r="A30" t="str">
            <v xml:space="preserve">Amort expense - goodwill           </v>
          </cell>
        </row>
        <row r="31">
          <cell r="A31" t="str">
            <v xml:space="preserve">Other taxes and expenses           </v>
          </cell>
        </row>
        <row r="32">
          <cell r="A32" t="str">
            <v xml:space="preserve">Merger cost to achieve             </v>
          </cell>
        </row>
        <row r="33">
          <cell r="A33" t="str">
            <v xml:space="preserve">Nonrecurring charges               </v>
          </cell>
        </row>
        <row r="34">
          <cell r="A34" t="str">
            <v xml:space="preserve">Equity in earnings                 </v>
          </cell>
        </row>
        <row r="35">
          <cell r="A35" t="str">
            <v xml:space="preserve">Other income and deductions        </v>
          </cell>
        </row>
        <row r="36">
          <cell r="A36" t="str">
            <v xml:space="preserve">Interest income                    </v>
          </cell>
        </row>
        <row r="37">
          <cell r="A37" t="str">
            <v xml:space="preserve">Intercompany interest (LEC)        </v>
          </cell>
        </row>
        <row r="38">
          <cell r="A38" t="str">
            <v xml:space="preserve">Intercompany interest (non-LEC)    </v>
          </cell>
        </row>
        <row r="39">
          <cell r="A39" t="str">
            <v xml:space="preserve">Interest expense                   </v>
          </cell>
        </row>
        <row r="40">
          <cell r="A40" t="str">
            <v xml:space="preserve">Preferred dividends                </v>
          </cell>
        </row>
        <row r="41">
          <cell r="A41" t="str">
            <v>Minority interest - income statemen</v>
          </cell>
        </row>
        <row r="42">
          <cell r="A42" t="str">
            <v xml:space="preserve">Current income tax provision       </v>
          </cell>
        </row>
        <row r="43">
          <cell r="A43" t="str">
            <v xml:space="preserve">Deferred income tax provision      </v>
          </cell>
        </row>
        <row r="44">
          <cell r="A44" t="str">
            <v>Net income - discontinued operation</v>
          </cell>
        </row>
        <row r="45">
          <cell r="A45" t="str">
            <v>Gain on sale - discontinued operati</v>
          </cell>
        </row>
        <row r="46">
          <cell r="A46" t="str">
            <v xml:space="preserve">Extraordinary items                </v>
          </cell>
        </row>
        <row r="47">
          <cell r="A47" t="str">
            <v xml:space="preserve">Cumulative effect of acctg change  </v>
          </cell>
        </row>
      </sheetData>
      <sheetData sheetId="6">
        <row r="1">
          <cell r="A1" t="str">
            <v>YES</v>
          </cell>
        </row>
        <row r="2">
          <cell r="A2" t="str">
            <v>NO</v>
          </cell>
        </row>
      </sheetData>
      <sheetData sheetId="7"/>
      <sheetData sheetId="8">
        <row r="1">
          <cell r="A1" t="str">
            <v>Vehicle</v>
          </cell>
        </row>
        <row r="2">
          <cell r="A2" t="str">
            <v>Indirect</v>
          </cell>
        </row>
        <row r="3">
          <cell r="A3" t="str">
            <v>Capital</v>
          </cell>
        </row>
        <row r="4">
          <cell r="A4" t="str">
            <v>None</v>
          </cell>
        </row>
      </sheetData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131090"/>
      <sheetName val="Cash"/>
      <sheetName val="DAY 5 BALANCES"/>
      <sheetName val="BALANCE"/>
      <sheetName val="Main"/>
      <sheetName val="Misc"/>
      <sheetName val="25TH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Invoice"/>
      <sheetName val="INVOICE"/>
    </sheetNames>
    <sheetDataSet>
      <sheetData sheetId="0" refreshError="1">
        <row r="15">
          <cell r="E15" t="str">
            <v>KY</v>
          </cell>
        </row>
        <row r="28">
          <cell r="D28" t="b">
            <v>0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DEC 05"/>
      <sheetName val="SupportN"/>
      <sheetName val="MAR 06"/>
      <sheetName val="JAN FEB MAR 06 SUPP"/>
      <sheetName val="JUN 06"/>
      <sheetName val="Apr May Jun 06 SUPP"/>
      <sheetName val="JUL AUG SEP 06 SUPP"/>
      <sheetName val="CODE"/>
      <sheetName val="JUL 06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oforma - circ ref"/>
      <sheetName val="Proforma - avoid"/>
      <sheetName val="Proforma - Macro"/>
      <sheetName val="TV "/>
      <sheetName val="JV Standalone"/>
      <sheetName val="Interest"/>
    </sheetNames>
    <sheetDataSet>
      <sheetData sheetId="0" refreshError="1">
        <row r="8">
          <cell r="D8">
            <v>0.3</v>
          </cell>
          <cell r="E8">
            <v>0.3</v>
          </cell>
          <cell r="F8">
            <v>0.3</v>
          </cell>
          <cell r="G8">
            <v>0.3</v>
          </cell>
          <cell r="H8">
            <v>0.3</v>
          </cell>
        </row>
        <row r="10">
          <cell r="D10">
            <v>0.06</v>
          </cell>
          <cell r="E10">
            <v>0.06</v>
          </cell>
          <cell r="F10">
            <v>0.06</v>
          </cell>
          <cell r="G10">
            <v>0.06</v>
          </cell>
          <cell r="H10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050 Revised Pension Disclosure"/>
      <sheetName val="12-31-12 Pension Support "/>
      <sheetName val="Sheet1"/>
      <sheetName val="12-31-11 Support"/>
      <sheetName val="DEC 2010 JE"/>
      <sheetName val="12-31-10 Support"/>
      <sheetName val="Oct 2010"/>
      <sheetName val="2010 JE Support"/>
      <sheetName val="2009 JE support"/>
      <sheetName val="Burden Rates 12-31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J14" t="str">
            <v>J050-0020-1010</v>
          </cell>
        </row>
      </sheetData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050 Revised Pension Disclosure"/>
      <sheetName val="12-31-12 Pension Support "/>
      <sheetName val="Sheet1"/>
      <sheetName val="12-31-11 Support"/>
      <sheetName val="DEC 2010 JE"/>
      <sheetName val="12-31-10 Support"/>
      <sheetName val="Oct 2010"/>
      <sheetName val="2010 JE Support"/>
      <sheetName val="2009 JE support"/>
      <sheetName val="Burden Rates 12-31-1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4">
          <cell r="J14" t="str">
            <v>J050-0020-1010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une 2012"/>
      <sheetName val="May 2012"/>
      <sheetName val="April 2012 - changed Co 19"/>
      <sheetName val="03.12"/>
      <sheetName val="02.12"/>
      <sheetName val="Support"/>
      <sheetName val="01.12"/>
      <sheetName val="Support 2012 Jan"/>
      <sheetName val="12.11"/>
      <sheetName val="11.11"/>
      <sheetName val="10.11"/>
      <sheetName val="9.11"/>
      <sheetName val="8.11 &amp; YTD Correction"/>
      <sheetName val="Aug Support"/>
      <sheetName val="7.11"/>
      <sheetName val="6.11"/>
      <sheetName val="Support 6.11 entry"/>
      <sheetName val="5.11"/>
      <sheetName val="Support 5.11 entry"/>
      <sheetName val="4.11"/>
      <sheetName val="3.11"/>
      <sheetName val="2.11"/>
      <sheetName val="1.11"/>
      <sheetName val="1.11 Do Not Use Reversed"/>
      <sheetName val="Support Mar 2011 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J14" t="str">
            <v>J002-0020-0111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LEM"/>
      <sheetName val="OFA report labor rpt"/>
      <sheetName val="No of Emp Ratio_Total w LPI_WKE"/>
      <sheetName val="SERVCO LABOR W LPI_WKE"/>
      <sheetName val="No of Emps Ratio_Total wo LPI"/>
      <sheetName val="SERVCO LABOR  WO LPI"/>
      <sheetName val="No of Emps Ratio_Loc w LPI_WKE"/>
      <sheetName val="No of Emps Ratio_Loc wo LPI"/>
      <sheetName val="No of Emps Ratio_LGEB"/>
      <sheetName val="No of Emps Ratio_LGEB w LPI_WKE"/>
      <sheetName val="No of Emps Ratio_LGEB wo LPI"/>
      <sheetName val="No of Emp Ratio_LGEB wo LPI_WKE"/>
      <sheetName val="No of Emplys Ratio_NonUnion"/>
      <sheetName val="No.Emp Ratio_NonUnion w LPI_WKE"/>
      <sheetName val="No Emplys Ratio_NonUnion WO LPI"/>
      <sheetName val="No Emp Ratio_NonUnion wo LPIWKE"/>
      <sheetName val="labo LOB"/>
      <sheetName val="No of EmpRatio_LOB w LPI_WKE"/>
      <sheetName val="Number of EmpRatio_LOB wo LPI"/>
      <sheetName val="No of Emps _Total"/>
      <sheetName val="No of Emps _Total LGE &amp; KU"/>
      <sheetName val="No. of Emps Ratio_Loc-LGE Ctr"/>
      <sheetName val="No of Emps Ratio_Loc - BOC"/>
      <sheetName val="No of EmpRatio_LOB"/>
      <sheetName val="2010 Headcount_LOB"/>
      <sheetName val="LOB formatted sheet 2010"/>
      <sheetName val="LOB PP data"/>
      <sheetName val="Servco labor by company2010"/>
      <sheetName val="2010 Emple by Co_pivot"/>
      <sheetName val="2010 Emple Summary_pivot"/>
      <sheetName val="2010 BOC Emp_pivot"/>
      <sheetName val="2010 LGE Bldg_pivot"/>
      <sheetName val="2010 employee data"/>
      <sheetName val="2006 employees"/>
      <sheetName val="Headcount_LOB w LPI_WKE"/>
      <sheetName val="2009 employe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D21">
            <v>0.44769999999999999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N5" t="str">
            <v>ADMIN</v>
          </cell>
          <cell r="O5">
            <v>14</v>
          </cell>
          <cell r="Q5">
            <v>7</v>
          </cell>
          <cell r="R5">
            <v>329</v>
          </cell>
          <cell r="T5">
            <v>64</v>
          </cell>
          <cell r="U5">
            <v>82</v>
          </cell>
          <cell r="V5">
            <v>22</v>
          </cell>
          <cell r="W5">
            <v>518</v>
          </cell>
          <cell r="Y5">
            <v>0</v>
          </cell>
          <cell r="Z5">
            <v>518</v>
          </cell>
          <cell r="AA5">
            <v>518</v>
          </cell>
        </row>
        <row r="6">
          <cell r="N6" t="str">
            <v>DISTR</v>
          </cell>
          <cell r="O6">
            <v>2</v>
          </cell>
          <cell r="Q6">
            <v>1</v>
          </cell>
          <cell r="R6">
            <v>73</v>
          </cell>
          <cell r="T6">
            <v>13</v>
          </cell>
          <cell r="U6">
            <v>18</v>
          </cell>
          <cell r="V6">
            <v>10</v>
          </cell>
          <cell r="W6">
            <v>117</v>
          </cell>
          <cell r="Y6">
            <v>0</v>
          </cell>
          <cell r="Z6">
            <v>117</v>
          </cell>
          <cell r="AA6">
            <v>117</v>
          </cell>
        </row>
        <row r="7">
          <cell r="N7" t="str">
            <v>METER</v>
          </cell>
          <cell r="O7">
            <v>2</v>
          </cell>
          <cell r="R7">
            <v>1</v>
          </cell>
          <cell r="T7">
            <v>3</v>
          </cell>
          <cell r="U7">
            <v>1</v>
          </cell>
          <cell r="W7">
            <v>7</v>
          </cell>
          <cell r="Y7">
            <v>0</v>
          </cell>
          <cell r="Z7">
            <v>7</v>
          </cell>
          <cell r="AA7">
            <v>7</v>
          </cell>
        </row>
        <row r="8">
          <cell r="N8" t="str">
            <v>NONREG</v>
          </cell>
          <cell r="O8">
            <v>1</v>
          </cell>
          <cell r="Q8">
            <v>1</v>
          </cell>
          <cell r="R8">
            <v>31</v>
          </cell>
          <cell r="T8">
            <v>8</v>
          </cell>
          <cell r="U8">
            <v>2</v>
          </cell>
          <cell r="V8">
            <v>5</v>
          </cell>
          <cell r="W8">
            <v>48</v>
          </cell>
          <cell r="Y8">
            <v>0</v>
          </cell>
          <cell r="Z8">
            <v>48</v>
          </cell>
          <cell r="AA8">
            <v>48</v>
          </cell>
        </row>
        <row r="9">
          <cell r="N9" t="str">
            <v>PRGEN</v>
          </cell>
          <cell r="O9">
            <v>5</v>
          </cell>
          <cell r="Q9">
            <v>3</v>
          </cell>
          <cell r="R9">
            <v>74</v>
          </cell>
          <cell r="T9">
            <v>16</v>
          </cell>
          <cell r="U9">
            <v>16</v>
          </cell>
          <cell r="V9">
            <v>3</v>
          </cell>
          <cell r="W9">
            <v>117</v>
          </cell>
          <cell r="Y9">
            <v>0</v>
          </cell>
          <cell r="Z9">
            <v>117</v>
          </cell>
          <cell r="AA9">
            <v>117</v>
          </cell>
        </row>
        <row r="10">
          <cell r="N10" t="str">
            <v>RETAIL</v>
          </cell>
          <cell r="O10">
            <v>1</v>
          </cell>
          <cell r="R10">
            <v>59</v>
          </cell>
          <cell r="T10">
            <v>12</v>
          </cell>
          <cell r="U10">
            <v>132</v>
          </cell>
          <cell r="V10">
            <v>3</v>
          </cell>
          <cell r="W10">
            <v>207</v>
          </cell>
          <cell r="Y10">
            <v>0</v>
          </cell>
          <cell r="Z10">
            <v>207</v>
          </cell>
          <cell r="AA10">
            <v>207</v>
          </cell>
        </row>
        <row r="11">
          <cell r="N11" t="str">
            <v>SUPPLY</v>
          </cell>
          <cell r="R11">
            <v>15</v>
          </cell>
          <cell r="T11">
            <v>4</v>
          </cell>
          <cell r="U11">
            <v>4</v>
          </cell>
          <cell r="V11">
            <v>1</v>
          </cell>
          <cell r="W11">
            <v>24</v>
          </cell>
          <cell r="Y11">
            <v>0</v>
          </cell>
          <cell r="Z11">
            <v>24</v>
          </cell>
          <cell r="AA11">
            <v>24</v>
          </cell>
        </row>
        <row r="12">
          <cell r="N12" t="str">
            <v>TRANS</v>
          </cell>
          <cell r="O12">
            <v>1</v>
          </cell>
          <cell r="R12">
            <v>107</v>
          </cell>
          <cell r="T12">
            <v>8</v>
          </cell>
          <cell r="U12">
            <v>8</v>
          </cell>
          <cell r="V12">
            <v>1</v>
          </cell>
          <cell r="W12">
            <v>125</v>
          </cell>
          <cell r="Y12">
            <v>0</v>
          </cell>
          <cell r="Z12">
            <v>125</v>
          </cell>
          <cell r="AA12">
            <v>125</v>
          </cell>
        </row>
        <row r="14">
          <cell r="N14" t="str">
            <v>ADMIN</v>
          </cell>
          <cell r="P14">
            <v>10</v>
          </cell>
          <cell r="R14">
            <v>3</v>
          </cell>
          <cell r="W14">
            <v>13</v>
          </cell>
          <cell r="Y14">
            <v>10</v>
          </cell>
          <cell r="Z14">
            <v>3</v>
          </cell>
          <cell r="AA14">
            <v>13</v>
          </cell>
        </row>
        <row r="15">
          <cell r="N15" t="str">
            <v>DISTR</v>
          </cell>
          <cell r="O15">
            <v>1</v>
          </cell>
          <cell r="P15">
            <v>309</v>
          </cell>
          <cell r="R15">
            <v>85</v>
          </cell>
          <cell r="T15">
            <v>9</v>
          </cell>
          <cell r="U15">
            <v>24</v>
          </cell>
          <cell r="V15">
            <v>1</v>
          </cell>
          <cell r="W15">
            <v>429</v>
          </cell>
          <cell r="Y15">
            <v>309</v>
          </cell>
          <cell r="Z15">
            <v>120</v>
          </cell>
          <cell r="AA15">
            <v>429</v>
          </cell>
        </row>
        <row r="16">
          <cell r="N16" t="str">
            <v>METER</v>
          </cell>
          <cell r="P16">
            <v>23</v>
          </cell>
          <cell r="R16">
            <v>3</v>
          </cell>
          <cell r="U16">
            <v>18</v>
          </cell>
          <cell r="W16">
            <v>44</v>
          </cell>
          <cell r="Y16">
            <v>23</v>
          </cell>
          <cell r="Z16">
            <v>21</v>
          </cell>
          <cell r="AA16">
            <v>44</v>
          </cell>
        </row>
        <row r="17">
          <cell r="N17" t="str">
            <v>PRGEN</v>
          </cell>
          <cell r="O17">
            <v>2</v>
          </cell>
          <cell r="P17">
            <v>335</v>
          </cell>
          <cell r="R17">
            <v>122</v>
          </cell>
          <cell r="T17">
            <v>10</v>
          </cell>
          <cell r="U17">
            <v>8</v>
          </cell>
          <cell r="V17">
            <v>3</v>
          </cell>
          <cell r="W17">
            <v>480</v>
          </cell>
          <cell r="Y17">
            <v>335</v>
          </cell>
          <cell r="Z17">
            <v>145</v>
          </cell>
          <cell r="AA17">
            <v>480</v>
          </cell>
        </row>
        <row r="18">
          <cell r="N18" t="str">
            <v>RETAIL</v>
          </cell>
          <cell r="P18">
            <v>9</v>
          </cell>
          <cell r="R18">
            <v>4</v>
          </cell>
          <cell r="U18">
            <v>43</v>
          </cell>
          <cell r="W18">
            <v>56</v>
          </cell>
          <cell r="Y18">
            <v>9</v>
          </cell>
          <cell r="Z18">
            <v>47</v>
          </cell>
          <cell r="AA18">
            <v>56</v>
          </cell>
        </row>
        <row r="20">
          <cell r="N20" t="str">
            <v>ADMIN</v>
          </cell>
          <cell r="U20">
            <v>10</v>
          </cell>
          <cell r="W20">
            <v>10</v>
          </cell>
          <cell r="Y20">
            <v>0</v>
          </cell>
          <cell r="Z20">
            <v>10</v>
          </cell>
          <cell r="AA20">
            <v>10</v>
          </cell>
        </row>
        <row r="21">
          <cell r="N21" t="str">
            <v>DISTR</v>
          </cell>
          <cell r="O21">
            <v>1</v>
          </cell>
          <cell r="P21">
            <v>85</v>
          </cell>
          <cell r="R21">
            <v>62</v>
          </cell>
          <cell r="S21">
            <v>182</v>
          </cell>
          <cell r="T21">
            <v>4</v>
          </cell>
          <cell r="U21">
            <v>35</v>
          </cell>
          <cell r="W21">
            <v>369</v>
          </cell>
          <cell r="Y21">
            <v>267</v>
          </cell>
          <cell r="Z21">
            <v>102</v>
          </cell>
          <cell r="AA21">
            <v>369</v>
          </cell>
        </row>
        <row r="22">
          <cell r="N22" t="str">
            <v>METER</v>
          </cell>
          <cell r="P22">
            <v>27</v>
          </cell>
          <cell r="R22">
            <v>4</v>
          </cell>
          <cell r="S22">
            <v>28</v>
          </cell>
          <cell r="U22">
            <v>9</v>
          </cell>
          <cell r="W22">
            <v>68</v>
          </cell>
          <cell r="Y22">
            <v>55</v>
          </cell>
          <cell r="Z22">
            <v>13</v>
          </cell>
          <cell r="AA22">
            <v>68</v>
          </cell>
        </row>
        <row r="23">
          <cell r="N23" t="str">
            <v>PRGEN</v>
          </cell>
          <cell r="P23">
            <v>33</v>
          </cell>
          <cell r="R23">
            <v>48</v>
          </cell>
          <cell r="S23">
            <v>244</v>
          </cell>
          <cell r="T23">
            <v>9</v>
          </cell>
          <cell r="U23">
            <v>73</v>
          </cell>
          <cell r="V23">
            <v>3</v>
          </cell>
          <cell r="W23">
            <v>410</v>
          </cell>
          <cell r="Y23">
            <v>277</v>
          </cell>
          <cell r="Z23">
            <v>133</v>
          </cell>
          <cell r="AA23">
            <v>410</v>
          </cell>
        </row>
        <row r="24">
          <cell r="N24" t="str">
            <v>RETAIL</v>
          </cell>
          <cell r="R24">
            <v>7</v>
          </cell>
          <cell r="U24">
            <v>102</v>
          </cell>
          <cell r="W24">
            <v>109</v>
          </cell>
          <cell r="Y24">
            <v>0</v>
          </cell>
          <cell r="Z24">
            <v>109</v>
          </cell>
          <cell r="AA24">
            <v>109</v>
          </cell>
        </row>
        <row r="25">
          <cell r="N25" t="str">
            <v>SUPPLY</v>
          </cell>
          <cell r="R25">
            <v>1</v>
          </cell>
          <cell r="U25">
            <v>7</v>
          </cell>
          <cell r="W25">
            <v>8</v>
          </cell>
          <cell r="Y25">
            <v>0</v>
          </cell>
          <cell r="Z25">
            <v>8</v>
          </cell>
          <cell r="AA25">
            <v>8</v>
          </cell>
        </row>
      </sheetData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COMPANY"/>
      <sheetName val="PRODUCT"/>
      <sheetName val="ORGANIZATION"/>
      <sheetName val="CORE_ACCOUNT"/>
      <sheetName val="ACCT_PROJ_TYPE"/>
      <sheetName val="ACCOUNT"/>
      <sheetName val="EXPENDITURE TYPE"/>
      <sheetName val="LOCATION"/>
      <sheetName val="ACCOUNT_UNITS"/>
      <sheetName val="LOCATION_ATTRIBUTES"/>
      <sheetName val="PA REPORT GROUPS"/>
      <sheetName val="FERC REPORTING - BAL SHT"/>
      <sheetName val="FERC REPORTING - INC STMT"/>
      <sheetName val="CONS RPT - BAL SHEET"/>
      <sheetName val="CONS RPT - INC STMT"/>
      <sheetName val="YES_NO"/>
      <sheetName val="BURDEN SCHEDULE"/>
      <sheetName val="ACCT TYPE"/>
      <sheetName val="PROJECTS OPERATING UNI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>
        <row r="5">
          <cell r="A5" t="str">
            <v>PBSOTH - BALANCE SHEET - OTHER</v>
          </cell>
        </row>
        <row r="6">
          <cell r="A6" t="str">
            <v>PCLBEN - BENEFITS CLEARING</v>
          </cell>
        </row>
        <row r="7">
          <cell r="A7" t="str">
            <v>PCOALR - COAL FOR RESALE</v>
          </cell>
        </row>
        <row r="8">
          <cell r="A8" t="str">
            <v>PCOS05 - OTHER COST OF SALES</v>
          </cell>
        </row>
        <row r="9">
          <cell r="A9" t="str">
            <v>PDEFDB - DEFERRED DEBITS</v>
          </cell>
        </row>
        <row r="10">
          <cell r="A10" t="str">
            <v>PFUELG - FUEL FOR GENERATION</v>
          </cell>
        </row>
        <row r="11">
          <cell r="A11" t="str">
            <v>PFUELH - FUEL HANDLING</v>
          </cell>
        </row>
        <row r="12">
          <cell r="A12" t="str">
            <v>PFUELM - FUEL BY PRODUCT MANAGEMENT</v>
          </cell>
        </row>
        <row r="13">
          <cell r="A13" t="str">
            <v>PGANDA - GENERAL AND ADMINISTRATIVE</v>
          </cell>
        </row>
        <row r="14">
          <cell r="A14" t="str">
            <v>PINTCO - INTERCOMPANY ACCOUNTS</v>
          </cell>
        </row>
        <row r="15">
          <cell r="A15" t="str">
            <v>PISOTH - INCOME STATEMENT - OTHER</v>
          </cell>
        </row>
        <row r="16">
          <cell r="A16" t="str">
            <v>POFFBN - OFFICER BENEFITS BTL</v>
          </cell>
        </row>
        <row r="17">
          <cell r="A17" t="str">
            <v>POMNRG - OM EXCL GEN/ADMIN</v>
          </cell>
        </row>
        <row r="18">
          <cell r="A18" t="str">
            <v>POTHID - OTHER INCOME AND DEDUCTIONS</v>
          </cell>
        </row>
        <row r="19">
          <cell r="A19" t="str">
            <v>PPLINS - PLANT IN SERVICE - FERC 101</v>
          </cell>
        </row>
        <row r="20">
          <cell r="A20" t="str">
            <v>PPRPWR - PURCHASED POWER</v>
          </cell>
        </row>
        <row r="21">
          <cell r="A21" t="str">
            <v>PREGAS - REGULATORY ASSETS</v>
          </cell>
        </row>
        <row r="22">
          <cell r="A22" t="str">
            <v>PTOREV - TOTAL REVENUES</v>
          </cell>
        </row>
        <row r="23">
          <cell r="A23" t="str">
            <v>U_CENG - LOCAL ENGINEERING CLEARINGS</v>
          </cell>
        </row>
        <row r="24">
          <cell r="A24" t="str">
            <v>U_CFAC - FACILITIES CLEARINGS</v>
          </cell>
        </row>
        <row r="25">
          <cell r="A25" t="str">
            <v>U_CNST - CONSTRUCTION WORK IN PROGRESS</v>
          </cell>
        </row>
        <row r="26">
          <cell r="A26" t="str">
            <v>U_COFF - OFF-DUTY</v>
          </cell>
        </row>
        <row r="27">
          <cell r="A27" t="str">
            <v>U_CTNE - TRANSP / EQUP CLEARINGS</v>
          </cell>
        </row>
        <row r="28">
          <cell r="A28" t="str">
            <v>U_GSUP - GAS SUPPLY EXPENSES</v>
          </cell>
        </row>
        <row r="29">
          <cell r="A29" t="str">
            <v>U_RMVL - REMOVAL WORK IN PROCESS</v>
          </cell>
        </row>
      </sheetData>
      <sheetData sheetId="12">
        <row r="2">
          <cell r="B2" t="str">
            <v>Utility Plant at Original Cost</v>
          </cell>
        </row>
        <row r="3">
          <cell r="B3" t="str">
            <v>Less Reserves for Depreciation &amp; Amortization</v>
          </cell>
        </row>
        <row r="4">
          <cell r="B4" t="str">
            <v>Ohio Valley Electric Corporation</v>
          </cell>
        </row>
        <row r="5">
          <cell r="B5" t="str">
            <v>Investments in LG&amp;E-R</v>
          </cell>
        </row>
        <row r="6">
          <cell r="B6" t="str">
            <v>Investments in KU-R</v>
          </cell>
        </row>
        <row r="7">
          <cell r="B7" t="str">
            <v>Nonutility Property-Less Reserve</v>
          </cell>
        </row>
        <row r="8">
          <cell r="B8" t="str">
            <v>Other</v>
          </cell>
        </row>
        <row r="9">
          <cell r="B9" t="str">
            <v>Cash</v>
          </cell>
        </row>
        <row r="10">
          <cell r="B10" t="str">
            <v>Special Deposits</v>
          </cell>
        </row>
        <row r="11">
          <cell r="B11" t="str">
            <v>Special Funds - KU</v>
          </cell>
        </row>
        <row r="12">
          <cell r="B12" t="str">
            <v>Temporary Cash Investments</v>
          </cell>
        </row>
        <row r="13">
          <cell r="B13" t="str">
            <v>Accounts Receivable-Less Reserve</v>
          </cell>
        </row>
        <row r="14">
          <cell r="B14" t="str">
            <v>Notes Receivable from Assoc. Companies</v>
          </cell>
        </row>
        <row r="15">
          <cell r="B15" t="str">
            <v>Notes Receivable from LG&amp;E-R</v>
          </cell>
        </row>
        <row r="16">
          <cell r="B16" t="str">
            <v>Notes Receivable from KU-R</v>
          </cell>
        </row>
        <row r="17">
          <cell r="B17" t="str">
            <v>Accounts Receivable from Assoc Companies</v>
          </cell>
        </row>
        <row r="18">
          <cell r="B18" t="str">
            <v>Materials &amp; Supplies-At Average Cost</v>
          </cell>
        </row>
        <row r="19">
          <cell r="B19" t="str">
            <v xml:space="preserve">   Fuel</v>
          </cell>
        </row>
        <row r="20">
          <cell r="B20" t="str">
            <v xml:space="preserve">   Plant Materials &amp; Operating Supplies</v>
          </cell>
        </row>
        <row r="21">
          <cell r="B21" t="str">
            <v xml:space="preserve">   Stores Expense</v>
          </cell>
        </row>
        <row r="22">
          <cell r="B22" t="str">
            <v xml:space="preserve">   Gas Stored Underground</v>
          </cell>
        </row>
        <row r="23">
          <cell r="B23" t="str">
            <v>Allowance Inventory</v>
          </cell>
        </row>
        <row r="24">
          <cell r="B24" t="str">
            <v>Prepayments</v>
          </cell>
        </row>
        <row r="25">
          <cell r="B25" t="str">
            <v>Miscellaneous Current &amp; Accrued Assets</v>
          </cell>
        </row>
        <row r="26">
          <cell r="B26" t="str">
            <v>Unamortized Debt Expense</v>
          </cell>
        </row>
        <row r="27">
          <cell r="B27" t="str">
            <v>Unamortized Loss on Bonds</v>
          </cell>
        </row>
        <row r="28">
          <cell r="B28" t="str">
            <v>Accumulated Deferred Income Taxes</v>
          </cell>
        </row>
        <row r="29">
          <cell r="B29" t="str">
            <v>Deferred Regulatory Assets</v>
          </cell>
        </row>
        <row r="30">
          <cell r="B30" t="str">
            <v>Other Deferred Debits</v>
          </cell>
        </row>
        <row r="31">
          <cell r="B31" t="str">
            <v>Common Stock</v>
          </cell>
        </row>
        <row r="32">
          <cell r="B32" t="str">
            <v>Common Stock Expense</v>
          </cell>
        </row>
        <row r="33">
          <cell r="B33" t="str">
            <v>Paid-In Capital</v>
          </cell>
        </row>
        <row r="34">
          <cell r="B34" t="str">
            <v>Other Comprehensive Income</v>
          </cell>
        </row>
        <row r="35">
          <cell r="B35" t="str">
            <v>Retained Earnings</v>
          </cell>
        </row>
        <row r="36">
          <cell r="B36" t="str">
            <v>Unappropriated Undistributed Subsidiary Earnings - KU</v>
          </cell>
        </row>
        <row r="37">
          <cell r="B37" t="str">
            <v>Preferred Stock</v>
          </cell>
        </row>
        <row r="38">
          <cell r="B38" t="str">
            <v>First Mortgage Bonds</v>
          </cell>
        </row>
        <row r="39">
          <cell r="B39" t="str">
            <v>Mandatory Redeemable Preferred Stock</v>
          </cell>
        </row>
        <row r="40">
          <cell r="B40" t="str">
            <v>Other Long-Term Debt - KU</v>
          </cell>
        </row>
        <row r="41">
          <cell r="B41" t="str">
            <v>Long-Term Debt Marked to Market - KU</v>
          </cell>
        </row>
        <row r="42">
          <cell r="B42" t="str">
            <v>Advances from Associated Companies - KU</v>
          </cell>
        </row>
        <row r="43">
          <cell r="B43" t="str">
            <v>LT Notes Payable to Associated Companies</v>
          </cell>
        </row>
        <row r="44">
          <cell r="B44" t="str">
            <v>Long-Term Debt Due in 1 Year</v>
          </cell>
        </row>
        <row r="45">
          <cell r="B45" t="str">
            <v>ST Notes Payable to Associated Companies</v>
          </cell>
        </row>
        <row r="46">
          <cell r="B46" t="str">
            <v>Notes Payable</v>
          </cell>
        </row>
        <row r="47">
          <cell r="B47" t="str">
            <v>Notes Payable to Associated Companies</v>
          </cell>
        </row>
        <row r="48">
          <cell r="B48" t="str">
            <v>Accounts Payable</v>
          </cell>
        </row>
        <row r="49">
          <cell r="B49" t="str">
            <v>Accounts Payable to Associated Companies</v>
          </cell>
        </row>
        <row r="50">
          <cell r="B50" t="str">
            <v>Customer Deposits</v>
          </cell>
        </row>
        <row r="51">
          <cell r="B51" t="str">
            <v>Taxes Accrued</v>
          </cell>
        </row>
        <row r="52">
          <cell r="B52" t="str">
            <v>Interest Accrued</v>
          </cell>
        </row>
        <row r="53">
          <cell r="B53" t="str">
            <v>Dividends Declared</v>
          </cell>
        </row>
        <row r="54">
          <cell r="B54" t="str">
            <v>Misc. Current &amp; Accrued Liabilities</v>
          </cell>
        </row>
        <row r="55">
          <cell r="B55" t="str">
            <v>Accumulated Deferred Income Taxes</v>
          </cell>
        </row>
        <row r="56">
          <cell r="B56" t="str">
            <v>Investment Tax Credit</v>
          </cell>
        </row>
        <row r="57">
          <cell r="B57" t="str">
            <v>Regulatory Liabilities</v>
          </cell>
        </row>
        <row r="58">
          <cell r="B58" t="str">
            <v>Customer Advances for Construction</v>
          </cell>
        </row>
        <row r="59">
          <cell r="B59" t="str">
            <v>Asset Retirement Obligations</v>
          </cell>
        </row>
        <row r="60">
          <cell r="B60" t="str">
            <v>Other Deferred Credits</v>
          </cell>
        </row>
        <row r="61">
          <cell r="B61" t="str">
            <v>Misc. Long-Term Liabilities</v>
          </cell>
        </row>
        <row r="62">
          <cell r="B62" t="str">
            <v>Accum Provision for Post-Retirement Benefits</v>
          </cell>
        </row>
        <row r="63">
          <cell r="B63" t="str">
            <v>Misc. Long-Term Liab. Due to Assoc. Co- KU</v>
          </cell>
        </row>
      </sheetData>
      <sheetData sheetId="13">
        <row r="1">
          <cell r="B1" t="str">
            <v>Electric Operating Revenues</v>
          </cell>
        </row>
        <row r="2">
          <cell r="B2" t="str">
            <v>Gas Operating Revenues</v>
          </cell>
        </row>
        <row r="3">
          <cell r="B3" t="str">
            <v>Rate Refunds</v>
          </cell>
        </row>
        <row r="4">
          <cell r="B4" t="str">
            <v>Fuel for Electric Generation</v>
          </cell>
        </row>
        <row r="5">
          <cell r="B5" t="str">
            <v>Power Purchased</v>
          </cell>
        </row>
        <row r="6">
          <cell r="B6" t="str">
            <v>Gas Supply Expenses</v>
          </cell>
        </row>
        <row r="7">
          <cell r="B7" t="str">
            <v>Other Operation Expenses</v>
          </cell>
        </row>
        <row r="8">
          <cell r="B8" t="str">
            <v>Maintenance</v>
          </cell>
        </row>
        <row r="9">
          <cell r="B9" t="str">
            <v>Depreciation</v>
          </cell>
        </row>
        <row r="10">
          <cell r="B10" t="str">
            <v>Amortization Expense</v>
          </cell>
        </row>
        <row r="11">
          <cell r="B11" t="str">
            <v>Regulatory Credits</v>
          </cell>
        </row>
        <row r="12">
          <cell r="B12" t="str">
            <v>Federal Income</v>
          </cell>
        </row>
        <row r="13">
          <cell r="B13" t="str">
            <v>State Income</v>
          </cell>
        </row>
        <row r="14">
          <cell r="B14" t="str">
            <v>Deferred Federal Income - Net</v>
          </cell>
        </row>
        <row r="15">
          <cell r="B15" t="str">
            <v>Deferred State Income - Net</v>
          </cell>
        </row>
        <row r="16">
          <cell r="B16" t="str">
            <v>Federal Income - Estimated</v>
          </cell>
        </row>
        <row r="17">
          <cell r="B17" t="str">
            <v>State Income - Estimated</v>
          </cell>
        </row>
        <row r="18">
          <cell r="B18" t="str">
            <v>Property and Other</v>
          </cell>
        </row>
        <row r="19">
          <cell r="B19" t="str">
            <v>Loss (Gain) from Disposition of Utility Plant - KU</v>
          </cell>
        </row>
        <row r="20">
          <cell r="B20" t="str">
            <v>Loss (Gain) from Disposition of Allowances - KU</v>
          </cell>
        </row>
        <row r="21">
          <cell r="B21" t="str">
            <v>Investment Tax Credit</v>
          </cell>
        </row>
        <row r="22">
          <cell r="B22" t="str">
            <v>Amortization of Investment Tax Credit</v>
          </cell>
        </row>
        <row r="23">
          <cell r="B23" t="str">
            <v>Gain from Disposition of Allowances</v>
          </cell>
        </row>
        <row r="24">
          <cell r="B24" t="str">
            <v>Accretion Expense</v>
          </cell>
        </row>
        <row r="25">
          <cell r="B25" t="str">
            <v>Other Income Less Deductions</v>
          </cell>
        </row>
        <row r="26">
          <cell r="B26" t="str">
            <v>Interest and Dividend Income- KU</v>
          </cell>
        </row>
        <row r="27">
          <cell r="B27" t="str">
            <v>Income Before Interest Charges</v>
          </cell>
        </row>
        <row r="28">
          <cell r="B28" t="str">
            <v>AFUDC - Equity- KU</v>
          </cell>
        </row>
        <row r="29">
          <cell r="B29" t="str">
            <v>Interest on Long Term Debt</v>
          </cell>
        </row>
        <row r="30">
          <cell r="B30" t="str">
            <v>Amortization of Debt Expense - Net</v>
          </cell>
        </row>
        <row r="31">
          <cell r="B31" t="str">
            <v>Other Interest Expenses</v>
          </cell>
        </row>
        <row r="32">
          <cell r="B32" t="str">
            <v>AFUDC - Borrowed Funds - KU</v>
          </cell>
        </row>
        <row r="33">
          <cell r="B33" t="str">
            <v>Preferred Dividend Requirements</v>
          </cell>
        </row>
      </sheetData>
      <sheetData sheetId="14">
        <row r="2">
          <cell r="A2" t="str">
            <v>Cash and temporary investments</v>
          </cell>
        </row>
        <row r="3">
          <cell r="A3" t="str">
            <v>Restricted cash</v>
          </cell>
        </row>
        <row r="4">
          <cell r="A4" t="str">
            <v>Accounts receivable (net)</v>
          </cell>
        </row>
        <row r="5">
          <cell r="A5" t="str">
            <v>Fuel</v>
          </cell>
        </row>
        <row r="6">
          <cell r="A6" t="str">
            <v>Gas stored underground</v>
          </cell>
        </row>
        <row r="7">
          <cell r="A7" t="str">
            <v>Other materials and supplies</v>
          </cell>
        </row>
        <row r="8">
          <cell r="A8" t="str">
            <v>PRM assets - current</v>
          </cell>
        </row>
        <row r="9">
          <cell r="A9" t="str">
            <v>Net assets of disc operations</v>
          </cell>
        </row>
        <row r="10">
          <cell r="A10" t="str">
            <v>Deferred income taxes - current</v>
          </cell>
        </row>
        <row r="11">
          <cell r="A11" t="str">
            <v>Prepayments and other curr assets</v>
          </cell>
        </row>
        <row r="12">
          <cell r="A12" t="str">
            <v>Electric utility plant</v>
          </cell>
        </row>
        <row r="13">
          <cell r="A13" t="str">
            <v>Gas utility plant</v>
          </cell>
        </row>
        <row r="14">
          <cell r="A14" t="str">
            <v>Common utility plant</v>
          </cell>
        </row>
        <row r="15">
          <cell r="A15" t="str">
            <v>Acc depreciation - utility plant</v>
          </cell>
        </row>
        <row r="16">
          <cell r="A16" t="str">
            <v>Construction in progress - utility</v>
          </cell>
        </row>
        <row r="17">
          <cell r="A17" t="str">
            <v>Investments in affiliates</v>
          </cell>
        </row>
        <row r="18">
          <cell r="A18" t="str">
            <v>Investments in subsidiaries</v>
          </cell>
        </row>
        <row r="19">
          <cell r="A19" t="str">
            <v>PRM assets - noncurrent</v>
          </cell>
        </row>
        <row r="20">
          <cell r="A20" t="str">
            <v>Other property and investments</v>
          </cell>
        </row>
        <row r="21">
          <cell r="A21" t="str">
            <v>Original cost - nonutility property</v>
          </cell>
        </row>
        <row r="22">
          <cell r="A22" t="str">
            <v>Acc depreciation - nonutility property</v>
          </cell>
        </row>
        <row r="23">
          <cell r="A23" t="str">
            <v>Unamortized debt expense</v>
          </cell>
        </row>
        <row r="24">
          <cell r="A24" t="str">
            <v>Regulatory assets</v>
          </cell>
        </row>
        <row r="25">
          <cell r="A25" t="str">
            <v>Other deferred debits</v>
          </cell>
        </row>
        <row r="26">
          <cell r="A26" t="str">
            <v>Original cost - goodwill</v>
          </cell>
        </row>
        <row r="27">
          <cell r="A27" t="str">
            <v>Accumulated amortization - goodwill</v>
          </cell>
        </row>
        <row r="28">
          <cell r="A28" t="str">
            <v>Long-term debt due w/in one year</v>
          </cell>
        </row>
        <row r="29">
          <cell r="A29" t="str">
            <v>Pfd shs subj to mand redemp - curr</v>
          </cell>
        </row>
        <row r="30">
          <cell r="A30" t="str">
            <v>Notes payable</v>
          </cell>
        </row>
        <row r="31">
          <cell r="A31" t="str">
            <v>Accounts payable</v>
          </cell>
        </row>
        <row r="32">
          <cell r="A32" t="str">
            <v>Preferred dividends payable</v>
          </cell>
        </row>
        <row r="33">
          <cell r="A33" t="str">
            <v>Common dividends payable</v>
          </cell>
        </row>
        <row r="34">
          <cell r="A34" t="str">
            <v>Accrued taxes</v>
          </cell>
        </row>
        <row r="35">
          <cell r="A35" t="str">
            <v>Accrued interest</v>
          </cell>
        </row>
        <row r="36">
          <cell r="A36" t="str">
            <v>VDT costs payable</v>
          </cell>
        </row>
        <row r="37">
          <cell r="A37" t="str">
            <v>Net liabilities of disc operations</v>
          </cell>
        </row>
        <row r="38">
          <cell r="A38" t="str">
            <v>Merger cost accrual</v>
          </cell>
        </row>
        <row r="39">
          <cell r="A39" t="str">
            <v>Intercompany accounts (LEL)</v>
          </cell>
        </row>
        <row r="40">
          <cell r="A40" t="str">
            <v>Intercompany accounts (non-LEL)</v>
          </cell>
        </row>
        <row r="41">
          <cell r="A41" t="str">
            <v>PRM liabilities - current</v>
          </cell>
        </row>
        <row r="42">
          <cell r="A42" t="str">
            <v>Customer deposits</v>
          </cell>
        </row>
        <row r="43">
          <cell r="A43" t="str">
            <v>Intercompany debt - current (non-LEL)</v>
          </cell>
        </row>
        <row r="44">
          <cell r="A44" t="str">
            <v>Push down reserve - current</v>
          </cell>
        </row>
        <row r="45">
          <cell r="A45" t="str">
            <v>Other purch acctg reserves - current</v>
          </cell>
        </row>
        <row r="46">
          <cell r="A46" t="str">
            <v>Other current liabilities</v>
          </cell>
        </row>
        <row r="47">
          <cell r="A47" t="str">
            <v>Intercompany debt - noncurrent (non-LEL)</v>
          </cell>
        </row>
        <row r="48">
          <cell r="A48" t="str">
            <v>Pfd shs subj to mand redemp - noncurr</v>
          </cell>
        </row>
        <row r="49">
          <cell r="A49" t="str">
            <v>External debt - noncurrent</v>
          </cell>
        </row>
        <row r="50">
          <cell r="A50" t="str">
            <v>Accum deferred income taxes</v>
          </cell>
        </row>
        <row r="51">
          <cell r="A51" t="str">
            <v>ITC, in process of amortization</v>
          </cell>
        </row>
        <row r="52">
          <cell r="A52" t="str">
            <v>Acc provision for pensions</v>
          </cell>
        </row>
        <row r="53">
          <cell r="A53" t="str">
            <v>Customer advances for construction</v>
          </cell>
        </row>
        <row r="54">
          <cell r="A54" t="str">
            <v>Regulatory liability</v>
          </cell>
        </row>
        <row r="55">
          <cell r="A55" t="str">
            <v>ARO liability</v>
          </cell>
        </row>
        <row r="56">
          <cell r="A56" t="str">
            <v>PRM liabilities - noncurrent</v>
          </cell>
        </row>
        <row r="57">
          <cell r="A57" t="str">
            <v>Revaluation reserve - noncurrent</v>
          </cell>
        </row>
        <row r="58">
          <cell r="A58" t="str">
            <v>Push down reserve - noncurrent</v>
          </cell>
        </row>
        <row r="59">
          <cell r="A59" t="str">
            <v>Non-ARO cost of recovery</v>
          </cell>
        </row>
        <row r="60">
          <cell r="A60" t="str">
            <v>Other deferred credits</v>
          </cell>
        </row>
        <row r="61">
          <cell r="A61" t="str">
            <v>Minority interests - balance sheet</v>
          </cell>
        </row>
        <row r="62">
          <cell r="A62" t="str">
            <v>Cumulative preferred stock</v>
          </cell>
        </row>
        <row r="63">
          <cell r="A63" t="str">
            <v>Common stock</v>
          </cell>
        </row>
        <row r="64">
          <cell r="A64" t="str">
            <v>Common stock expense</v>
          </cell>
        </row>
        <row r="65">
          <cell r="A65" t="str">
            <v>Additional paid-in capital</v>
          </cell>
        </row>
        <row r="66">
          <cell r="A66" t="str">
            <v>Other comprehensive income</v>
          </cell>
        </row>
      </sheetData>
      <sheetData sheetId="15">
        <row r="2">
          <cell r="A2" t="str">
            <v>Electric revenues</v>
          </cell>
        </row>
        <row r="3">
          <cell r="A3" t="str">
            <v>Off-system sales</v>
          </cell>
        </row>
        <row r="4">
          <cell r="A4" t="str">
            <v>Other revenues</v>
          </cell>
        </row>
        <row r="5">
          <cell r="A5" t="str">
            <v>Gas revenues</v>
          </cell>
        </row>
        <row r="6">
          <cell r="A6" t="str">
            <v>Fuel for generation</v>
          </cell>
        </row>
        <row r="7">
          <cell r="A7" t="str">
            <v>Power purchased</v>
          </cell>
        </row>
        <row r="8">
          <cell r="A8" t="str">
            <v>Other cost of revs</v>
          </cell>
        </row>
        <row r="9">
          <cell r="A9" t="str">
            <v>Gas supply expenses</v>
          </cell>
        </row>
        <row r="10">
          <cell r="A10" t="str">
            <v>O&amp;M - nonlabor</v>
          </cell>
        </row>
        <row r="11">
          <cell r="A11" t="str">
            <v>O&amp;M - labor</v>
          </cell>
        </row>
        <row r="12">
          <cell r="A12" t="str">
            <v>Depr and amort exp (excl goodwill)</v>
          </cell>
        </row>
        <row r="13">
          <cell r="A13" t="str">
            <v>Property and other taxes</v>
          </cell>
        </row>
        <row r="14">
          <cell r="A14" t="str">
            <v>VDT costs</v>
          </cell>
        </row>
        <row r="15">
          <cell r="A15" t="str">
            <v>Nonrecurring charges</v>
          </cell>
        </row>
        <row r="16">
          <cell r="A16" t="str">
            <v>Equity in earnings</v>
          </cell>
        </row>
        <row r="17">
          <cell r="A17" t="str">
            <v>Other income and deductions</v>
          </cell>
        </row>
        <row r="18">
          <cell r="A18" t="str">
            <v>Interest income</v>
          </cell>
        </row>
        <row r="19">
          <cell r="A19" t="str">
            <v>Intercompany interest (LEL)</v>
          </cell>
        </row>
        <row r="20">
          <cell r="A20" t="str">
            <v>Intercompany interest (non-LEL)</v>
          </cell>
        </row>
        <row r="21">
          <cell r="A21" t="str">
            <v>Interest expense</v>
          </cell>
        </row>
        <row r="22">
          <cell r="A22" t="str">
            <v>Preferred dividends</v>
          </cell>
        </row>
        <row r="23">
          <cell r="A23" t="str">
            <v>Minority interest - income statement</v>
          </cell>
        </row>
        <row r="24">
          <cell r="A24" t="str">
            <v>Current income tax provision</v>
          </cell>
        </row>
        <row r="25">
          <cell r="A25" t="str">
            <v>Deferred income tax provision</v>
          </cell>
        </row>
        <row r="26">
          <cell r="A26" t="str">
            <v>Net income - discontinued operations</v>
          </cell>
        </row>
        <row r="27">
          <cell r="A27" t="str">
            <v>Extraordinary items</v>
          </cell>
        </row>
        <row r="28">
          <cell r="A28" t="str">
            <v>Cumulative effect of acctg change</v>
          </cell>
        </row>
      </sheetData>
      <sheetData sheetId="16"/>
      <sheetData sheetId="17">
        <row r="1">
          <cell r="A1" t="str">
            <v>Balance Sheet</v>
          </cell>
        </row>
        <row r="2">
          <cell r="A2" t="str">
            <v>Capital</v>
          </cell>
        </row>
        <row r="3">
          <cell r="A3" t="str">
            <v>O&amp;M</v>
          </cell>
        </row>
        <row r="4">
          <cell r="A4" t="str">
            <v>Zero</v>
          </cell>
        </row>
      </sheetData>
      <sheetData sheetId="18">
        <row r="1">
          <cell r="A1" t="str">
            <v>Asset</v>
          </cell>
        </row>
        <row r="2">
          <cell r="A2" t="str">
            <v>Liability</v>
          </cell>
        </row>
        <row r="3">
          <cell r="A3" t="str">
            <v>Owners Equity</v>
          </cell>
        </row>
        <row r="4">
          <cell r="A4" t="str">
            <v>Revenue</v>
          </cell>
        </row>
        <row r="5">
          <cell r="A5" t="str">
            <v>Expense</v>
          </cell>
        </row>
      </sheetData>
      <sheetData sheetId="19">
        <row r="1">
          <cell r="A1" t="str">
            <v>KUTL</v>
          </cell>
        </row>
        <row r="2">
          <cell r="A2" t="str">
            <v>LELLC</v>
          </cell>
        </row>
        <row r="3">
          <cell r="A3" t="str">
            <v>LUTL</v>
          </cell>
        </row>
        <row r="4">
          <cell r="A4" t="str">
            <v>SERV</v>
          </cell>
        </row>
        <row r="5">
          <cell r="A5" t="str">
            <v>WKEC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dd'l Notes"/>
      <sheetName val="Input"/>
      <sheetName val="PSC Amort Schedule"/>
      <sheetName val="Discl Asset info from Client"/>
      <sheetName val="Qualified Pension - Expense RM"/>
      <sheetName val="Pension - Expense REG 15 RM"/>
      <sheetName val="Expense Liability Input"/>
      <sheetName val="Calc of MRVA &amp; GL for expense"/>
      <sheetName val="Pension - Expense REG 15"/>
      <sheetName val="Qualified Pension - Expense"/>
      <sheetName val="GainLoss Amort Schedule"/>
      <sheetName val="LGEU Client Exhibit"/>
      <sheetName val="LGENU Client Exhibit"/>
      <sheetName val="ServCo FIN Client Exhibit"/>
      <sheetName val="KU Client Exhibit"/>
      <sheetName val="ServCo REG Client Exhibit"/>
      <sheetName val="Pricing Exhibit"/>
      <sheetName val="Calc of MRVA &amp; GL for disclosur"/>
      <sheetName val="Qualified Pension - Disclosure"/>
      <sheetName val="Disclosure Liability"/>
      <sheetName val="Cashflows"/>
      <sheetName val="Qualified Pension - BS"/>
      <sheetName val="Get_Name_Ranges"/>
      <sheetName val="BargYEWalk17"/>
      <sheetName val="Results for Budget Estimate"/>
    </sheetNames>
    <sheetDataSet>
      <sheetData sheetId="0"/>
      <sheetData sheetId="1"/>
      <sheetData sheetId="2">
        <row r="9">
          <cell r="B9">
            <v>43466</v>
          </cell>
        </row>
      </sheetData>
      <sheetData sheetId="3">
        <row r="11">
          <cell r="A11">
            <v>41639</v>
          </cell>
        </row>
      </sheetData>
      <sheetData sheetId="4"/>
      <sheetData sheetId="5"/>
      <sheetData sheetId="6"/>
      <sheetData sheetId="7">
        <row r="19">
          <cell r="B19">
            <v>236575039</v>
          </cell>
        </row>
      </sheetData>
      <sheetData sheetId="8"/>
      <sheetData sheetId="9"/>
      <sheetData sheetId="10"/>
      <sheetData sheetId="11">
        <row r="38">
          <cell r="A38">
            <v>42186</v>
          </cell>
          <cell r="B38">
            <v>57123846</v>
          </cell>
          <cell r="C38">
            <v>3808256</v>
          </cell>
          <cell r="D38">
            <v>0</v>
          </cell>
          <cell r="F38">
            <v>57123846</v>
          </cell>
          <cell r="G38">
            <v>3808256</v>
          </cell>
        </row>
        <row r="39">
          <cell r="A39">
            <v>42370</v>
          </cell>
          <cell r="B39">
            <v>51210965</v>
          </cell>
          <cell r="C39">
            <v>3541006</v>
          </cell>
          <cell r="D39">
            <v>53315590</v>
          </cell>
          <cell r="E39">
            <v>55219718</v>
          </cell>
          <cell r="F39">
            <v>55219718</v>
          </cell>
          <cell r="G39">
            <v>3808256</v>
          </cell>
          <cell r="H39">
            <v>-4008753</v>
          </cell>
          <cell r="I39">
            <v>-267250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>
            <v>42736</v>
          </cell>
          <cell r="B40">
            <v>62715932</v>
          </cell>
          <cell r="C40">
            <v>4544071</v>
          </cell>
          <cell r="D40">
            <v>47669959</v>
          </cell>
          <cell r="E40">
            <v>47669959</v>
          </cell>
          <cell r="F40">
            <v>51411462</v>
          </cell>
          <cell r="G40">
            <v>3808256</v>
          </cell>
          <cell r="H40">
            <v>-3741503</v>
          </cell>
          <cell r="I40">
            <v>-267250</v>
          </cell>
          <cell r="J40">
            <v>15045973</v>
          </cell>
          <cell r="K40">
            <v>1003065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43101</v>
          </cell>
          <cell r="B41">
            <v>69937097</v>
          </cell>
          <cell r="C41">
            <v>5328420</v>
          </cell>
          <cell r="D41">
            <v>58171861</v>
          </cell>
          <cell r="E41">
            <v>58171861</v>
          </cell>
          <cell r="F41">
            <v>47603206</v>
          </cell>
          <cell r="G41">
            <v>3808256</v>
          </cell>
          <cell r="H41">
            <v>-3474253</v>
          </cell>
          <cell r="I41">
            <v>-267250</v>
          </cell>
          <cell r="J41">
            <v>14042908</v>
          </cell>
          <cell r="K41">
            <v>1003065</v>
          </cell>
          <cell r="L41">
            <v>11765236</v>
          </cell>
          <cell r="M41">
            <v>784349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43466</v>
          </cell>
          <cell r="B42">
            <v>52931097.644557118</v>
          </cell>
          <cell r="C42">
            <v>4549915</v>
          </cell>
          <cell r="D42">
            <v>52843441</v>
          </cell>
          <cell r="E42">
            <v>64608677</v>
          </cell>
          <cell r="F42">
            <v>43794950</v>
          </cell>
          <cell r="G42">
            <v>3808256</v>
          </cell>
          <cell r="H42">
            <v>-3207003</v>
          </cell>
          <cell r="I42">
            <v>-267250</v>
          </cell>
          <cell r="J42">
            <v>13039843</v>
          </cell>
          <cell r="K42">
            <v>1003065</v>
          </cell>
          <cell r="L42">
            <v>10980887</v>
          </cell>
          <cell r="M42">
            <v>784349</v>
          </cell>
          <cell r="N42">
            <v>-11677579.355442882</v>
          </cell>
          <cell r="O42">
            <v>-778505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43831</v>
          </cell>
          <cell r="B43">
            <v>48381182.644557118</v>
          </cell>
          <cell r="C43">
            <v>4549915</v>
          </cell>
          <cell r="D43">
            <v>48293526</v>
          </cell>
          <cell r="E43">
            <v>48381182.644557118</v>
          </cell>
          <cell r="F43">
            <v>39986694</v>
          </cell>
          <cell r="G43">
            <v>3808256</v>
          </cell>
          <cell r="H43">
            <v>-2939753</v>
          </cell>
          <cell r="I43">
            <v>-267250</v>
          </cell>
          <cell r="J43">
            <v>12036778</v>
          </cell>
          <cell r="K43">
            <v>1003065</v>
          </cell>
          <cell r="L43">
            <v>10196538</v>
          </cell>
          <cell r="M43">
            <v>784349</v>
          </cell>
          <cell r="N43">
            <v>-10899074.355442882</v>
          </cell>
          <cell r="O43">
            <v>-778505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44197</v>
          </cell>
          <cell r="B44">
            <v>43831267.644557118</v>
          </cell>
          <cell r="C44">
            <v>4549915</v>
          </cell>
          <cell r="D44">
            <v>43743611</v>
          </cell>
          <cell r="E44">
            <v>43831267.644557118</v>
          </cell>
          <cell r="F44">
            <v>36178438</v>
          </cell>
          <cell r="G44">
            <v>3808256</v>
          </cell>
          <cell r="H44">
            <v>-2672503</v>
          </cell>
          <cell r="I44">
            <v>-267250</v>
          </cell>
          <cell r="J44">
            <v>11033713</v>
          </cell>
          <cell r="K44">
            <v>1003065</v>
          </cell>
          <cell r="L44">
            <v>9412189</v>
          </cell>
          <cell r="M44">
            <v>784349</v>
          </cell>
          <cell r="N44">
            <v>-10120569.355442882</v>
          </cell>
          <cell r="O44">
            <v>-778505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44562</v>
          </cell>
          <cell r="B45">
            <v>39281352.644557118</v>
          </cell>
          <cell r="C45">
            <v>4549915</v>
          </cell>
          <cell r="D45">
            <v>39193696</v>
          </cell>
          <cell r="E45">
            <v>39281352.644557118</v>
          </cell>
          <cell r="F45">
            <v>32370182</v>
          </cell>
          <cell r="G45">
            <v>3808256</v>
          </cell>
          <cell r="H45">
            <v>-2405253</v>
          </cell>
          <cell r="I45">
            <v>-267250</v>
          </cell>
          <cell r="J45">
            <v>10030648</v>
          </cell>
          <cell r="K45">
            <v>1003065</v>
          </cell>
          <cell r="L45">
            <v>8627840</v>
          </cell>
          <cell r="M45">
            <v>784349</v>
          </cell>
          <cell r="N45">
            <v>-9342064.3554428816</v>
          </cell>
          <cell r="O45">
            <v>-778505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44927</v>
          </cell>
          <cell r="B46">
            <v>34731437.644557118</v>
          </cell>
          <cell r="C46">
            <v>4549915</v>
          </cell>
          <cell r="D46">
            <v>34643781</v>
          </cell>
          <cell r="E46">
            <v>34731437.644557118</v>
          </cell>
          <cell r="F46">
            <v>28561926</v>
          </cell>
          <cell r="G46">
            <v>3808256</v>
          </cell>
          <cell r="H46">
            <v>-2138003</v>
          </cell>
          <cell r="I46">
            <v>-267250</v>
          </cell>
          <cell r="J46">
            <v>9027583</v>
          </cell>
          <cell r="K46">
            <v>1003065</v>
          </cell>
          <cell r="L46">
            <v>7843491</v>
          </cell>
          <cell r="M46">
            <v>784349</v>
          </cell>
          <cell r="N46">
            <v>-8563559.3554428816</v>
          </cell>
          <cell r="O46">
            <v>-778505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45292</v>
          </cell>
          <cell r="B47">
            <v>30181522.644557118</v>
          </cell>
          <cell r="C47">
            <v>4549915</v>
          </cell>
          <cell r="D47">
            <v>30093866</v>
          </cell>
          <cell r="E47">
            <v>30181522.644557118</v>
          </cell>
          <cell r="F47">
            <v>24753670</v>
          </cell>
          <cell r="G47">
            <v>3808256</v>
          </cell>
          <cell r="H47">
            <v>-1870753</v>
          </cell>
          <cell r="I47">
            <v>-267250</v>
          </cell>
          <cell r="J47">
            <v>8024518</v>
          </cell>
          <cell r="K47">
            <v>1003065</v>
          </cell>
          <cell r="L47">
            <v>7059142</v>
          </cell>
          <cell r="M47">
            <v>784349</v>
          </cell>
          <cell r="N47">
            <v>-7785054.3554428816</v>
          </cell>
          <cell r="O47">
            <v>-778505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45658</v>
          </cell>
          <cell r="B48">
            <v>25631607.644557118</v>
          </cell>
          <cell r="C48">
            <v>4549915</v>
          </cell>
          <cell r="D48">
            <v>25543951</v>
          </cell>
          <cell r="E48">
            <v>25631607.644557118</v>
          </cell>
          <cell r="F48">
            <v>20945414</v>
          </cell>
          <cell r="G48">
            <v>3808256</v>
          </cell>
          <cell r="H48">
            <v>-1603503</v>
          </cell>
          <cell r="I48">
            <v>-267250</v>
          </cell>
          <cell r="J48">
            <v>7021453</v>
          </cell>
          <cell r="K48">
            <v>1003065</v>
          </cell>
          <cell r="L48">
            <v>6274793</v>
          </cell>
          <cell r="M48">
            <v>784349</v>
          </cell>
          <cell r="N48">
            <v>-7006549.3554428816</v>
          </cell>
          <cell r="O48">
            <v>-778505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</row>
        <row r="49">
          <cell r="A49">
            <v>46023</v>
          </cell>
          <cell r="B49">
            <v>21081692.644557118</v>
          </cell>
          <cell r="C49">
            <v>4549915</v>
          </cell>
          <cell r="D49">
            <v>20994036</v>
          </cell>
          <cell r="E49">
            <v>21081692.644557118</v>
          </cell>
          <cell r="F49">
            <v>17137158</v>
          </cell>
          <cell r="G49">
            <v>3808256</v>
          </cell>
          <cell r="H49">
            <v>-1336253</v>
          </cell>
          <cell r="I49">
            <v>-267250</v>
          </cell>
          <cell r="J49">
            <v>6018388</v>
          </cell>
          <cell r="K49">
            <v>1003065</v>
          </cell>
          <cell r="L49">
            <v>5490444</v>
          </cell>
          <cell r="M49">
            <v>784349</v>
          </cell>
          <cell r="N49">
            <v>-6228044.3554428816</v>
          </cell>
          <cell r="O49">
            <v>-778505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X49">
            <v>0</v>
          </cell>
          <cell r="Y49">
            <v>0</v>
          </cell>
        </row>
        <row r="50">
          <cell r="A50">
            <v>46388</v>
          </cell>
          <cell r="B50">
            <v>16531777.644557118</v>
          </cell>
          <cell r="C50">
            <v>4549915</v>
          </cell>
          <cell r="D50">
            <v>16444121</v>
          </cell>
          <cell r="E50">
            <v>16531777.644557118</v>
          </cell>
          <cell r="F50">
            <v>13328902</v>
          </cell>
          <cell r="G50">
            <v>3808256</v>
          </cell>
          <cell r="H50">
            <v>-1069003</v>
          </cell>
          <cell r="I50">
            <v>-267250</v>
          </cell>
          <cell r="J50">
            <v>5015323</v>
          </cell>
          <cell r="K50">
            <v>1003065</v>
          </cell>
          <cell r="L50">
            <v>4706095</v>
          </cell>
          <cell r="M50">
            <v>784349</v>
          </cell>
          <cell r="N50">
            <v>-5449539.3554428816</v>
          </cell>
          <cell r="O50">
            <v>-778505</v>
          </cell>
        </row>
        <row r="51">
          <cell r="A51">
            <v>46753</v>
          </cell>
          <cell r="B51">
            <v>11981862.644557118</v>
          </cell>
          <cell r="C51">
            <v>4549915</v>
          </cell>
          <cell r="D51">
            <v>11894206</v>
          </cell>
          <cell r="E51">
            <v>11981862.644557118</v>
          </cell>
          <cell r="F51">
            <v>9520646</v>
          </cell>
          <cell r="G51">
            <v>3808256</v>
          </cell>
          <cell r="H51">
            <v>-801753</v>
          </cell>
          <cell r="I51">
            <v>-267250</v>
          </cell>
          <cell r="J51">
            <v>4012258</v>
          </cell>
          <cell r="K51">
            <v>1003065</v>
          </cell>
          <cell r="L51">
            <v>3921746</v>
          </cell>
          <cell r="M51">
            <v>784349</v>
          </cell>
          <cell r="N51">
            <v>-4671034.3554428816</v>
          </cell>
          <cell r="O51">
            <v>-778505</v>
          </cell>
        </row>
        <row r="52">
          <cell r="A52">
            <v>47119</v>
          </cell>
          <cell r="B52">
            <v>7431947.6445571184</v>
          </cell>
          <cell r="C52">
            <v>4549915</v>
          </cell>
          <cell r="D52">
            <v>7344291</v>
          </cell>
          <cell r="E52">
            <v>7431947.6445571184</v>
          </cell>
          <cell r="F52">
            <v>5712390</v>
          </cell>
          <cell r="G52">
            <v>3808256</v>
          </cell>
          <cell r="H52">
            <v>-534503</v>
          </cell>
          <cell r="I52">
            <v>-267250</v>
          </cell>
          <cell r="J52">
            <v>3009193</v>
          </cell>
          <cell r="K52">
            <v>1003065</v>
          </cell>
          <cell r="L52">
            <v>3137397</v>
          </cell>
          <cell r="M52">
            <v>784349</v>
          </cell>
          <cell r="N52">
            <v>-3892529.3554428816</v>
          </cell>
          <cell r="O52">
            <v>-778505</v>
          </cell>
        </row>
        <row r="53">
          <cell r="A53">
            <v>47484</v>
          </cell>
          <cell r="B53">
            <v>2882032.6445571184</v>
          </cell>
          <cell r="C53">
            <v>2645793</v>
          </cell>
          <cell r="D53">
            <v>2794376</v>
          </cell>
          <cell r="E53">
            <v>2882032.6445571184</v>
          </cell>
          <cell r="F53">
            <v>1904134</v>
          </cell>
          <cell r="G53">
            <v>1904134</v>
          </cell>
          <cell r="H53">
            <v>-267253</v>
          </cell>
          <cell r="I53">
            <v>-267250</v>
          </cell>
          <cell r="J53">
            <v>2006128</v>
          </cell>
          <cell r="K53">
            <v>1003065</v>
          </cell>
          <cell r="L53">
            <v>2353048</v>
          </cell>
          <cell r="M53">
            <v>784349</v>
          </cell>
          <cell r="N53">
            <v>-3114024.3554428816</v>
          </cell>
          <cell r="O53">
            <v>-778505</v>
          </cell>
        </row>
        <row r="54">
          <cell r="A54">
            <v>47849</v>
          </cell>
          <cell r="B54">
            <v>236239.64455711842</v>
          </cell>
          <cell r="C54">
            <v>741657</v>
          </cell>
          <cell r="D54">
            <v>148583</v>
          </cell>
          <cell r="F54">
            <v>0</v>
          </cell>
          <cell r="G54">
            <v>0</v>
          </cell>
          <cell r="H54">
            <v>-3</v>
          </cell>
          <cell r="I54">
            <v>-267250</v>
          </cell>
          <cell r="J54">
            <v>1003063</v>
          </cell>
          <cell r="K54">
            <v>1003063</v>
          </cell>
          <cell r="L54">
            <v>1568699</v>
          </cell>
          <cell r="M54">
            <v>784349</v>
          </cell>
          <cell r="N54">
            <v>-2335519.3554428816</v>
          </cell>
          <cell r="O54">
            <v>-778505</v>
          </cell>
        </row>
        <row r="62">
          <cell r="A62">
            <v>42186</v>
          </cell>
          <cell r="B62">
            <v>27421738</v>
          </cell>
          <cell r="C62">
            <v>1828116</v>
          </cell>
          <cell r="D62">
            <v>0</v>
          </cell>
          <cell r="F62">
            <v>27421738</v>
          </cell>
          <cell r="G62">
            <v>1828116</v>
          </cell>
        </row>
        <row r="63">
          <cell r="A63">
            <v>42370</v>
          </cell>
          <cell r="B63">
            <v>26507680</v>
          </cell>
          <cell r="C63">
            <v>1828116</v>
          </cell>
          <cell r="D63">
            <v>25593622</v>
          </cell>
          <cell r="E63">
            <v>26507680</v>
          </cell>
          <cell r="F63">
            <v>26507680</v>
          </cell>
          <cell r="G63">
            <v>1828116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A64">
            <v>42736</v>
          </cell>
          <cell r="B64">
            <v>31792171</v>
          </cell>
          <cell r="C64">
            <v>2302290</v>
          </cell>
          <cell r="D64">
            <v>24679564</v>
          </cell>
          <cell r="E64">
            <v>24679564</v>
          </cell>
          <cell r="F64">
            <v>24679564</v>
          </cell>
          <cell r="G64">
            <v>1828116</v>
          </cell>
          <cell r="H64">
            <v>0</v>
          </cell>
          <cell r="I64">
            <v>0</v>
          </cell>
          <cell r="J64">
            <v>7112607</v>
          </cell>
          <cell r="K64">
            <v>474174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>
            <v>43101</v>
          </cell>
          <cell r="B65">
            <v>65241802</v>
          </cell>
          <cell r="C65">
            <v>4685751</v>
          </cell>
          <cell r="D65">
            <v>29489881</v>
          </cell>
          <cell r="E65">
            <v>29489881</v>
          </cell>
          <cell r="F65">
            <v>22851448</v>
          </cell>
          <cell r="G65">
            <v>1828116</v>
          </cell>
          <cell r="H65">
            <v>0</v>
          </cell>
          <cell r="I65">
            <v>0</v>
          </cell>
          <cell r="J65">
            <v>6638433</v>
          </cell>
          <cell r="K65">
            <v>474174</v>
          </cell>
          <cell r="L65">
            <v>0</v>
          </cell>
          <cell r="M65">
            <v>0</v>
          </cell>
          <cell r="N65">
            <v>35751921</v>
          </cell>
          <cell r="O65">
            <v>2383461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43466</v>
          </cell>
          <cell r="B66">
            <v>10626757.974390745</v>
          </cell>
          <cell r="C66">
            <v>1357131</v>
          </cell>
          <cell r="D66">
            <v>24804130</v>
          </cell>
          <cell r="E66">
            <v>60556051</v>
          </cell>
          <cell r="F66">
            <v>21023332</v>
          </cell>
          <cell r="G66">
            <v>1828116</v>
          </cell>
          <cell r="H66">
            <v>0</v>
          </cell>
          <cell r="I66">
            <v>0</v>
          </cell>
          <cell r="J66">
            <v>6164259</v>
          </cell>
          <cell r="K66">
            <v>474174</v>
          </cell>
          <cell r="L66">
            <v>0</v>
          </cell>
          <cell r="M66">
            <v>0</v>
          </cell>
          <cell r="N66">
            <v>33368460</v>
          </cell>
          <cell r="O66">
            <v>2383461</v>
          </cell>
          <cell r="P66">
            <v>-49929293.025609255</v>
          </cell>
          <cell r="Q66">
            <v>-3328620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>
            <v>43831</v>
          </cell>
          <cell r="B67">
            <v>9269626.9743907452</v>
          </cell>
          <cell r="C67">
            <v>1357131</v>
          </cell>
          <cell r="D67">
            <v>23446999</v>
          </cell>
          <cell r="E67">
            <v>9269626.9743907452</v>
          </cell>
          <cell r="F67">
            <v>19195216</v>
          </cell>
          <cell r="G67">
            <v>1828116</v>
          </cell>
          <cell r="H67">
            <v>0</v>
          </cell>
          <cell r="I67">
            <v>0</v>
          </cell>
          <cell r="J67">
            <v>5690085</v>
          </cell>
          <cell r="K67">
            <v>474174</v>
          </cell>
          <cell r="L67">
            <v>0</v>
          </cell>
          <cell r="M67">
            <v>0</v>
          </cell>
          <cell r="N67">
            <v>30984999</v>
          </cell>
          <cell r="O67">
            <v>2383461</v>
          </cell>
          <cell r="P67">
            <v>-46600673.025609255</v>
          </cell>
          <cell r="Q67">
            <v>-3328620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>
            <v>44197</v>
          </cell>
          <cell r="B68">
            <v>7912495.9743907452</v>
          </cell>
          <cell r="C68">
            <v>1357131</v>
          </cell>
          <cell r="D68">
            <v>22089868</v>
          </cell>
          <cell r="E68">
            <v>7912495.9743907452</v>
          </cell>
          <cell r="F68">
            <v>17367100</v>
          </cell>
          <cell r="G68">
            <v>1828116</v>
          </cell>
          <cell r="H68">
            <v>0</v>
          </cell>
          <cell r="I68">
            <v>0</v>
          </cell>
          <cell r="J68">
            <v>5215911</v>
          </cell>
          <cell r="K68">
            <v>474174</v>
          </cell>
          <cell r="L68">
            <v>0</v>
          </cell>
          <cell r="M68">
            <v>0</v>
          </cell>
          <cell r="N68">
            <v>28601538</v>
          </cell>
          <cell r="O68">
            <v>2383461</v>
          </cell>
          <cell r="P68">
            <v>-43272053.025609255</v>
          </cell>
          <cell r="Q68">
            <v>-3328620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44562</v>
          </cell>
          <cell r="B69">
            <v>6555364.9743907452</v>
          </cell>
          <cell r="C69">
            <v>1357131</v>
          </cell>
          <cell r="D69">
            <v>20732737</v>
          </cell>
          <cell r="E69">
            <v>6555364.9743907452</v>
          </cell>
          <cell r="F69">
            <v>15538984</v>
          </cell>
          <cell r="G69">
            <v>1828116</v>
          </cell>
          <cell r="H69">
            <v>0</v>
          </cell>
          <cell r="I69">
            <v>0</v>
          </cell>
          <cell r="J69">
            <v>4741737</v>
          </cell>
          <cell r="K69">
            <v>474174</v>
          </cell>
          <cell r="L69">
            <v>0</v>
          </cell>
          <cell r="M69">
            <v>0</v>
          </cell>
          <cell r="N69">
            <v>26218077</v>
          </cell>
          <cell r="O69">
            <v>2383461</v>
          </cell>
          <cell r="P69">
            <v>-39943433.025609255</v>
          </cell>
          <cell r="Q69">
            <v>-3328620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>
            <v>44927</v>
          </cell>
          <cell r="B70">
            <v>5198233.9743907452</v>
          </cell>
          <cell r="C70">
            <v>1357131</v>
          </cell>
          <cell r="D70">
            <v>19375606</v>
          </cell>
          <cell r="E70">
            <v>5198233.9743907452</v>
          </cell>
          <cell r="F70">
            <v>13710868</v>
          </cell>
          <cell r="G70">
            <v>1828116</v>
          </cell>
          <cell r="H70">
            <v>0</v>
          </cell>
          <cell r="I70">
            <v>0</v>
          </cell>
          <cell r="J70">
            <v>4267563</v>
          </cell>
          <cell r="K70">
            <v>474174</v>
          </cell>
          <cell r="L70">
            <v>0</v>
          </cell>
          <cell r="M70">
            <v>0</v>
          </cell>
          <cell r="N70">
            <v>23834616</v>
          </cell>
          <cell r="O70">
            <v>2383461</v>
          </cell>
          <cell r="P70">
            <v>-36614813.025609255</v>
          </cell>
          <cell r="Q70">
            <v>-3328620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>
            <v>45292</v>
          </cell>
          <cell r="B71">
            <v>3841102.9743907452</v>
          </cell>
          <cell r="C71">
            <v>1357131</v>
          </cell>
          <cell r="D71">
            <v>18018475</v>
          </cell>
          <cell r="E71">
            <v>3841102.9743907452</v>
          </cell>
          <cell r="F71">
            <v>11882752</v>
          </cell>
          <cell r="G71">
            <v>1828116</v>
          </cell>
          <cell r="H71">
            <v>0</v>
          </cell>
          <cell r="I71">
            <v>0</v>
          </cell>
          <cell r="J71">
            <v>3793389</v>
          </cell>
          <cell r="K71">
            <v>474174</v>
          </cell>
          <cell r="L71">
            <v>0</v>
          </cell>
          <cell r="M71">
            <v>0</v>
          </cell>
          <cell r="N71">
            <v>21451155</v>
          </cell>
          <cell r="O71">
            <v>2383461</v>
          </cell>
          <cell r="P71">
            <v>-33286193.025609255</v>
          </cell>
          <cell r="Q71">
            <v>-3328620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45658</v>
          </cell>
          <cell r="B72">
            <v>2483971.9743907452</v>
          </cell>
          <cell r="C72">
            <v>1357131</v>
          </cell>
          <cell r="D72">
            <v>16661344</v>
          </cell>
          <cell r="E72">
            <v>2483971.9743907452</v>
          </cell>
          <cell r="F72">
            <v>10054636</v>
          </cell>
          <cell r="G72">
            <v>1828116</v>
          </cell>
          <cell r="H72">
            <v>0</v>
          </cell>
          <cell r="I72">
            <v>0</v>
          </cell>
          <cell r="J72">
            <v>3319215</v>
          </cell>
          <cell r="K72">
            <v>474174</v>
          </cell>
          <cell r="L72">
            <v>0</v>
          </cell>
          <cell r="M72">
            <v>0</v>
          </cell>
          <cell r="N72">
            <v>19067694</v>
          </cell>
          <cell r="O72">
            <v>2383461</v>
          </cell>
          <cell r="P72">
            <v>-29957573.025609255</v>
          </cell>
          <cell r="Q72">
            <v>-3328620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Z72">
            <v>0</v>
          </cell>
          <cell r="AA72">
            <v>0</v>
          </cell>
        </row>
        <row r="73">
          <cell r="A73">
            <v>46023</v>
          </cell>
          <cell r="B73">
            <v>1126840.9743907452</v>
          </cell>
          <cell r="C73">
            <v>1357131</v>
          </cell>
          <cell r="D73">
            <v>15304213</v>
          </cell>
          <cell r="E73">
            <v>1126840.9743907452</v>
          </cell>
          <cell r="F73">
            <v>8226520</v>
          </cell>
          <cell r="G73">
            <v>1828116</v>
          </cell>
          <cell r="H73">
            <v>0</v>
          </cell>
          <cell r="I73">
            <v>0</v>
          </cell>
          <cell r="J73">
            <v>2845041</v>
          </cell>
          <cell r="K73">
            <v>474174</v>
          </cell>
          <cell r="L73">
            <v>0</v>
          </cell>
          <cell r="M73">
            <v>0</v>
          </cell>
          <cell r="N73">
            <v>16684233</v>
          </cell>
          <cell r="O73">
            <v>2383461</v>
          </cell>
          <cell r="P73">
            <v>-26628953.025609255</v>
          </cell>
          <cell r="Q73">
            <v>-3328620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Z73">
            <v>0</v>
          </cell>
          <cell r="AA73">
            <v>0</v>
          </cell>
        </row>
        <row r="74">
          <cell r="A74">
            <v>46388</v>
          </cell>
          <cell r="B74">
            <v>-230290.02560925484</v>
          </cell>
          <cell r="C74">
            <v>1357131</v>
          </cell>
          <cell r="D74">
            <v>13947082</v>
          </cell>
          <cell r="E74">
            <v>-230290.02560925484</v>
          </cell>
          <cell r="F74">
            <v>6398404</v>
          </cell>
          <cell r="G74">
            <v>1828116</v>
          </cell>
          <cell r="H74">
            <v>0</v>
          </cell>
          <cell r="I74">
            <v>0</v>
          </cell>
          <cell r="J74">
            <v>2370867</v>
          </cell>
          <cell r="K74">
            <v>474174</v>
          </cell>
          <cell r="L74">
            <v>0</v>
          </cell>
          <cell r="M74">
            <v>0</v>
          </cell>
          <cell r="N74">
            <v>14300772</v>
          </cell>
          <cell r="O74">
            <v>2383461</v>
          </cell>
          <cell r="P74">
            <v>-23300333.025609255</v>
          </cell>
          <cell r="Q74">
            <v>-3328620</v>
          </cell>
        </row>
        <row r="75">
          <cell r="A75">
            <v>46753</v>
          </cell>
          <cell r="B75">
            <v>-1587421.0256092548</v>
          </cell>
          <cell r="C75">
            <v>1357131</v>
          </cell>
          <cell r="D75">
            <v>12589951</v>
          </cell>
          <cell r="E75">
            <v>-1587421.0256092548</v>
          </cell>
          <cell r="F75">
            <v>4570288</v>
          </cell>
          <cell r="G75">
            <v>1828116</v>
          </cell>
          <cell r="H75">
            <v>0</v>
          </cell>
          <cell r="I75">
            <v>0</v>
          </cell>
          <cell r="J75">
            <v>1896693</v>
          </cell>
          <cell r="K75">
            <v>474174</v>
          </cell>
          <cell r="L75">
            <v>0</v>
          </cell>
          <cell r="M75">
            <v>0</v>
          </cell>
          <cell r="N75">
            <v>11917311</v>
          </cell>
          <cell r="O75">
            <v>2383461</v>
          </cell>
          <cell r="P75">
            <v>-19971713.025609255</v>
          </cell>
          <cell r="Q75">
            <v>-3328620</v>
          </cell>
        </row>
        <row r="76">
          <cell r="A76">
            <v>47119</v>
          </cell>
          <cell r="B76">
            <v>-2944552.0256092548</v>
          </cell>
          <cell r="C76">
            <v>1357131</v>
          </cell>
          <cell r="D76">
            <v>11232820</v>
          </cell>
          <cell r="E76">
            <v>-2944552.0256092548</v>
          </cell>
          <cell r="F76">
            <v>2742172</v>
          </cell>
          <cell r="G76">
            <v>1828116</v>
          </cell>
          <cell r="H76">
            <v>0</v>
          </cell>
          <cell r="I76">
            <v>0</v>
          </cell>
          <cell r="J76">
            <v>1422519</v>
          </cell>
          <cell r="K76">
            <v>474174</v>
          </cell>
          <cell r="L76">
            <v>0</v>
          </cell>
          <cell r="M76">
            <v>0</v>
          </cell>
          <cell r="N76">
            <v>9533850</v>
          </cell>
          <cell r="O76">
            <v>2383461</v>
          </cell>
          <cell r="P76">
            <v>-16643093.025609255</v>
          </cell>
          <cell r="Q76">
            <v>-3328620</v>
          </cell>
        </row>
        <row r="77">
          <cell r="A77">
            <v>47484</v>
          </cell>
          <cell r="B77">
            <v>-4301683.0256092548</v>
          </cell>
          <cell r="C77">
            <v>443071</v>
          </cell>
          <cell r="D77">
            <v>9875689</v>
          </cell>
          <cell r="E77">
            <v>-4301683.0256092548</v>
          </cell>
          <cell r="F77">
            <v>914056</v>
          </cell>
          <cell r="G77">
            <v>914056</v>
          </cell>
          <cell r="H77">
            <v>0</v>
          </cell>
          <cell r="I77">
            <v>0</v>
          </cell>
          <cell r="J77">
            <v>948345</v>
          </cell>
          <cell r="K77">
            <v>474174</v>
          </cell>
          <cell r="L77">
            <v>0</v>
          </cell>
          <cell r="M77">
            <v>0</v>
          </cell>
          <cell r="N77">
            <v>7150389</v>
          </cell>
          <cell r="O77">
            <v>2383461</v>
          </cell>
          <cell r="P77">
            <v>-13314473.025609255</v>
          </cell>
          <cell r="Q77">
            <v>-3328620</v>
          </cell>
        </row>
        <row r="78">
          <cell r="A78">
            <v>47849</v>
          </cell>
          <cell r="B78">
            <v>-4744754.0256092548</v>
          </cell>
          <cell r="C78">
            <v>-470988</v>
          </cell>
          <cell r="D78">
            <v>9432618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474171</v>
          </cell>
          <cell r="K78">
            <v>474171</v>
          </cell>
          <cell r="L78">
            <v>0</v>
          </cell>
          <cell r="M78">
            <v>0</v>
          </cell>
          <cell r="N78">
            <v>4766928</v>
          </cell>
          <cell r="O78">
            <v>2383461</v>
          </cell>
          <cell r="P78">
            <v>-9985853.0256092548</v>
          </cell>
          <cell r="Q78">
            <v>-3328620</v>
          </cell>
        </row>
        <row r="86">
          <cell r="A86">
            <v>42186</v>
          </cell>
          <cell r="B86">
            <v>92534325.631420255</v>
          </cell>
          <cell r="C86">
            <v>6168955</v>
          </cell>
          <cell r="D86">
            <v>0</v>
          </cell>
          <cell r="F86">
            <v>92534325.631420255</v>
          </cell>
          <cell r="G86">
            <v>6168955</v>
          </cell>
        </row>
        <row r="87">
          <cell r="A87">
            <v>42370</v>
          </cell>
          <cell r="B87">
            <v>70036900.131420255</v>
          </cell>
          <cell r="C87">
            <v>4874758</v>
          </cell>
          <cell r="D87">
            <v>86365370.631420255</v>
          </cell>
          <cell r="E87">
            <v>89449848.131420255</v>
          </cell>
          <cell r="F87">
            <v>89449848.131420255</v>
          </cell>
          <cell r="G87">
            <v>6168955</v>
          </cell>
          <cell r="H87">
            <v>-19412948</v>
          </cell>
          <cell r="I87">
            <v>-1294197</v>
          </cell>
          <cell r="J87">
            <v>0</v>
          </cell>
          <cell r="K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A88">
            <v>42736</v>
          </cell>
          <cell r="B88">
            <v>84364954.131420255</v>
          </cell>
          <cell r="C88">
            <v>6154945</v>
          </cell>
          <cell r="D88">
            <v>65162142.131420255</v>
          </cell>
          <cell r="E88">
            <v>65162142.131420255</v>
          </cell>
          <cell r="F88">
            <v>83280893.131420255</v>
          </cell>
          <cell r="G88">
            <v>6168955</v>
          </cell>
          <cell r="H88">
            <v>-18118751</v>
          </cell>
          <cell r="I88">
            <v>-1294197</v>
          </cell>
          <cell r="J88">
            <v>19202812</v>
          </cell>
          <cell r="K88">
            <v>1280187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>
            <v>43101</v>
          </cell>
          <cell r="B89">
            <v>93801192.131420255</v>
          </cell>
          <cell r="C89">
            <v>7194357</v>
          </cell>
          <cell r="D89">
            <v>78210009.131420255</v>
          </cell>
          <cell r="E89">
            <v>78210009.131420255</v>
          </cell>
          <cell r="F89">
            <v>77111938.131420255</v>
          </cell>
          <cell r="G89">
            <v>6168955</v>
          </cell>
          <cell r="H89">
            <v>-16824554</v>
          </cell>
          <cell r="I89">
            <v>-1294197</v>
          </cell>
          <cell r="J89">
            <v>17922625</v>
          </cell>
          <cell r="K89">
            <v>1280187</v>
          </cell>
          <cell r="L89">
            <v>0</v>
          </cell>
          <cell r="M89">
            <v>0</v>
          </cell>
          <cell r="N89">
            <v>15591183</v>
          </cell>
          <cell r="O89">
            <v>1039412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43466</v>
          </cell>
          <cell r="B90">
            <v>56333587.900889158</v>
          </cell>
          <cell r="C90">
            <v>5176141</v>
          </cell>
          <cell r="D90">
            <v>71015652.131420255</v>
          </cell>
          <cell r="E90">
            <v>86606835.131420255</v>
          </cell>
          <cell r="F90">
            <v>70942983.131420255</v>
          </cell>
          <cell r="G90">
            <v>6168955</v>
          </cell>
          <cell r="H90">
            <v>-15530357</v>
          </cell>
          <cell r="I90">
            <v>-1294197</v>
          </cell>
          <cell r="J90">
            <v>16642438</v>
          </cell>
          <cell r="K90">
            <v>1280187</v>
          </cell>
          <cell r="L90">
            <v>0</v>
          </cell>
          <cell r="M90">
            <v>0</v>
          </cell>
          <cell r="N90">
            <v>14551771</v>
          </cell>
          <cell r="O90">
            <v>1039412</v>
          </cell>
          <cell r="P90">
            <v>-30273247.230531096</v>
          </cell>
          <cell r="Q90">
            <v>-2018216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>
            <v>43831</v>
          </cell>
          <cell r="B91">
            <v>51157446.900889158</v>
          </cell>
          <cell r="C91">
            <v>5176141</v>
          </cell>
          <cell r="D91">
            <v>65839511.131420255</v>
          </cell>
          <cell r="E91">
            <v>51157446.900889158</v>
          </cell>
          <cell r="F91">
            <v>64774028.131420255</v>
          </cell>
          <cell r="G91">
            <v>6168955</v>
          </cell>
          <cell r="H91">
            <v>-14236160</v>
          </cell>
          <cell r="I91">
            <v>-1294197</v>
          </cell>
          <cell r="J91">
            <v>15362251</v>
          </cell>
          <cell r="K91">
            <v>1280187</v>
          </cell>
          <cell r="L91">
            <v>0</v>
          </cell>
          <cell r="M91">
            <v>0</v>
          </cell>
          <cell r="N91">
            <v>13512359</v>
          </cell>
          <cell r="O91">
            <v>1039412</v>
          </cell>
          <cell r="P91">
            <v>-28255031.230531096</v>
          </cell>
          <cell r="Q91">
            <v>-2018216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>
            <v>44197</v>
          </cell>
          <cell r="B92">
            <v>45981305.900889158</v>
          </cell>
          <cell r="C92">
            <v>5176141</v>
          </cell>
          <cell r="D92">
            <v>60663370.131420255</v>
          </cell>
          <cell r="E92">
            <v>45981305.900889158</v>
          </cell>
          <cell r="F92">
            <v>58605073.131420255</v>
          </cell>
          <cell r="G92">
            <v>6168955</v>
          </cell>
          <cell r="H92">
            <v>-12941963</v>
          </cell>
          <cell r="I92">
            <v>-1294197</v>
          </cell>
          <cell r="J92">
            <v>14082064</v>
          </cell>
          <cell r="K92">
            <v>1280187</v>
          </cell>
          <cell r="L92">
            <v>0</v>
          </cell>
          <cell r="M92">
            <v>0</v>
          </cell>
          <cell r="N92">
            <v>12472947</v>
          </cell>
          <cell r="O92">
            <v>1039412</v>
          </cell>
          <cell r="P92">
            <v>-26236815.230531096</v>
          </cell>
          <cell r="Q92">
            <v>-2018216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>
            <v>44562</v>
          </cell>
          <cell r="B93">
            <v>40805164.900889158</v>
          </cell>
          <cell r="C93">
            <v>5176141</v>
          </cell>
          <cell r="D93">
            <v>55487229.131420255</v>
          </cell>
          <cell r="E93">
            <v>40805164.900889158</v>
          </cell>
          <cell r="F93">
            <v>52436118.131420255</v>
          </cell>
          <cell r="G93">
            <v>6168955</v>
          </cell>
          <cell r="H93">
            <v>-11647766</v>
          </cell>
          <cell r="I93">
            <v>-1294197</v>
          </cell>
          <cell r="J93">
            <v>12801877</v>
          </cell>
          <cell r="K93">
            <v>1280187</v>
          </cell>
          <cell r="L93">
            <v>0</v>
          </cell>
          <cell r="M93">
            <v>0</v>
          </cell>
          <cell r="N93">
            <v>11433535</v>
          </cell>
          <cell r="O93">
            <v>1039412</v>
          </cell>
          <cell r="P93">
            <v>-24218599.230531096</v>
          </cell>
          <cell r="Q93">
            <v>-2018216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</row>
        <row r="94">
          <cell r="A94">
            <v>44927</v>
          </cell>
          <cell r="B94">
            <v>35629023.900889158</v>
          </cell>
          <cell r="C94">
            <v>5176141</v>
          </cell>
          <cell r="D94">
            <v>50311088.131420255</v>
          </cell>
          <cell r="E94">
            <v>35629023.900889158</v>
          </cell>
          <cell r="F94">
            <v>46267163.131420255</v>
          </cell>
          <cell r="G94">
            <v>6168955</v>
          </cell>
          <cell r="H94">
            <v>-10353569</v>
          </cell>
          <cell r="I94">
            <v>-1294197</v>
          </cell>
          <cell r="J94">
            <v>11521690</v>
          </cell>
          <cell r="K94">
            <v>1280187</v>
          </cell>
          <cell r="L94">
            <v>0</v>
          </cell>
          <cell r="M94">
            <v>0</v>
          </cell>
          <cell r="N94">
            <v>10394123</v>
          </cell>
          <cell r="O94">
            <v>1039412</v>
          </cell>
          <cell r="P94">
            <v>-22200383.230531096</v>
          </cell>
          <cell r="Q94">
            <v>-2018216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>
            <v>45292</v>
          </cell>
          <cell r="B95">
            <v>30452882.900889158</v>
          </cell>
          <cell r="C95">
            <v>5176141</v>
          </cell>
          <cell r="D95">
            <v>45134947.131420255</v>
          </cell>
          <cell r="E95">
            <v>30452882.900889158</v>
          </cell>
          <cell r="F95">
            <v>40098208.131420255</v>
          </cell>
          <cell r="G95">
            <v>6168955</v>
          </cell>
          <cell r="H95">
            <v>-9059372</v>
          </cell>
          <cell r="I95">
            <v>-1294197</v>
          </cell>
          <cell r="J95">
            <v>10241503</v>
          </cell>
          <cell r="K95">
            <v>1280187</v>
          </cell>
          <cell r="L95">
            <v>0</v>
          </cell>
          <cell r="M95">
            <v>0</v>
          </cell>
          <cell r="N95">
            <v>9354711</v>
          </cell>
          <cell r="O95">
            <v>1039412</v>
          </cell>
          <cell r="P95">
            <v>-20182167.230531096</v>
          </cell>
          <cell r="Q95">
            <v>-2018216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45658</v>
          </cell>
          <cell r="B96">
            <v>25276741.900889158</v>
          </cell>
          <cell r="C96">
            <v>5176141</v>
          </cell>
          <cell r="D96">
            <v>39958806.131420255</v>
          </cell>
          <cell r="E96">
            <v>25276741.900889158</v>
          </cell>
          <cell r="F96">
            <v>33929253.131420255</v>
          </cell>
          <cell r="G96">
            <v>6168955</v>
          </cell>
          <cell r="H96">
            <v>-7765175</v>
          </cell>
          <cell r="I96">
            <v>-1294197</v>
          </cell>
          <cell r="J96">
            <v>8961316</v>
          </cell>
          <cell r="K96">
            <v>1280187</v>
          </cell>
          <cell r="L96">
            <v>0</v>
          </cell>
          <cell r="M96">
            <v>0</v>
          </cell>
          <cell r="N96">
            <v>8315299</v>
          </cell>
          <cell r="O96">
            <v>1039412</v>
          </cell>
          <cell r="P96">
            <v>-18163951.230531096</v>
          </cell>
          <cell r="Q96">
            <v>-2018216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Z96">
            <v>0</v>
          </cell>
          <cell r="AA96">
            <v>0</v>
          </cell>
        </row>
        <row r="97">
          <cell r="A97">
            <v>46023</v>
          </cell>
          <cell r="B97">
            <v>20100600.900889158</v>
          </cell>
          <cell r="C97">
            <v>5176141</v>
          </cell>
          <cell r="D97">
            <v>34782665.131420255</v>
          </cell>
          <cell r="E97">
            <v>20100600.900889158</v>
          </cell>
          <cell r="F97">
            <v>27760298.131420255</v>
          </cell>
          <cell r="G97">
            <v>6168955</v>
          </cell>
          <cell r="H97">
            <v>-6470978</v>
          </cell>
          <cell r="I97">
            <v>-1294197</v>
          </cell>
          <cell r="J97">
            <v>7681129</v>
          </cell>
          <cell r="K97">
            <v>1280187</v>
          </cell>
          <cell r="L97">
            <v>0</v>
          </cell>
          <cell r="M97">
            <v>0</v>
          </cell>
          <cell r="N97">
            <v>7275887</v>
          </cell>
          <cell r="O97">
            <v>1039412</v>
          </cell>
          <cell r="P97">
            <v>-16145735.230531096</v>
          </cell>
          <cell r="Q97">
            <v>-2018216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Z97">
            <v>0</v>
          </cell>
          <cell r="AA97">
            <v>0</v>
          </cell>
        </row>
        <row r="98">
          <cell r="A98">
            <v>46388</v>
          </cell>
          <cell r="B98">
            <v>14924459.900889158</v>
          </cell>
          <cell r="C98">
            <v>5176141</v>
          </cell>
          <cell r="D98">
            <v>29606524.131420255</v>
          </cell>
          <cell r="E98">
            <v>14924459.900889158</v>
          </cell>
          <cell r="F98">
            <v>21591343.131420255</v>
          </cell>
          <cell r="G98">
            <v>6168955</v>
          </cell>
          <cell r="H98">
            <v>-5176781</v>
          </cell>
          <cell r="I98">
            <v>-1294197</v>
          </cell>
          <cell r="J98">
            <v>6400942</v>
          </cell>
          <cell r="K98">
            <v>1280187</v>
          </cell>
          <cell r="L98">
            <v>0</v>
          </cell>
          <cell r="M98">
            <v>0</v>
          </cell>
          <cell r="N98">
            <v>6236475</v>
          </cell>
          <cell r="O98">
            <v>1039412</v>
          </cell>
          <cell r="P98">
            <v>-14127519.230531096</v>
          </cell>
          <cell r="Q98">
            <v>-2018216</v>
          </cell>
        </row>
        <row r="99">
          <cell r="A99">
            <v>46753</v>
          </cell>
          <cell r="B99">
            <v>9748318.9008891582</v>
          </cell>
          <cell r="C99">
            <v>5176141</v>
          </cell>
          <cell r="D99">
            <v>24430383.131420255</v>
          </cell>
          <cell r="E99">
            <v>9748318.9008891582</v>
          </cell>
          <cell r="F99">
            <v>15422388.131420255</v>
          </cell>
          <cell r="G99">
            <v>6168955</v>
          </cell>
          <cell r="H99">
            <v>-3882584</v>
          </cell>
          <cell r="I99">
            <v>-1294197</v>
          </cell>
          <cell r="J99">
            <v>5120755</v>
          </cell>
          <cell r="K99">
            <v>1280187</v>
          </cell>
          <cell r="L99">
            <v>0</v>
          </cell>
          <cell r="M99">
            <v>0</v>
          </cell>
          <cell r="N99">
            <v>5197063</v>
          </cell>
          <cell r="O99">
            <v>1039412</v>
          </cell>
          <cell r="P99">
            <v>-12109303.230531096</v>
          </cell>
          <cell r="Q99">
            <v>-2018216</v>
          </cell>
        </row>
        <row r="100">
          <cell r="A100">
            <v>47119</v>
          </cell>
          <cell r="B100">
            <v>4572177.9008891582</v>
          </cell>
          <cell r="C100">
            <v>5176141</v>
          </cell>
          <cell r="D100">
            <v>19254242.131420255</v>
          </cell>
          <cell r="E100">
            <v>4572177.9008891582</v>
          </cell>
          <cell r="F100">
            <v>9253433.1314202547</v>
          </cell>
          <cell r="G100">
            <v>6168955</v>
          </cell>
          <cell r="H100">
            <v>-2588387</v>
          </cell>
          <cell r="I100">
            <v>-1294197</v>
          </cell>
          <cell r="J100">
            <v>3840568</v>
          </cell>
          <cell r="K100">
            <v>1280187</v>
          </cell>
          <cell r="L100">
            <v>0</v>
          </cell>
          <cell r="M100">
            <v>0</v>
          </cell>
          <cell r="N100">
            <v>4157651</v>
          </cell>
          <cell r="O100">
            <v>1039412</v>
          </cell>
          <cell r="P100">
            <v>-10091087.230531096</v>
          </cell>
          <cell r="Q100">
            <v>-2018216</v>
          </cell>
        </row>
        <row r="101">
          <cell r="A101">
            <v>47484</v>
          </cell>
          <cell r="B101">
            <v>-603963.09911084175</v>
          </cell>
          <cell r="C101">
            <v>2091664.1314202547</v>
          </cell>
          <cell r="D101">
            <v>14078101.131420255</v>
          </cell>
          <cell r="E101">
            <v>-603963.09911084175</v>
          </cell>
          <cell r="F101">
            <v>3084478.1314202547</v>
          </cell>
          <cell r="G101">
            <v>3084478.1314202547</v>
          </cell>
          <cell r="H101">
            <v>-1294190</v>
          </cell>
          <cell r="I101">
            <v>-1294197</v>
          </cell>
          <cell r="J101">
            <v>2560381</v>
          </cell>
          <cell r="K101">
            <v>1280187</v>
          </cell>
          <cell r="L101">
            <v>0</v>
          </cell>
          <cell r="M101">
            <v>0</v>
          </cell>
          <cell r="N101">
            <v>3118239</v>
          </cell>
          <cell r="O101">
            <v>1039412</v>
          </cell>
          <cell r="P101">
            <v>-8072871.2305310965</v>
          </cell>
          <cell r="Q101">
            <v>-2018216</v>
          </cell>
        </row>
        <row r="102">
          <cell r="A102">
            <v>47849</v>
          </cell>
          <cell r="B102">
            <v>-2695627.2305310965</v>
          </cell>
          <cell r="C102">
            <v>-992814</v>
          </cell>
          <cell r="D102">
            <v>11986437</v>
          </cell>
          <cell r="F102">
            <v>0</v>
          </cell>
          <cell r="G102">
            <v>0</v>
          </cell>
          <cell r="H102">
            <v>7</v>
          </cell>
          <cell r="I102">
            <v>-1294197</v>
          </cell>
          <cell r="J102">
            <v>1280194</v>
          </cell>
          <cell r="K102">
            <v>1280187</v>
          </cell>
          <cell r="L102">
            <v>0</v>
          </cell>
          <cell r="M102">
            <v>0</v>
          </cell>
          <cell r="N102">
            <v>2078827</v>
          </cell>
          <cell r="O102">
            <v>1039412</v>
          </cell>
          <cell r="P102">
            <v>-6054655.2305310965</v>
          </cell>
          <cell r="Q102">
            <v>-2018216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A9">
            <v>2018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lorCodes"/>
      <sheetName val="ColorCodesChannel"/>
      <sheetName val="ColorCodesStochastic"/>
      <sheetName val="Information"/>
      <sheetName val="Map"/>
      <sheetName val="Input"/>
      <sheetName val="Grey"/>
      <sheetName val="FAS_RW"/>
      <sheetName val="FAS_RWedits"/>
      <sheetName val="FASRWLiabilities001"/>
      <sheetName val="Cash"/>
      <sheetName val="CashSummary"/>
      <sheetName val="Actions"/>
      <sheetName val="Channel"/>
      <sheetName val="EditsTemplate"/>
      <sheetName val="Simulation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8">
          <cell r="L138" t="str">
            <v>FVA</v>
          </cell>
          <cell r="M138" t="str">
            <v>MRV</v>
          </cell>
        </row>
        <row r="142">
          <cell r="L142" t="str">
            <v>Add to SC</v>
          </cell>
          <cell r="M142" t="str">
            <v>EROA is Net of Expense</v>
          </cell>
          <cell r="N142" t="str">
            <v>Not Included in Benefit Cost</v>
          </cell>
        </row>
        <row r="162">
          <cell r="L162" t="str">
            <v>Beginning of Next Year</v>
          </cell>
          <cell r="M162" t="str">
            <v>End of Current Year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lorCodes"/>
      <sheetName val="ColorCodesChannel"/>
      <sheetName val="ColorCodesStochastic"/>
      <sheetName val="Information"/>
      <sheetName val="Map"/>
      <sheetName val="Input"/>
      <sheetName val="Grey"/>
      <sheetName val="Hale 2017 Calcs"/>
      <sheetName val="Disbs"/>
      <sheetName val="FAS"/>
      <sheetName val="FASedits"/>
      <sheetName val="FASLiabilities001"/>
      <sheetName val="Cash"/>
      <sheetName val="CashSummary"/>
      <sheetName val="Actions"/>
      <sheetName val="Channel"/>
      <sheetName val="EditsTemplate"/>
      <sheetName val="SimulationData"/>
      <sheetName val="HALE PBO"/>
      <sheetName val="HALE"/>
    </sheetNames>
    <sheetDataSet>
      <sheetData sheetId="0"/>
      <sheetData sheetId="1"/>
      <sheetData sheetId="2"/>
      <sheetData sheetId="3"/>
      <sheetData sheetId="4"/>
      <sheetData sheetId="5">
        <row r="134">
          <cell r="L134" t="str">
            <v>FVA</v>
          </cell>
          <cell r="M134" t="str">
            <v>MRV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50 YE Pension Disclosure"/>
      <sheetName val="12-31-13 Pension Support "/>
      <sheetName val="Towers YE BS Disclosure"/>
      <sheetName val="Wkst after pension Disclosures"/>
      <sheetName val="Wkst before YE Disclosures"/>
      <sheetName val="Oracle EiS Trial Balance bf ent"/>
      <sheetName val="EiS Report Parameters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50 YE Pension Disclosure"/>
      <sheetName val="12-31-13 Pension Support "/>
      <sheetName val="Towers YE BS Disclosure"/>
      <sheetName val="Wkst after pension Disclosures"/>
      <sheetName val="Wkst before YE Disclosures"/>
      <sheetName val="Oracle EiS Trial Balance bf ent"/>
      <sheetName val="EiS Report Parameters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ccounts"/>
      <sheetName val="Macro1"/>
      <sheetName val="Sheet1"/>
      <sheetName val="PopCache"/>
    </sheetNames>
    <sheetDataSet>
      <sheetData sheetId="0" refreshError="1"/>
      <sheetData sheetId="1">
        <row r="79">
          <cell r="A79" t="str">
            <v>Recover</v>
          </cell>
        </row>
      </sheetData>
      <sheetData sheetId="2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sonville Meters"/>
      <sheetName val="Version History"/>
    </sheetNames>
    <sheetDataSet>
      <sheetData sheetId="0" refreshError="1"/>
      <sheetData sheetId="1">
        <row r="1">
          <cell r="O1" t="str">
            <v>Expedite preparation process</v>
          </cell>
        </row>
        <row r="2">
          <cell r="O2" t="str">
            <v>Methodology change</v>
          </cell>
        </row>
        <row r="3">
          <cell r="O3" t="str">
            <v xml:space="preserve">Correct an error </v>
          </cell>
        </row>
        <row r="4">
          <cell r="O4" t="str">
            <v>Layout/formatting improvements</v>
          </cell>
        </row>
        <row r="5">
          <cell r="O5" t="str">
            <v>Other (Explain in the "Description of Revisions" column)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SetListingsFromEiS"/>
      <sheetName val="SortedRowSetListings"/>
      <sheetName val="CurrPeriodBalsByCompanyByAcct"/>
      <sheetName val="InvInSubsAnalysis"/>
      <sheetName val="IntercoSalesAnalysis"/>
      <sheetName val="EquityInEarningsAnalysis"/>
      <sheetName val="IntercompanyInterestAnalysis"/>
      <sheetName val="IntercoPayblsReceivblsAnalysis"/>
      <sheetName val="IncomeTaxesByCompany"/>
      <sheetName val="DiscOpersCheck"/>
      <sheetName val="CompOfParentsAndConsolCapital"/>
      <sheetName val="EffectiveTaxRateAdj"/>
      <sheetName val="ServcoCheck"/>
      <sheetName val="BalSheetAndIncStmtHFM"/>
      <sheetName val="BalSheetAndIncStmtB4Adj"/>
      <sheetName val="BlankWorksheet1"/>
      <sheetName val="BlankWorksheet2"/>
      <sheetName val="BlankWorksheet3"/>
      <sheetName val="BalSheetAndIncStmtAfterAdj"/>
      <sheetName val="ErrorCheckSummary"/>
      <sheetName val="Macro1"/>
    </sheetNames>
    <sheetDataSet>
      <sheetData sheetId="0"/>
      <sheetData sheetId="1"/>
      <sheetData sheetId="2">
        <row r="1">
          <cell r="A1" t="str">
            <v xml:space="preserve">Account Balances by Company  Period Name : 'DEC-2013'  </v>
          </cell>
        </row>
      </sheetData>
      <sheetData sheetId="3"/>
      <sheetData sheetId="4">
        <row r="8">
          <cell r="A8" t="str">
            <v>447005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LG&amp;E AND KU ENERGY LLC</v>
          </cell>
        </row>
      </sheetData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PSC Amort Schedule"/>
      <sheetName val="GainLoss Amort Schedule"/>
      <sheetName val="LGEU Client Exhibit"/>
      <sheetName val="LGENU Client Exhibit"/>
      <sheetName val="ServCo FIN Client Exhibit"/>
      <sheetName val="KU Client Exhibit"/>
      <sheetName val="ServCo REG Client Exhibit"/>
      <sheetName val="Calc of MRVA &amp; GL for expense"/>
      <sheetName val="Calc of MRVA &amp; GL for disclosur"/>
      <sheetName val="Discl Asset info from Client"/>
      <sheetName val="Qualified Pension - Expense"/>
      <sheetName val="Pension - Expense REG 15"/>
      <sheetName val="Qualified Pension - Disclosure"/>
      <sheetName val="Qualified Pension - BS"/>
      <sheetName val="Get_Name_Ranges"/>
      <sheetName val="Expense Liability Input"/>
      <sheetName val="Cashflows"/>
      <sheetName val="Disclosure Liability"/>
      <sheetName val="Cashflow BackUp Barg"/>
      <sheetName val="Cashflow BackUp NU"/>
      <sheetName val="Results for Budget Estimate"/>
      <sheetName val="Union Disc"/>
      <sheetName val="LGE Exp"/>
      <sheetName val="Svrco Exp"/>
      <sheetName val="KU Exp"/>
      <sheetName val="WKE Exp"/>
      <sheetName val="Tot Exp"/>
      <sheetName val="LGE Disc"/>
      <sheetName val="Svrco Disc"/>
      <sheetName val="KU Disc"/>
      <sheetName val="WKE Disc"/>
      <sheetName val="Total Disc"/>
    </sheetNames>
    <sheetDataSet>
      <sheetData sheetId="0" refreshError="1"/>
      <sheetData sheetId="1">
        <row r="9">
          <cell r="B9">
            <v>42736</v>
          </cell>
        </row>
      </sheetData>
      <sheetData sheetId="2">
        <row r="11">
          <cell r="A11">
            <v>41639</v>
          </cell>
        </row>
      </sheetData>
      <sheetData sheetId="3">
        <row r="11">
          <cell r="A11">
            <v>42186</v>
          </cell>
          <cell r="B11">
            <v>75556916.339999974</v>
          </cell>
          <cell r="C11">
            <v>5037128</v>
          </cell>
          <cell r="D11">
            <v>0</v>
          </cell>
          <cell r="F11">
            <v>75556916.339999974</v>
          </cell>
          <cell r="G11">
            <v>5037128</v>
          </cell>
        </row>
        <row r="12">
          <cell r="A12">
            <v>42370</v>
          </cell>
          <cell r="B12">
            <v>60094458</v>
          </cell>
          <cell r="C12">
            <v>4174202</v>
          </cell>
          <cell r="D12">
            <v>70519788.339999974</v>
          </cell>
          <cell r="E12">
            <v>73038352.339999974</v>
          </cell>
          <cell r="F12">
            <v>73038352.339999974</v>
          </cell>
          <cell r="G12">
            <v>5037128</v>
          </cell>
          <cell r="H12">
            <v>-12943894.339999974</v>
          </cell>
          <cell r="I12">
            <v>-862926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42736</v>
          </cell>
          <cell r="B13">
            <v>70338178.339999974</v>
          </cell>
          <cell r="C13">
            <v>5135397</v>
          </cell>
          <cell r="D13">
            <v>55920256</v>
          </cell>
          <cell r="E13">
            <v>55920256</v>
          </cell>
          <cell r="F13">
            <v>68001224.339999974</v>
          </cell>
          <cell r="G13">
            <v>5037128</v>
          </cell>
          <cell r="H13">
            <v>-12080968.339999974</v>
          </cell>
          <cell r="I13">
            <v>-862926</v>
          </cell>
          <cell r="J13">
            <v>14417922.339999974</v>
          </cell>
          <cell r="K13">
            <v>961195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43101</v>
          </cell>
          <cell r="B14">
            <v>65202781.339999974</v>
          </cell>
          <cell r="C14">
            <v>5135397</v>
          </cell>
          <cell r="D14">
            <v>65202781.339999974</v>
          </cell>
          <cell r="E14">
            <v>65202781.339999974</v>
          </cell>
          <cell r="F14">
            <v>62964096.339999974</v>
          </cell>
          <cell r="G14">
            <v>5037128</v>
          </cell>
          <cell r="H14">
            <v>-11218042.339999974</v>
          </cell>
          <cell r="I14">
            <v>-862926</v>
          </cell>
          <cell r="J14">
            <v>13456727.339999974</v>
          </cell>
          <cell r="K14">
            <v>961195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43466</v>
          </cell>
          <cell r="B15">
            <v>60067384.339999974</v>
          </cell>
          <cell r="C15">
            <v>5135397</v>
          </cell>
          <cell r="D15">
            <v>60067384.339999974</v>
          </cell>
          <cell r="E15">
            <v>60067384.339999974</v>
          </cell>
          <cell r="F15">
            <v>57926968.339999974</v>
          </cell>
          <cell r="G15">
            <v>5037128</v>
          </cell>
          <cell r="H15">
            <v>-10355116.339999974</v>
          </cell>
          <cell r="I15">
            <v>-862926</v>
          </cell>
          <cell r="J15">
            <v>12495532.339999974</v>
          </cell>
          <cell r="K15">
            <v>961195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43831</v>
          </cell>
          <cell r="B16">
            <v>54931987.339999974</v>
          </cell>
          <cell r="C16">
            <v>5135397</v>
          </cell>
          <cell r="D16">
            <v>54931987.339999974</v>
          </cell>
          <cell r="E16">
            <v>54931987.339999974</v>
          </cell>
          <cell r="F16">
            <v>52889840.339999974</v>
          </cell>
          <cell r="G16">
            <v>5037128</v>
          </cell>
          <cell r="H16">
            <v>-9492190.3399999738</v>
          </cell>
          <cell r="I16">
            <v>-862926</v>
          </cell>
          <cell r="J16">
            <v>11534337.339999974</v>
          </cell>
          <cell r="K16">
            <v>961195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44197</v>
          </cell>
          <cell r="B17">
            <v>49796590.339999974</v>
          </cell>
          <cell r="C17">
            <v>5135397</v>
          </cell>
          <cell r="D17">
            <v>49796590.339999974</v>
          </cell>
          <cell r="E17">
            <v>49796590.339999974</v>
          </cell>
          <cell r="F17">
            <v>47852712.339999974</v>
          </cell>
          <cell r="G17">
            <v>5037128</v>
          </cell>
          <cell r="H17">
            <v>-8629264.3399999738</v>
          </cell>
          <cell r="I17">
            <v>-862926</v>
          </cell>
          <cell r="J17">
            <v>10573142.339999974</v>
          </cell>
          <cell r="K17">
            <v>961195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44562</v>
          </cell>
          <cell r="B18">
            <v>44661193.339999974</v>
          </cell>
          <cell r="C18">
            <v>5135397</v>
          </cell>
          <cell r="D18">
            <v>44661193.339999974</v>
          </cell>
          <cell r="E18">
            <v>44661193.339999974</v>
          </cell>
          <cell r="F18">
            <v>42815584.339999974</v>
          </cell>
          <cell r="G18">
            <v>5037128</v>
          </cell>
          <cell r="H18">
            <v>-7766338.3399999738</v>
          </cell>
          <cell r="I18">
            <v>-862926</v>
          </cell>
          <cell r="J18">
            <v>9611947.3399999738</v>
          </cell>
          <cell r="K18">
            <v>961195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44927</v>
          </cell>
          <cell r="B19">
            <v>39525796.339999974</v>
          </cell>
          <cell r="C19">
            <v>5135397</v>
          </cell>
          <cell r="D19">
            <v>39525796.339999974</v>
          </cell>
          <cell r="E19">
            <v>39525796.339999974</v>
          </cell>
          <cell r="F19">
            <v>37778456.339999974</v>
          </cell>
          <cell r="G19">
            <v>5037128</v>
          </cell>
          <cell r="H19">
            <v>-6903412.3399999738</v>
          </cell>
          <cell r="I19">
            <v>-862926</v>
          </cell>
          <cell r="J19">
            <v>8650752.3399999738</v>
          </cell>
          <cell r="K19">
            <v>961195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45292</v>
          </cell>
          <cell r="B20">
            <v>34390399.339999974</v>
          </cell>
          <cell r="C20">
            <v>5135397</v>
          </cell>
          <cell r="D20">
            <v>34390399.339999974</v>
          </cell>
          <cell r="E20">
            <v>34390399.339999974</v>
          </cell>
          <cell r="F20">
            <v>32741328.339999974</v>
          </cell>
          <cell r="G20">
            <v>5037128</v>
          </cell>
          <cell r="H20">
            <v>-6040486.3399999738</v>
          </cell>
          <cell r="I20">
            <v>-862926</v>
          </cell>
          <cell r="J20">
            <v>7689557.3399999738</v>
          </cell>
          <cell r="K20">
            <v>961195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45658</v>
          </cell>
          <cell r="B21">
            <v>29255002.339999974</v>
          </cell>
          <cell r="C21">
            <v>5135397</v>
          </cell>
          <cell r="D21">
            <v>29255002.339999974</v>
          </cell>
          <cell r="E21">
            <v>29255002.339999974</v>
          </cell>
          <cell r="F21">
            <v>27704200.339999974</v>
          </cell>
          <cell r="G21">
            <v>5037128</v>
          </cell>
          <cell r="H21">
            <v>-5177560.3399999738</v>
          </cell>
          <cell r="I21">
            <v>-862926</v>
          </cell>
          <cell r="J21">
            <v>6728362.3399999738</v>
          </cell>
          <cell r="K21">
            <v>961195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</row>
        <row r="22">
          <cell r="A22">
            <v>46023</v>
          </cell>
          <cell r="B22">
            <v>24119605.339999974</v>
          </cell>
          <cell r="C22">
            <v>5135397</v>
          </cell>
          <cell r="D22">
            <v>24119605.339999974</v>
          </cell>
          <cell r="E22">
            <v>24119605.339999974</v>
          </cell>
          <cell r="F22">
            <v>22667072.339999974</v>
          </cell>
          <cell r="G22">
            <v>5037128</v>
          </cell>
          <cell r="H22">
            <v>-4314634.3399999738</v>
          </cell>
          <cell r="I22">
            <v>-862926</v>
          </cell>
          <cell r="J22">
            <v>5767167.3399999738</v>
          </cell>
          <cell r="K22">
            <v>961195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</row>
        <row r="23">
          <cell r="A23">
            <v>46388</v>
          </cell>
          <cell r="B23">
            <v>18984208.339999974</v>
          </cell>
          <cell r="C23">
            <v>5135397</v>
          </cell>
          <cell r="D23">
            <v>18984208.339999974</v>
          </cell>
          <cell r="E23">
            <v>18984208.339999974</v>
          </cell>
          <cell r="F23">
            <v>17629944.339999974</v>
          </cell>
          <cell r="G23">
            <v>5037128</v>
          </cell>
          <cell r="H23">
            <v>-3451708.3399999738</v>
          </cell>
          <cell r="I23">
            <v>-862926</v>
          </cell>
          <cell r="J23">
            <v>4805972.3399999738</v>
          </cell>
          <cell r="K23">
            <v>961195</v>
          </cell>
        </row>
        <row r="24">
          <cell r="A24">
            <v>46753</v>
          </cell>
          <cell r="B24">
            <v>13848811.339999974</v>
          </cell>
          <cell r="C24">
            <v>5135397</v>
          </cell>
          <cell r="D24">
            <v>13848811.339999974</v>
          </cell>
          <cell r="E24">
            <v>13848811.339999974</v>
          </cell>
          <cell r="F24">
            <v>12592816.339999974</v>
          </cell>
          <cell r="G24">
            <v>5037128</v>
          </cell>
          <cell r="H24">
            <v>-2588782.3399999738</v>
          </cell>
          <cell r="I24">
            <v>-862926</v>
          </cell>
          <cell r="J24">
            <v>3844777.3399999738</v>
          </cell>
          <cell r="K24">
            <v>961195</v>
          </cell>
        </row>
        <row r="25">
          <cell r="A25">
            <v>47119</v>
          </cell>
          <cell r="B25">
            <v>8713414.3399999738</v>
          </cell>
          <cell r="C25">
            <v>5135397</v>
          </cell>
          <cell r="D25">
            <v>8713414.3399999738</v>
          </cell>
          <cell r="E25">
            <v>8713414.3399999738</v>
          </cell>
          <cell r="F25">
            <v>7555688.3399999738</v>
          </cell>
          <cell r="G25">
            <v>5037128</v>
          </cell>
          <cell r="H25">
            <v>-1725856.3399999738</v>
          </cell>
          <cell r="I25">
            <v>-862926</v>
          </cell>
          <cell r="J25">
            <v>2883582.3399999738</v>
          </cell>
          <cell r="K25">
            <v>961195</v>
          </cell>
        </row>
        <row r="26">
          <cell r="A26">
            <v>47484</v>
          </cell>
          <cell r="B26">
            <v>3578017.3399999738</v>
          </cell>
          <cell r="C26">
            <v>2616829.3399999738</v>
          </cell>
          <cell r="D26">
            <v>3578017.3399999738</v>
          </cell>
          <cell r="E26">
            <v>3578017.3399999738</v>
          </cell>
          <cell r="F26">
            <v>2518560.3399999738</v>
          </cell>
          <cell r="G26">
            <v>2518560.3399999738</v>
          </cell>
          <cell r="H26">
            <v>-862930.33999997377</v>
          </cell>
          <cell r="I26">
            <v>-862926</v>
          </cell>
          <cell r="J26">
            <v>1922387.3399999738</v>
          </cell>
          <cell r="K26">
            <v>961195</v>
          </cell>
        </row>
        <row r="27">
          <cell r="A27">
            <v>47849</v>
          </cell>
          <cell r="B27">
            <v>961188</v>
          </cell>
          <cell r="C27">
            <v>98266.339999973774</v>
          </cell>
          <cell r="D27">
            <v>961188</v>
          </cell>
          <cell r="E27">
            <v>961188</v>
          </cell>
          <cell r="F27">
            <v>0</v>
          </cell>
          <cell r="G27">
            <v>0</v>
          </cell>
          <cell r="H27">
            <v>-4.3399999737739563</v>
          </cell>
          <cell r="I27">
            <v>-862926</v>
          </cell>
          <cell r="J27">
            <v>961192.33999997377</v>
          </cell>
          <cell r="K27">
            <v>961192.33999997377</v>
          </cell>
        </row>
        <row r="108">
          <cell r="A108">
            <v>42186</v>
          </cell>
          <cell r="B108">
            <v>93554032.582379341</v>
          </cell>
          <cell r="C108">
            <v>6236936</v>
          </cell>
          <cell r="D108">
            <v>0</v>
          </cell>
          <cell r="F108">
            <v>93554032.582379341</v>
          </cell>
          <cell r="G108">
            <v>6236936</v>
          </cell>
        </row>
        <row r="109">
          <cell r="A109">
            <v>42370</v>
          </cell>
          <cell r="B109">
            <v>53358620.775620818</v>
          </cell>
          <cell r="C109">
            <v>3765140</v>
          </cell>
          <cell r="D109">
            <v>87317096.582379341</v>
          </cell>
          <cell r="E109">
            <v>90435564.582379341</v>
          </cell>
          <cell r="F109">
            <v>90435564.582379341</v>
          </cell>
          <cell r="G109">
            <v>6236936</v>
          </cell>
          <cell r="H109">
            <v>-37076943.806758523</v>
          </cell>
          <cell r="I109">
            <v>-2471796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</row>
        <row r="110">
          <cell r="A110">
            <v>42736</v>
          </cell>
          <cell r="B110">
            <v>93783031.750888586</v>
          </cell>
          <cell r="C110">
            <v>6711110</v>
          </cell>
          <cell r="D110">
            <v>49593480.775620818</v>
          </cell>
          <cell r="E110">
            <v>49593480.775620818</v>
          </cell>
          <cell r="F110">
            <v>84198628.582379341</v>
          </cell>
          <cell r="G110">
            <v>6236936</v>
          </cell>
          <cell r="H110">
            <v>-34605147.806758523</v>
          </cell>
          <cell r="I110">
            <v>-2471796</v>
          </cell>
          <cell r="J110">
            <v>44189550.975267768</v>
          </cell>
          <cell r="K110">
            <v>2945970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43101</v>
          </cell>
          <cell r="B111">
            <v>87071921.750888586</v>
          </cell>
          <cell r="C111">
            <v>6711110</v>
          </cell>
          <cell r="D111">
            <v>87071921.750888586</v>
          </cell>
          <cell r="E111">
            <v>87071921.750888586</v>
          </cell>
          <cell r="F111">
            <v>77961692.582379341</v>
          </cell>
          <cell r="G111">
            <v>6236936</v>
          </cell>
          <cell r="H111">
            <v>-32133351.806758523</v>
          </cell>
          <cell r="I111">
            <v>-2471796</v>
          </cell>
          <cell r="J111">
            <v>41243580.975267768</v>
          </cell>
          <cell r="K111">
            <v>2945970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43466</v>
          </cell>
          <cell r="B112">
            <v>80360811.750888586</v>
          </cell>
          <cell r="C112">
            <v>6711110</v>
          </cell>
          <cell r="D112">
            <v>80360811.750888586</v>
          </cell>
          <cell r="E112">
            <v>80360811.750888586</v>
          </cell>
          <cell r="F112">
            <v>71724756.582379341</v>
          </cell>
          <cell r="G112">
            <v>6236936</v>
          </cell>
          <cell r="H112">
            <v>-29661555.806758523</v>
          </cell>
          <cell r="I112">
            <v>-2471796</v>
          </cell>
          <cell r="J112">
            <v>38297610.975267768</v>
          </cell>
          <cell r="K112">
            <v>2945970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43831</v>
          </cell>
          <cell r="B113">
            <v>73649701.750888586</v>
          </cell>
          <cell r="C113">
            <v>6711110</v>
          </cell>
          <cell r="D113">
            <v>73649701.750888586</v>
          </cell>
          <cell r="E113">
            <v>73649701.750888586</v>
          </cell>
          <cell r="F113">
            <v>65487820.582379341</v>
          </cell>
          <cell r="G113">
            <v>6236936</v>
          </cell>
          <cell r="H113">
            <v>-27189759.806758523</v>
          </cell>
          <cell r="I113">
            <v>-2471796</v>
          </cell>
          <cell r="J113">
            <v>35351640.975267768</v>
          </cell>
          <cell r="K113">
            <v>2945970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44197</v>
          </cell>
          <cell r="B114">
            <v>66938591.750888586</v>
          </cell>
          <cell r="C114">
            <v>6711110</v>
          </cell>
          <cell r="D114">
            <v>66938591.750888586</v>
          </cell>
          <cell r="E114">
            <v>66938591.750888586</v>
          </cell>
          <cell r="F114">
            <v>59250884.582379341</v>
          </cell>
          <cell r="G114">
            <v>6236936</v>
          </cell>
          <cell r="H114">
            <v>-24717963.806758523</v>
          </cell>
          <cell r="I114">
            <v>-2471796</v>
          </cell>
          <cell r="J114">
            <v>32405670.975267768</v>
          </cell>
          <cell r="K114">
            <v>2945970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44562</v>
          </cell>
          <cell r="B115">
            <v>60227481.750888586</v>
          </cell>
          <cell r="C115">
            <v>6711110</v>
          </cell>
          <cell r="D115">
            <v>60227481.750888586</v>
          </cell>
          <cell r="E115">
            <v>60227481.750888586</v>
          </cell>
          <cell r="F115">
            <v>53013948.582379341</v>
          </cell>
          <cell r="G115">
            <v>6236936</v>
          </cell>
          <cell r="H115">
            <v>-22246167.806758523</v>
          </cell>
          <cell r="I115">
            <v>-2471796</v>
          </cell>
          <cell r="J115">
            <v>29459700.975267768</v>
          </cell>
          <cell r="K115">
            <v>2945970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44927</v>
          </cell>
          <cell r="B116">
            <v>53516371.750888586</v>
          </cell>
          <cell r="C116">
            <v>6711110</v>
          </cell>
          <cell r="D116">
            <v>53516371.750888586</v>
          </cell>
          <cell r="E116">
            <v>53516371.750888586</v>
          </cell>
          <cell r="F116">
            <v>46777012.582379341</v>
          </cell>
          <cell r="G116">
            <v>6236936</v>
          </cell>
          <cell r="H116">
            <v>-19774371.806758523</v>
          </cell>
          <cell r="I116">
            <v>-2471796</v>
          </cell>
          <cell r="J116">
            <v>26513730.975267768</v>
          </cell>
          <cell r="K116">
            <v>2945970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45292</v>
          </cell>
          <cell r="B117">
            <v>46805261.750888586</v>
          </cell>
          <cell r="C117">
            <v>6711110</v>
          </cell>
          <cell r="D117">
            <v>46805261.750888586</v>
          </cell>
          <cell r="E117">
            <v>46805261.750888586</v>
          </cell>
          <cell r="F117">
            <v>40540076.582379341</v>
          </cell>
          <cell r="G117">
            <v>6236936</v>
          </cell>
          <cell r="H117">
            <v>-17302575.806758523</v>
          </cell>
          <cell r="I117">
            <v>-2471796</v>
          </cell>
          <cell r="J117">
            <v>23567760.975267768</v>
          </cell>
          <cell r="K117">
            <v>2945970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A118">
            <v>45658</v>
          </cell>
          <cell r="B118">
            <v>40094151.750888586</v>
          </cell>
          <cell r="C118">
            <v>6711110</v>
          </cell>
          <cell r="D118">
            <v>40094151.750888586</v>
          </cell>
          <cell r="E118">
            <v>40094151.750888586</v>
          </cell>
          <cell r="F118">
            <v>34303140.582379341</v>
          </cell>
          <cell r="G118">
            <v>6236936</v>
          </cell>
          <cell r="H118">
            <v>-14830779.806758523</v>
          </cell>
          <cell r="I118">
            <v>-2471796</v>
          </cell>
          <cell r="J118">
            <v>20621790.975267768</v>
          </cell>
          <cell r="K118">
            <v>2945970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X118">
            <v>0</v>
          </cell>
          <cell r="Y118">
            <v>0</v>
          </cell>
        </row>
        <row r="119">
          <cell r="A119">
            <v>46023</v>
          </cell>
          <cell r="B119">
            <v>33383041.750888586</v>
          </cell>
          <cell r="C119">
            <v>6711110</v>
          </cell>
          <cell r="D119">
            <v>33383041.750888586</v>
          </cell>
          <cell r="E119">
            <v>33383041.750888586</v>
          </cell>
          <cell r="F119">
            <v>28066204.582379341</v>
          </cell>
          <cell r="G119">
            <v>6236936</v>
          </cell>
          <cell r="H119">
            <v>-12358983.806758523</v>
          </cell>
          <cell r="I119">
            <v>-2471796</v>
          </cell>
          <cell r="J119">
            <v>17675820.975267768</v>
          </cell>
          <cell r="K119">
            <v>2945970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</row>
        <row r="120">
          <cell r="A120">
            <v>46388</v>
          </cell>
          <cell r="B120">
            <v>26671931.750888586</v>
          </cell>
          <cell r="C120">
            <v>6711110</v>
          </cell>
          <cell r="D120">
            <v>26671931.750888586</v>
          </cell>
          <cell r="E120">
            <v>26671931.750888586</v>
          </cell>
          <cell r="F120">
            <v>21829268.582379341</v>
          </cell>
          <cell r="G120">
            <v>6236936</v>
          </cell>
          <cell r="H120">
            <v>-9887187.806758523</v>
          </cell>
          <cell r="I120">
            <v>-2471796</v>
          </cell>
          <cell r="J120">
            <v>14729850.975267768</v>
          </cell>
          <cell r="K120">
            <v>2945970</v>
          </cell>
        </row>
        <row r="121">
          <cell r="A121">
            <v>46753</v>
          </cell>
          <cell r="B121">
            <v>19960821.750888586</v>
          </cell>
          <cell r="C121">
            <v>6711110</v>
          </cell>
          <cell r="D121">
            <v>19960821.750888586</v>
          </cell>
          <cell r="E121">
            <v>19960821.750888586</v>
          </cell>
          <cell r="F121">
            <v>15592332.582379341</v>
          </cell>
          <cell r="G121">
            <v>6236936</v>
          </cell>
          <cell r="H121">
            <v>-7415391.806758523</v>
          </cell>
          <cell r="I121">
            <v>-2471796</v>
          </cell>
          <cell r="J121">
            <v>11783880.975267768</v>
          </cell>
          <cell r="K121">
            <v>2945970</v>
          </cell>
        </row>
        <row r="122">
          <cell r="A122">
            <v>47119</v>
          </cell>
          <cell r="B122">
            <v>13249711.750888586</v>
          </cell>
          <cell r="C122">
            <v>6711110</v>
          </cell>
          <cell r="D122">
            <v>13249711.750888586</v>
          </cell>
          <cell r="E122">
            <v>13249711.750888586</v>
          </cell>
          <cell r="F122">
            <v>9355396.5823793411</v>
          </cell>
          <cell r="G122">
            <v>6236936</v>
          </cell>
          <cell r="H122">
            <v>-4943595.806758523</v>
          </cell>
          <cell r="I122">
            <v>-2471796</v>
          </cell>
          <cell r="J122">
            <v>8837910.9752677679</v>
          </cell>
          <cell r="K122">
            <v>2945970</v>
          </cell>
        </row>
        <row r="123">
          <cell r="A123">
            <v>47484</v>
          </cell>
          <cell r="B123">
            <v>6538601.750888586</v>
          </cell>
          <cell r="C123">
            <v>3592634.5823793411</v>
          </cell>
          <cell r="D123">
            <v>6538601.750888586</v>
          </cell>
          <cell r="E123">
            <v>6538601.750888586</v>
          </cell>
          <cell r="F123">
            <v>3118460.5823793411</v>
          </cell>
          <cell r="G123">
            <v>3118460.5823793411</v>
          </cell>
          <cell r="H123">
            <v>-2471799.806758523</v>
          </cell>
          <cell r="I123">
            <v>-2471796</v>
          </cell>
          <cell r="J123">
            <v>5891940.9752677679</v>
          </cell>
          <cell r="K123">
            <v>2945970</v>
          </cell>
        </row>
        <row r="124">
          <cell r="A124">
            <v>47849</v>
          </cell>
          <cell r="B124">
            <v>2945967.1685092449</v>
          </cell>
          <cell r="C124">
            <v>474174</v>
          </cell>
          <cell r="D124">
            <v>2945967.1685092449</v>
          </cell>
          <cell r="F124">
            <v>0</v>
          </cell>
          <cell r="G124">
            <v>0</v>
          </cell>
          <cell r="H124">
            <v>-3.8067585229873657</v>
          </cell>
          <cell r="I124">
            <v>-2471796</v>
          </cell>
          <cell r="J124">
            <v>2945970.9752677679</v>
          </cell>
          <cell r="K124">
            <v>2945970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C37">
            <v>328209549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9">
          <cell r="B19">
            <v>253621680</v>
          </cell>
        </row>
      </sheetData>
      <sheetData sheetId="18">
        <row r="13">
          <cell r="A13">
            <v>2016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sheet"/>
      <sheetName val="Summary"/>
      <sheetName val="03-2013 Details"/>
      <sheetName val="CATGA"/>
      <sheetName val="CATGB"/>
      <sheetName val="CATGD"/>
      <sheetName val="Reconcile Q1-2013 to Q1-2012"/>
      <sheetName val="Charges to Kentucky"/>
      <sheetName val="KY Details"/>
      <sheetName val="Screen Shots - Walt's Re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PSC Amort Schedule"/>
      <sheetName val="Calc of MRVA &amp; GL for expense"/>
      <sheetName val="Qualified Pension - Expense"/>
      <sheetName val="Calc of MRVA &amp; GL for disclosur"/>
      <sheetName val="Discl Asset info from Client"/>
      <sheetName val="Qualified Pension - Disclosure"/>
      <sheetName val="Qualified Pension - BS"/>
      <sheetName val="Get_Name_Ranges"/>
      <sheetName val="Expense Liability Input"/>
      <sheetName val="Disclosure Liability"/>
      <sheetName val="Cashflows"/>
      <sheetName val="Results for Budget Estimate"/>
    </sheetNames>
    <sheetDataSet>
      <sheetData sheetId="0"/>
      <sheetData sheetId="1">
        <row r="9">
          <cell r="B9">
            <v>42005</v>
          </cell>
        </row>
        <row r="14">
          <cell r="B14">
            <v>4.2000000000000003E-2</v>
          </cell>
        </row>
        <row r="15">
          <cell r="B15">
            <v>4.2700000000000002E-2</v>
          </cell>
        </row>
        <row r="16">
          <cell r="B16">
            <v>4.2700000000000002E-2</v>
          </cell>
        </row>
        <row r="17">
          <cell r="B17">
            <v>4.2700000000000002E-2</v>
          </cell>
        </row>
        <row r="18">
          <cell r="B18">
            <v>4.2700000000000002E-2</v>
          </cell>
        </row>
        <row r="19">
          <cell r="B19">
            <v>4.2799999999999998E-2</v>
          </cell>
        </row>
        <row r="21">
          <cell r="B21">
            <v>7.0000000000000007E-2</v>
          </cell>
          <cell r="C21">
            <v>7.0000000000000007E-2</v>
          </cell>
        </row>
        <row r="22">
          <cell r="B22">
            <v>7.0000000000000007E-2</v>
          </cell>
          <cell r="C22">
            <v>7.0000000000000007E-2</v>
          </cell>
        </row>
        <row r="23">
          <cell r="B23">
            <v>7.0000000000000007E-2</v>
          </cell>
          <cell r="C23">
            <v>7.0000000000000007E-2</v>
          </cell>
        </row>
        <row r="24">
          <cell r="B24">
            <v>7.0000000000000007E-2</v>
          </cell>
          <cell r="C24">
            <v>7.0000000000000007E-2</v>
          </cell>
        </row>
        <row r="25">
          <cell r="B25">
            <v>7.0000000000000007E-2</v>
          </cell>
          <cell r="C25">
            <v>7.0000000000000007E-2</v>
          </cell>
        </row>
        <row r="26">
          <cell r="B26">
            <v>0</v>
          </cell>
          <cell r="C26">
            <v>0</v>
          </cell>
        </row>
        <row r="28">
          <cell r="B28" t="str">
            <v>N/A</v>
          </cell>
        </row>
        <row r="29">
          <cell r="B29">
            <v>3.5000000000000003E-2</v>
          </cell>
        </row>
        <row r="30">
          <cell r="B30">
            <v>3.5000000000000003E-2</v>
          </cell>
        </row>
        <row r="31">
          <cell r="B31">
            <v>3.5000000000000003E-2</v>
          </cell>
        </row>
        <row r="32">
          <cell r="B32" t="str">
            <v>N/A</v>
          </cell>
        </row>
        <row r="56">
          <cell r="B56">
            <v>14793084</v>
          </cell>
        </row>
        <row r="57">
          <cell r="B57">
            <v>11039257</v>
          </cell>
        </row>
        <row r="58">
          <cell r="B58">
            <v>8247811</v>
          </cell>
        </row>
        <row r="59">
          <cell r="B59">
            <v>17631980</v>
          </cell>
        </row>
        <row r="60">
          <cell r="B60">
            <v>1060165</v>
          </cell>
        </row>
        <row r="61">
          <cell r="B61">
            <v>2996358</v>
          </cell>
        </row>
        <row r="63">
          <cell r="B63">
            <v>8.4039999999999999</v>
          </cell>
        </row>
        <row r="64">
          <cell r="B64">
            <v>8.9809999999999999</v>
          </cell>
        </row>
        <row r="65">
          <cell r="B65">
            <v>8.9809999999999999</v>
          </cell>
        </row>
        <row r="66">
          <cell r="B66">
            <v>8.9809999999999999</v>
          </cell>
        </row>
        <row r="67">
          <cell r="B67">
            <v>8.9809999999999999</v>
          </cell>
        </row>
        <row r="68">
          <cell r="B68">
            <v>28.27075</v>
          </cell>
        </row>
        <row r="71">
          <cell r="B71">
            <v>4.2000000000000003E-2</v>
          </cell>
          <cell r="C71">
            <v>4.2000000000000003E-2</v>
          </cell>
        </row>
        <row r="72">
          <cell r="B72">
            <v>4.2700000000000002E-2</v>
          </cell>
          <cell r="C72">
            <v>4.2700000000000002E-2</v>
          </cell>
        </row>
        <row r="73">
          <cell r="B73">
            <v>4.2700000000000002E-2</v>
          </cell>
          <cell r="C73">
            <v>4.2700000000000002E-2</v>
          </cell>
        </row>
        <row r="74">
          <cell r="B74">
            <v>4.2700000000000002E-2</v>
          </cell>
          <cell r="C74">
            <v>4.2700000000000002E-2</v>
          </cell>
        </row>
        <row r="75">
          <cell r="B75">
            <v>4.2700000000000002E-2</v>
          </cell>
          <cell r="C75">
            <v>4.2700000000000002E-2</v>
          </cell>
        </row>
        <row r="76">
          <cell r="B76">
            <v>4.2799999999999998E-2</v>
          </cell>
          <cell r="C76">
            <v>4.2799999999999998E-2</v>
          </cell>
        </row>
        <row r="78">
          <cell r="B78">
            <v>7.0000000000000007E-2</v>
          </cell>
          <cell r="C78">
            <v>7.0000000000000007E-2</v>
          </cell>
        </row>
        <row r="79">
          <cell r="B79">
            <v>7.0000000000000007E-2</v>
          </cell>
          <cell r="C79">
            <v>7.0000000000000007E-2</v>
          </cell>
        </row>
        <row r="80">
          <cell r="B80">
            <v>7.0000000000000007E-2</v>
          </cell>
          <cell r="C80">
            <v>7.0000000000000007E-2</v>
          </cell>
        </row>
        <row r="81">
          <cell r="B81">
            <v>7.0000000000000007E-2</v>
          </cell>
          <cell r="C81">
            <v>7.0000000000000007E-2</v>
          </cell>
        </row>
        <row r="82">
          <cell r="B82">
            <v>7.0000000000000007E-2</v>
          </cell>
          <cell r="C82">
            <v>7.0000000000000007E-2</v>
          </cell>
        </row>
        <row r="83">
          <cell r="B83">
            <v>0</v>
          </cell>
          <cell r="C83">
            <v>0</v>
          </cell>
        </row>
        <row r="85">
          <cell r="B85" t="str">
            <v>N/A</v>
          </cell>
          <cell r="C85" t="str">
            <v>N/A</v>
          </cell>
        </row>
        <row r="86">
          <cell r="B86">
            <v>3.5000000000000003E-2</v>
          </cell>
          <cell r="C86">
            <v>3.5000000000000003E-2</v>
          </cell>
        </row>
        <row r="87">
          <cell r="B87">
            <v>3.5000000000000003E-2</v>
          </cell>
          <cell r="C87">
            <v>3.5000000000000003E-2</v>
          </cell>
        </row>
        <row r="88">
          <cell r="B88">
            <v>3.5000000000000003E-2</v>
          </cell>
          <cell r="C88">
            <v>3.5000000000000003E-2</v>
          </cell>
        </row>
        <row r="89">
          <cell r="B89" t="str">
            <v>N/A</v>
          </cell>
          <cell r="C89" t="str">
            <v>N/A</v>
          </cell>
        </row>
        <row r="90">
          <cell r="B90" t="str">
            <v>N/A</v>
          </cell>
          <cell r="C90" t="str">
            <v>N/A</v>
          </cell>
        </row>
        <row r="91">
          <cell r="B91" t="str">
            <v>Yes</v>
          </cell>
        </row>
        <row r="93">
          <cell r="B93">
            <v>8.4819999999999993</v>
          </cell>
        </row>
        <row r="94">
          <cell r="B94">
            <v>8.93</v>
          </cell>
        </row>
        <row r="95">
          <cell r="B95">
            <v>8.93</v>
          </cell>
        </row>
        <row r="96">
          <cell r="B96">
            <v>8.93</v>
          </cell>
        </row>
        <row r="97">
          <cell r="B97">
            <v>8.93</v>
          </cell>
        </row>
        <row r="98">
          <cell r="B98">
            <v>27.934000000000001</v>
          </cell>
        </row>
        <row r="102">
          <cell r="C102">
            <v>330099105</v>
          </cell>
        </row>
        <row r="103">
          <cell r="B103">
            <v>329337102</v>
          </cell>
        </row>
        <row r="106">
          <cell r="B106">
            <v>285369049</v>
          </cell>
          <cell r="C106">
            <v>284346002</v>
          </cell>
        </row>
        <row r="107">
          <cell r="B107">
            <v>0</v>
          </cell>
        </row>
        <row r="108">
          <cell r="B108">
            <v>-21908848.640000001</v>
          </cell>
          <cell r="C108">
            <v>-21908848.640000001</v>
          </cell>
        </row>
        <row r="111">
          <cell r="C111">
            <v>22160037</v>
          </cell>
        </row>
        <row r="112">
          <cell r="B112">
            <v>3166370.3152558361</v>
          </cell>
          <cell r="C112">
            <v>3166370.3152558361</v>
          </cell>
        </row>
        <row r="114">
          <cell r="C114">
            <v>22160037</v>
          </cell>
        </row>
        <row r="115">
          <cell r="C115">
            <v>97718860</v>
          </cell>
        </row>
        <row r="116">
          <cell r="C116">
            <v>-29552112</v>
          </cell>
        </row>
        <row r="118">
          <cell r="B118">
            <v>8892048</v>
          </cell>
        </row>
        <row r="119">
          <cell r="B119">
            <v>1048343.315255836</v>
          </cell>
        </row>
        <row r="122">
          <cell r="B122">
            <v>288224622</v>
          </cell>
          <cell r="C122">
            <v>240312008</v>
          </cell>
        </row>
        <row r="123">
          <cell r="B123">
            <v>215800140</v>
          </cell>
        </row>
        <row r="125">
          <cell r="B125">
            <v>213348099.33842438</v>
          </cell>
        </row>
        <row r="126">
          <cell r="B126">
            <v>204154232</v>
          </cell>
          <cell r="C126">
            <v>196254558</v>
          </cell>
        </row>
        <row r="127">
          <cell r="B127">
            <v>8200000</v>
          </cell>
        </row>
        <row r="128">
          <cell r="B128">
            <v>-16318729.393312</v>
          </cell>
          <cell r="C128">
            <v>-16318729.393312</v>
          </cell>
        </row>
        <row r="131">
          <cell r="C131">
            <v>5262940</v>
          </cell>
        </row>
        <row r="132">
          <cell r="B132">
            <v>1296694</v>
          </cell>
          <cell r="C132">
            <v>1824525</v>
          </cell>
        </row>
        <row r="134">
          <cell r="C134">
            <v>5262940</v>
          </cell>
        </row>
        <row r="135">
          <cell r="B135">
            <v>125730862.33842438</v>
          </cell>
          <cell r="C135">
            <v>73601780</v>
          </cell>
        </row>
        <row r="136">
          <cell r="B136">
            <v>-74876523</v>
          </cell>
          <cell r="C136">
            <v>-26963909</v>
          </cell>
        </row>
        <row r="138">
          <cell r="B138">
            <v>80979</v>
          </cell>
        </row>
        <row r="139">
          <cell r="B139">
            <v>9068</v>
          </cell>
        </row>
        <row r="143">
          <cell r="B143">
            <v>509758117</v>
          </cell>
          <cell r="C143">
            <v>503256628</v>
          </cell>
        </row>
        <row r="144">
          <cell r="B144">
            <v>425001804</v>
          </cell>
        </row>
        <row r="146">
          <cell r="B146">
            <v>388456196.58237934</v>
          </cell>
        </row>
        <row r="147">
          <cell r="B147">
            <v>368451215</v>
          </cell>
          <cell r="C147">
            <v>327456800</v>
          </cell>
        </row>
        <row r="148">
          <cell r="B148">
            <v>24700000</v>
          </cell>
        </row>
        <row r="149">
          <cell r="B149">
            <v>-12845768.694623999</v>
          </cell>
          <cell r="C149">
            <v>-12845768.694623999</v>
          </cell>
        </row>
        <row r="153">
          <cell r="B153">
            <v>1022630</v>
          </cell>
        </row>
        <row r="155">
          <cell r="C155">
            <v>9132087</v>
          </cell>
        </row>
        <row r="156">
          <cell r="B156">
            <v>61570131.582379341</v>
          </cell>
          <cell r="C156">
            <v>51116135</v>
          </cell>
        </row>
        <row r="157">
          <cell r="B157">
            <v>-121301920</v>
          </cell>
          <cell r="C157">
            <v>-114800431</v>
          </cell>
        </row>
        <row r="159">
          <cell r="B159">
            <v>9132087</v>
          </cell>
        </row>
        <row r="160">
          <cell r="B160">
            <v>1022630</v>
          </cell>
        </row>
        <row r="163">
          <cell r="B163">
            <v>444149980</v>
          </cell>
          <cell r="C163">
            <v>441444736</v>
          </cell>
        </row>
        <row r="164">
          <cell r="B164">
            <v>397869087</v>
          </cell>
        </row>
        <row r="166">
          <cell r="B166">
            <v>382578519.63142025</v>
          </cell>
        </row>
        <row r="167">
          <cell r="B167">
            <v>365807902</v>
          </cell>
          <cell r="C167">
            <v>359368151</v>
          </cell>
        </row>
        <row r="168">
          <cell r="B168">
            <v>2200000</v>
          </cell>
        </row>
        <row r="169">
          <cell r="B169">
            <v>-24403007.98968</v>
          </cell>
          <cell r="C169">
            <v>-24403007.98968</v>
          </cell>
        </row>
        <row r="172">
          <cell r="C172">
            <v>5809201</v>
          </cell>
        </row>
        <row r="173">
          <cell r="B173">
            <v>591509</v>
          </cell>
          <cell r="C173">
            <v>1257147</v>
          </cell>
        </row>
        <row r="175">
          <cell r="C175">
            <v>5809201</v>
          </cell>
        </row>
        <row r="176">
          <cell r="B176">
            <v>116852098.63142025</v>
          </cell>
          <cell r="C176">
            <v>127159028</v>
          </cell>
        </row>
        <row r="177">
          <cell r="B177">
            <v>-61571460</v>
          </cell>
          <cell r="C177">
            <v>-58866216</v>
          </cell>
        </row>
        <row r="179">
          <cell r="B179">
            <v>5049386</v>
          </cell>
        </row>
        <row r="180">
          <cell r="B180">
            <v>565441</v>
          </cell>
        </row>
        <row r="183">
          <cell r="B183">
            <v>15064163</v>
          </cell>
          <cell r="C183">
            <v>15190376</v>
          </cell>
        </row>
        <row r="184">
          <cell r="B184">
            <v>15190376</v>
          </cell>
        </row>
        <row r="186">
          <cell r="B186">
            <v>14848889.297775982</v>
          </cell>
        </row>
        <row r="187">
          <cell r="B187">
            <v>14332818</v>
          </cell>
          <cell r="C187">
            <v>17560377</v>
          </cell>
        </row>
        <row r="188">
          <cell r="B188">
            <v>0</v>
          </cell>
        </row>
        <row r="189">
          <cell r="B189">
            <v>-4430727.8323840005</v>
          </cell>
          <cell r="C189">
            <v>-4430727.8323840005</v>
          </cell>
        </row>
        <row r="193">
          <cell r="B193">
            <v>0</v>
          </cell>
        </row>
        <row r="195">
          <cell r="C195">
            <v>0</v>
          </cell>
        </row>
        <row r="196">
          <cell r="B196">
            <v>934524.30000000075</v>
          </cell>
          <cell r="C196">
            <v>777061</v>
          </cell>
        </row>
        <row r="197">
          <cell r="B197">
            <v>-215274</v>
          </cell>
          <cell r="C197">
            <v>-341487</v>
          </cell>
        </row>
        <row r="199">
          <cell r="B199">
            <v>0</v>
          </cell>
        </row>
        <row r="200">
          <cell r="B200">
            <v>0</v>
          </cell>
        </row>
        <row r="203">
          <cell r="B203" t="e">
            <v>#REF!</v>
          </cell>
          <cell r="C203">
            <v>2331680</v>
          </cell>
        </row>
        <row r="204">
          <cell r="B204" t="e">
            <v>#REF!</v>
          </cell>
        </row>
        <row r="206">
          <cell r="B206">
            <v>1791388.53</v>
          </cell>
        </row>
        <row r="207">
          <cell r="B207">
            <v>1863984</v>
          </cell>
          <cell r="C207">
            <v>2567471</v>
          </cell>
        </row>
        <row r="208">
          <cell r="B208">
            <v>200000</v>
          </cell>
        </row>
        <row r="209">
          <cell r="B209">
            <v>-885337.53</v>
          </cell>
          <cell r="C209">
            <v>-885337.53</v>
          </cell>
        </row>
        <row r="213">
          <cell r="B213">
            <v>0</v>
          </cell>
        </row>
        <row r="215">
          <cell r="C215">
            <v>0</v>
          </cell>
        </row>
        <row r="216">
          <cell r="B216" t="e">
            <v>#REF!</v>
          </cell>
          <cell r="C216">
            <v>251373</v>
          </cell>
        </row>
        <row r="217">
          <cell r="B217" t="e">
            <v>#REF!</v>
          </cell>
          <cell r="C217">
            <v>-540291</v>
          </cell>
        </row>
        <row r="219">
          <cell r="B219">
            <v>0</v>
          </cell>
        </row>
        <row r="220">
          <cell r="B220">
            <v>0</v>
          </cell>
        </row>
        <row r="223">
          <cell r="C223">
            <v>503256628</v>
          </cell>
        </row>
        <row r="227">
          <cell r="B227">
            <v>24700000</v>
          </cell>
        </row>
        <row r="228">
          <cell r="C228">
            <v>18085300</v>
          </cell>
        </row>
        <row r="229">
          <cell r="B229">
            <v>3413276</v>
          </cell>
          <cell r="C229">
            <v>3520645</v>
          </cell>
        </row>
        <row r="231">
          <cell r="C231">
            <v>18085300</v>
          </cell>
        </row>
        <row r="232">
          <cell r="B232">
            <v>125498017.02627933</v>
          </cell>
          <cell r="C232">
            <v>121147280</v>
          </cell>
        </row>
        <row r="233">
          <cell r="B233">
            <v>-121301920</v>
          </cell>
          <cell r="C233">
            <v>-114800431</v>
          </cell>
        </row>
        <row r="235">
          <cell r="B235">
            <v>9132087</v>
          </cell>
        </row>
        <row r="236">
          <cell r="B236">
            <v>1022630</v>
          </cell>
        </row>
      </sheetData>
      <sheetData sheetId="2">
        <row r="6">
          <cell r="A6">
            <v>41639</v>
          </cell>
        </row>
        <row r="24">
          <cell r="A24">
            <v>41639</v>
          </cell>
          <cell r="B24">
            <v>7097210</v>
          </cell>
          <cell r="C24">
            <v>1915249</v>
          </cell>
          <cell r="E24">
            <v>99792</v>
          </cell>
          <cell r="F24">
            <v>99792</v>
          </cell>
          <cell r="G24">
            <v>1055665</v>
          </cell>
          <cell r="H24">
            <v>527832</v>
          </cell>
          <cell r="I24">
            <v>277914</v>
          </cell>
          <cell r="J24">
            <v>92637</v>
          </cell>
          <cell r="K24">
            <v>121334</v>
          </cell>
          <cell r="L24">
            <v>40444</v>
          </cell>
          <cell r="M24">
            <v>136847</v>
          </cell>
          <cell r="N24">
            <v>34210</v>
          </cell>
          <cell r="O24">
            <v>460823</v>
          </cell>
          <cell r="P24">
            <v>115207</v>
          </cell>
          <cell r="Q24">
            <v>323211</v>
          </cell>
          <cell r="R24">
            <v>80803</v>
          </cell>
          <cell r="S24">
            <v>623100</v>
          </cell>
          <cell r="T24">
            <v>124619</v>
          </cell>
          <cell r="U24">
            <v>3998524</v>
          </cell>
          <cell r="V24">
            <v>799705</v>
          </cell>
        </row>
        <row r="25">
          <cell r="A25">
            <v>42004</v>
          </cell>
          <cell r="B25">
            <v>5262940</v>
          </cell>
          <cell r="C25">
            <v>1824525</v>
          </cell>
          <cell r="E25">
            <v>0</v>
          </cell>
          <cell r="F25">
            <v>0</v>
          </cell>
          <cell r="G25">
            <v>527833</v>
          </cell>
          <cell r="H25">
            <v>527832</v>
          </cell>
          <cell r="I25">
            <v>185277</v>
          </cell>
          <cell r="J25">
            <v>92637</v>
          </cell>
          <cell r="K25">
            <v>80890</v>
          </cell>
          <cell r="L25">
            <v>40444</v>
          </cell>
          <cell r="M25">
            <v>102637</v>
          </cell>
          <cell r="N25">
            <v>34210</v>
          </cell>
          <cell r="O25">
            <v>345616</v>
          </cell>
          <cell r="P25">
            <v>115207</v>
          </cell>
          <cell r="Q25">
            <v>242408</v>
          </cell>
          <cell r="R25">
            <v>80803</v>
          </cell>
          <cell r="S25">
            <v>498481</v>
          </cell>
          <cell r="T25">
            <v>124619</v>
          </cell>
          <cell r="U25">
            <v>3198819</v>
          </cell>
          <cell r="V25">
            <v>799705</v>
          </cell>
          <cell r="W25">
            <v>80979</v>
          </cell>
        </row>
        <row r="26">
          <cell r="A26">
            <v>42369</v>
          </cell>
          <cell r="B26">
            <v>3438415</v>
          </cell>
          <cell r="C26">
            <v>1296694</v>
          </cell>
          <cell r="D26">
            <v>3438415</v>
          </cell>
          <cell r="E26">
            <v>0</v>
          </cell>
          <cell r="F26">
            <v>0</v>
          </cell>
          <cell r="G26">
            <v>1</v>
          </cell>
          <cell r="H26">
            <v>1</v>
          </cell>
          <cell r="I26">
            <v>92640</v>
          </cell>
          <cell r="J26">
            <v>92637</v>
          </cell>
          <cell r="K26">
            <v>40446</v>
          </cell>
          <cell r="L26">
            <v>40444</v>
          </cell>
          <cell r="M26">
            <v>68427</v>
          </cell>
          <cell r="N26">
            <v>34210</v>
          </cell>
          <cell r="O26">
            <v>230409</v>
          </cell>
          <cell r="P26">
            <v>115207</v>
          </cell>
          <cell r="Q26">
            <v>161605</v>
          </cell>
          <cell r="R26">
            <v>80803</v>
          </cell>
          <cell r="S26">
            <v>373862</v>
          </cell>
          <cell r="T26">
            <v>124619</v>
          </cell>
          <cell r="U26">
            <v>2399114</v>
          </cell>
          <cell r="V26">
            <v>799705</v>
          </cell>
          <cell r="W26">
            <v>71911</v>
          </cell>
        </row>
        <row r="27">
          <cell r="A27">
            <v>42734</v>
          </cell>
          <cell r="B27">
            <v>2141721</v>
          </cell>
          <cell r="C27">
            <v>1163611</v>
          </cell>
          <cell r="D27">
            <v>2141721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</v>
          </cell>
          <cell r="J27">
            <v>3</v>
          </cell>
          <cell r="K27">
            <v>2</v>
          </cell>
          <cell r="L27">
            <v>2</v>
          </cell>
          <cell r="M27">
            <v>34217</v>
          </cell>
          <cell r="N27">
            <v>34210</v>
          </cell>
          <cell r="O27">
            <v>115202</v>
          </cell>
          <cell r="P27">
            <v>115202</v>
          </cell>
          <cell r="Q27">
            <v>80802</v>
          </cell>
          <cell r="R27">
            <v>80802</v>
          </cell>
          <cell r="S27">
            <v>249243</v>
          </cell>
          <cell r="T27">
            <v>124619</v>
          </cell>
          <cell r="U27">
            <v>1599409</v>
          </cell>
          <cell r="V27">
            <v>799705</v>
          </cell>
          <cell r="W27">
            <v>62843</v>
          </cell>
        </row>
        <row r="28">
          <cell r="A28">
            <v>43099</v>
          </cell>
          <cell r="B28">
            <v>978110</v>
          </cell>
          <cell r="C28">
            <v>933398</v>
          </cell>
          <cell r="D28">
            <v>978110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  <cell r="N28">
            <v>7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124624</v>
          </cell>
          <cell r="T28">
            <v>124619</v>
          </cell>
          <cell r="U28">
            <v>799704</v>
          </cell>
          <cell r="V28">
            <v>799704</v>
          </cell>
          <cell r="W28">
            <v>53775</v>
          </cell>
        </row>
        <row r="29">
          <cell r="A29">
            <v>43464</v>
          </cell>
          <cell r="B29">
            <v>44712</v>
          </cell>
          <cell r="C29">
            <v>9073</v>
          </cell>
          <cell r="D29">
            <v>44712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5</v>
          </cell>
          <cell r="T29">
            <v>5</v>
          </cell>
          <cell r="U29">
            <v>0</v>
          </cell>
          <cell r="V29">
            <v>0</v>
          </cell>
          <cell r="W29">
            <v>44707</v>
          </cell>
        </row>
        <row r="30">
          <cell r="A30">
            <v>43829</v>
          </cell>
          <cell r="B30">
            <v>35639</v>
          </cell>
          <cell r="C30">
            <v>9068</v>
          </cell>
          <cell r="D30">
            <v>35639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35639</v>
          </cell>
        </row>
        <row r="31">
          <cell r="A31">
            <v>44194</v>
          </cell>
          <cell r="B31">
            <v>26571</v>
          </cell>
          <cell r="C31">
            <v>9068</v>
          </cell>
          <cell r="D31">
            <v>26571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26571</v>
          </cell>
        </row>
        <row r="32">
          <cell r="A32">
            <v>44559</v>
          </cell>
          <cell r="B32">
            <v>17503</v>
          </cell>
          <cell r="C32">
            <v>9068</v>
          </cell>
          <cell r="D32">
            <v>17503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17503</v>
          </cell>
        </row>
        <row r="33">
          <cell r="A33">
            <v>44924</v>
          </cell>
          <cell r="B33">
            <v>8435</v>
          </cell>
          <cell r="C33">
            <v>8435</v>
          </cell>
          <cell r="D33">
            <v>8435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8435</v>
          </cell>
        </row>
        <row r="34">
          <cell r="A34">
            <v>45289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45654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44">
          <cell r="A44">
            <v>41639</v>
          </cell>
          <cell r="B44">
            <v>0</v>
          </cell>
          <cell r="C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A45">
            <v>42004</v>
          </cell>
          <cell r="B45">
            <v>9132087</v>
          </cell>
          <cell r="C45">
            <v>1022630</v>
          </cell>
          <cell r="E45">
            <v>9132087</v>
          </cell>
          <cell r="F45">
            <v>1022630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>
            <v>42369</v>
          </cell>
          <cell r="B46">
            <v>8109457</v>
          </cell>
          <cell r="C46">
            <v>1022630</v>
          </cell>
          <cell r="D46">
            <v>8109457</v>
          </cell>
          <cell r="E46">
            <v>8109457</v>
          </cell>
          <cell r="F46">
            <v>1022630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>
            <v>42734</v>
          </cell>
          <cell r="B47">
            <v>7086827</v>
          </cell>
          <cell r="C47">
            <v>1022630</v>
          </cell>
          <cell r="D47">
            <v>7086827</v>
          </cell>
          <cell r="E47">
            <v>7086827</v>
          </cell>
          <cell r="F47">
            <v>1022630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43099</v>
          </cell>
          <cell r="B48">
            <v>6064197</v>
          </cell>
          <cell r="C48">
            <v>1022630</v>
          </cell>
          <cell r="D48">
            <v>6064197</v>
          </cell>
          <cell r="E48">
            <v>6064197</v>
          </cell>
          <cell r="F48">
            <v>1022630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A49">
            <v>43464</v>
          </cell>
          <cell r="B49">
            <v>5041567</v>
          </cell>
          <cell r="C49">
            <v>1022630</v>
          </cell>
          <cell r="D49">
            <v>5041567</v>
          </cell>
          <cell r="E49">
            <v>5041567</v>
          </cell>
          <cell r="F49">
            <v>1022630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>
            <v>43829</v>
          </cell>
          <cell r="B50">
            <v>4018937</v>
          </cell>
          <cell r="C50">
            <v>1022630</v>
          </cell>
          <cell r="D50">
            <v>4018937</v>
          </cell>
          <cell r="E50">
            <v>4018937</v>
          </cell>
          <cell r="F50">
            <v>1022630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>
            <v>44194</v>
          </cell>
          <cell r="B51">
            <v>2996307</v>
          </cell>
          <cell r="C51">
            <v>1022630</v>
          </cell>
          <cell r="D51">
            <v>2996307</v>
          </cell>
          <cell r="E51">
            <v>2996307</v>
          </cell>
          <cell r="F51">
            <v>1022630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A52">
            <v>44559</v>
          </cell>
          <cell r="B52">
            <v>1973677</v>
          </cell>
          <cell r="C52">
            <v>1022630</v>
          </cell>
          <cell r="D52">
            <v>1973677</v>
          </cell>
          <cell r="E52">
            <v>1973677</v>
          </cell>
          <cell r="F52">
            <v>1022630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A53">
            <v>44924</v>
          </cell>
          <cell r="B53">
            <v>951047</v>
          </cell>
          <cell r="C53">
            <v>951047</v>
          </cell>
          <cell r="D53">
            <v>951047</v>
          </cell>
          <cell r="E53">
            <v>951047</v>
          </cell>
          <cell r="F53">
            <v>951047</v>
          </cell>
          <cell r="O53">
            <v>0</v>
          </cell>
          <cell r="P53">
            <v>0</v>
          </cell>
        </row>
        <row r="54">
          <cell r="A54">
            <v>45289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O54">
            <v>0</v>
          </cell>
          <cell r="P54">
            <v>0</v>
          </cell>
        </row>
        <row r="55">
          <cell r="A55">
            <v>45654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O55">
            <v>0</v>
          </cell>
          <cell r="P55">
            <v>0</v>
          </cell>
        </row>
        <row r="63">
          <cell r="A63">
            <v>41639</v>
          </cell>
          <cell r="B63">
            <v>1451525</v>
          </cell>
          <cell r="C63">
            <v>691710</v>
          </cell>
          <cell r="E63">
            <v>1331280</v>
          </cell>
          <cell r="F63">
            <v>665642</v>
          </cell>
          <cell r="G63">
            <v>6950</v>
          </cell>
          <cell r="H63">
            <v>2316</v>
          </cell>
          <cell r="I63">
            <v>5748</v>
          </cell>
          <cell r="J63">
            <v>1438</v>
          </cell>
          <cell r="K63">
            <v>10438</v>
          </cell>
          <cell r="L63">
            <v>2610</v>
          </cell>
          <cell r="M63">
            <v>5628</v>
          </cell>
          <cell r="N63">
            <v>1408</v>
          </cell>
          <cell r="O63">
            <v>21603</v>
          </cell>
          <cell r="P63">
            <v>4320</v>
          </cell>
          <cell r="Q63">
            <v>69878</v>
          </cell>
          <cell r="R63">
            <v>13976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A64">
            <v>42004</v>
          </cell>
          <cell r="B64">
            <v>5809201</v>
          </cell>
          <cell r="C64">
            <v>1257147</v>
          </cell>
          <cell r="E64">
            <v>665638</v>
          </cell>
          <cell r="F64">
            <v>665638</v>
          </cell>
          <cell r="G64">
            <v>4634</v>
          </cell>
          <cell r="H64">
            <v>2316</v>
          </cell>
          <cell r="I64">
            <v>4310</v>
          </cell>
          <cell r="J64">
            <v>1438</v>
          </cell>
          <cell r="K64">
            <v>7828</v>
          </cell>
          <cell r="L64">
            <v>2610</v>
          </cell>
          <cell r="M64">
            <v>4220</v>
          </cell>
          <cell r="N64">
            <v>1408</v>
          </cell>
          <cell r="O64">
            <v>17283</v>
          </cell>
          <cell r="P64">
            <v>4320</v>
          </cell>
          <cell r="Q64">
            <v>55902</v>
          </cell>
          <cell r="R64">
            <v>13976</v>
          </cell>
          <cell r="S64">
            <v>5049386</v>
          </cell>
          <cell r="T64">
            <v>565441</v>
          </cell>
          <cell r="U64">
            <v>0</v>
          </cell>
          <cell r="V64">
            <v>0</v>
          </cell>
        </row>
        <row r="65">
          <cell r="A65">
            <v>42369</v>
          </cell>
          <cell r="B65">
            <v>4552054</v>
          </cell>
          <cell r="C65">
            <v>591509</v>
          </cell>
          <cell r="D65">
            <v>4552054</v>
          </cell>
          <cell r="E65">
            <v>0</v>
          </cell>
          <cell r="F65">
            <v>0</v>
          </cell>
          <cell r="G65">
            <v>2318</v>
          </cell>
          <cell r="H65">
            <v>2316</v>
          </cell>
          <cell r="I65">
            <v>2872</v>
          </cell>
          <cell r="J65">
            <v>1438</v>
          </cell>
          <cell r="K65">
            <v>5218</v>
          </cell>
          <cell r="L65">
            <v>2610</v>
          </cell>
          <cell r="M65">
            <v>2812</v>
          </cell>
          <cell r="N65">
            <v>1408</v>
          </cell>
          <cell r="O65">
            <v>12963</v>
          </cell>
          <cell r="P65">
            <v>4320</v>
          </cell>
          <cell r="Q65">
            <v>41926</v>
          </cell>
          <cell r="R65">
            <v>13976</v>
          </cell>
          <cell r="S65">
            <v>4483945</v>
          </cell>
          <cell r="T65">
            <v>565441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42735</v>
          </cell>
          <cell r="B66">
            <v>3960545</v>
          </cell>
          <cell r="C66">
            <v>589185</v>
          </cell>
          <cell r="D66">
            <v>3960545</v>
          </cell>
          <cell r="E66">
            <v>0</v>
          </cell>
          <cell r="F66">
            <v>0</v>
          </cell>
          <cell r="G66">
            <v>2</v>
          </cell>
          <cell r="H66">
            <v>2</v>
          </cell>
          <cell r="I66">
            <v>1434</v>
          </cell>
          <cell r="J66">
            <v>1434</v>
          </cell>
          <cell r="K66">
            <v>2608</v>
          </cell>
          <cell r="L66">
            <v>2608</v>
          </cell>
          <cell r="M66">
            <v>1404</v>
          </cell>
          <cell r="N66">
            <v>1404</v>
          </cell>
          <cell r="O66">
            <v>8643</v>
          </cell>
          <cell r="P66">
            <v>4320</v>
          </cell>
          <cell r="Q66">
            <v>27950</v>
          </cell>
          <cell r="R66">
            <v>13976</v>
          </cell>
          <cell r="S66">
            <v>3918504</v>
          </cell>
          <cell r="T66">
            <v>565441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43100</v>
          </cell>
          <cell r="B67">
            <v>3371360</v>
          </cell>
          <cell r="C67">
            <v>583735</v>
          </cell>
          <cell r="D67">
            <v>3371360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4323</v>
          </cell>
          <cell r="P67">
            <v>4320</v>
          </cell>
          <cell r="Q67">
            <v>13974</v>
          </cell>
          <cell r="R67">
            <v>13974</v>
          </cell>
          <cell r="S67">
            <v>3353063</v>
          </cell>
          <cell r="T67">
            <v>565441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43465</v>
          </cell>
          <cell r="B68">
            <v>2787625</v>
          </cell>
          <cell r="C68">
            <v>565444</v>
          </cell>
          <cell r="D68">
            <v>2787625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</v>
          </cell>
          <cell r="P68">
            <v>3</v>
          </cell>
          <cell r="Q68">
            <v>0</v>
          </cell>
          <cell r="R68">
            <v>0</v>
          </cell>
          <cell r="S68">
            <v>2787622</v>
          </cell>
          <cell r="T68">
            <v>565441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43830</v>
          </cell>
          <cell r="B69">
            <v>2222181</v>
          </cell>
          <cell r="C69">
            <v>565441</v>
          </cell>
          <cell r="D69">
            <v>2222181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2222181</v>
          </cell>
          <cell r="T69">
            <v>565441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44196</v>
          </cell>
          <cell r="B70">
            <v>1656740</v>
          </cell>
          <cell r="C70">
            <v>565441</v>
          </cell>
          <cell r="D70">
            <v>1656740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1656740</v>
          </cell>
          <cell r="T70">
            <v>565441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44561</v>
          </cell>
          <cell r="B71">
            <v>1091299</v>
          </cell>
          <cell r="C71">
            <v>565441</v>
          </cell>
          <cell r="D71">
            <v>1091299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1091299</v>
          </cell>
          <cell r="T71">
            <v>565441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44926</v>
          </cell>
          <cell r="B72">
            <v>525858</v>
          </cell>
          <cell r="C72">
            <v>525858</v>
          </cell>
          <cell r="D72">
            <v>525858</v>
          </cell>
          <cell r="O72">
            <v>0</v>
          </cell>
          <cell r="P72">
            <v>0</v>
          </cell>
          <cell r="S72">
            <v>525858</v>
          </cell>
          <cell r="T72">
            <v>525858</v>
          </cell>
          <cell r="W72">
            <v>0</v>
          </cell>
        </row>
        <row r="73">
          <cell r="A73">
            <v>45291</v>
          </cell>
          <cell r="B73">
            <v>0</v>
          </cell>
          <cell r="C73">
            <v>0</v>
          </cell>
          <cell r="D73">
            <v>0</v>
          </cell>
          <cell r="O73">
            <v>0</v>
          </cell>
          <cell r="P73">
            <v>0</v>
          </cell>
          <cell r="S73">
            <v>0</v>
          </cell>
          <cell r="T73">
            <v>0</v>
          </cell>
          <cell r="W73">
            <v>0</v>
          </cell>
        </row>
        <row r="74">
          <cell r="A74">
            <v>45657</v>
          </cell>
          <cell r="B74">
            <v>0</v>
          </cell>
          <cell r="C74">
            <v>0</v>
          </cell>
          <cell r="D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</row>
        <row r="81">
          <cell r="A81">
            <v>41639</v>
          </cell>
          <cell r="B81">
            <v>0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A82">
            <v>42004</v>
          </cell>
          <cell r="B82">
            <v>0</v>
          </cell>
          <cell r="C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>
            <v>42369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>
            <v>42735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>
            <v>43100</v>
          </cell>
          <cell r="B85">
            <v>0</v>
          </cell>
          <cell r="C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>
            <v>43465</v>
          </cell>
          <cell r="B86">
            <v>0</v>
          </cell>
          <cell r="C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>
            <v>43830</v>
          </cell>
          <cell r="B87">
            <v>0</v>
          </cell>
          <cell r="C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>
            <v>44196</v>
          </cell>
          <cell r="B88">
            <v>0</v>
          </cell>
          <cell r="C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A89">
            <v>44561</v>
          </cell>
          <cell r="B89">
            <v>0</v>
          </cell>
          <cell r="C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A90">
            <v>44926</v>
          </cell>
          <cell r="B90">
            <v>0</v>
          </cell>
          <cell r="C90">
            <v>0</v>
          </cell>
          <cell r="E90">
            <v>0</v>
          </cell>
          <cell r="F90">
            <v>0</v>
          </cell>
          <cell r="O90">
            <v>0</v>
          </cell>
          <cell r="P90">
            <v>0</v>
          </cell>
        </row>
        <row r="91">
          <cell r="A91">
            <v>45291</v>
          </cell>
          <cell r="B91">
            <v>0</v>
          </cell>
          <cell r="C91">
            <v>0</v>
          </cell>
          <cell r="E91">
            <v>0</v>
          </cell>
          <cell r="F91">
            <v>0</v>
          </cell>
          <cell r="O91">
            <v>0</v>
          </cell>
          <cell r="P91">
            <v>0</v>
          </cell>
        </row>
        <row r="92">
          <cell r="A92">
            <v>45657</v>
          </cell>
          <cell r="B92">
            <v>0</v>
          </cell>
          <cell r="C92">
            <v>0</v>
          </cell>
          <cell r="E92">
            <v>0</v>
          </cell>
          <cell r="F92">
            <v>0</v>
          </cell>
          <cell r="O92">
            <v>0</v>
          </cell>
          <cell r="P92">
            <v>0</v>
          </cell>
        </row>
        <row r="98">
          <cell r="A98">
            <v>41639</v>
          </cell>
          <cell r="B98">
            <v>0</v>
          </cell>
          <cell r="C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A99">
            <v>42004</v>
          </cell>
          <cell r="B99">
            <v>0</v>
          </cell>
          <cell r="C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>
            <v>42369</v>
          </cell>
          <cell r="B100">
            <v>0</v>
          </cell>
          <cell r="C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>
            <v>42735</v>
          </cell>
          <cell r="B101">
            <v>0</v>
          </cell>
          <cell r="C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>
            <v>43100</v>
          </cell>
          <cell r="B102">
            <v>0</v>
          </cell>
          <cell r="C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A103">
            <v>43465</v>
          </cell>
          <cell r="B103">
            <v>0</v>
          </cell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>
            <v>43830</v>
          </cell>
          <cell r="B104">
            <v>0</v>
          </cell>
          <cell r="C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>
            <v>44196</v>
          </cell>
          <cell r="B105">
            <v>0</v>
          </cell>
          <cell r="C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>
            <v>44561</v>
          </cell>
          <cell r="B106">
            <v>0</v>
          </cell>
          <cell r="C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A107">
            <v>44926</v>
          </cell>
          <cell r="B107">
            <v>0</v>
          </cell>
          <cell r="C107">
            <v>0</v>
          </cell>
          <cell r="O107">
            <v>0</v>
          </cell>
          <cell r="P107">
            <v>0</v>
          </cell>
        </row>
        <row r="108">
          <cell r="A108">
            <v>45291</v>
          </cell>
          <cell r="B108">
            <v>0</v>
          </cell>
          <cell r="C108">
            <v>0</v>
          </cell>
          <cell r="O108">
            <v>0</v>
          </cell>
          <cell r="P108">
            <v>0</v>
          </cell>
        </row>
        <row r="109">
          <cell r="A109">
            <v>45657</v>
          </cell>
          <cell r="B109">
            <v>0</v>
          </cell>
          <cell r="C109">
            <v>0</v>
          </cell>
          <cell r="O109">
            <v>0</v>
          </cell>
          <cell r="P109">
            <v>0</v>
          </cell>
        </row>
        <row r="116">
          <cell r="A116">
            <v>41639</v>
          </cell>
          <cell r="B116">
            <v>11455908</v>
          </cell>
          <cell r="C116">
            <v>2502695</v>
          </cell>
          <cell r="E116">
            <v>4680</v>
          </cell>
          <cell r="F116">
            <v>4680</v>
          </cell>
          <cell r="G116">
            <v>214736</v>
          </cell>
          <cell r="H116">
            <v>107366</v>
          </cell>
          <cell r="I116">
            <v>32795</v>
          </cell>
          <cell r="J116">
            <v>10930</v>
          </cell>
          <cell r="K116">
            <v>291059</v>
          </cell>
          <cell r="L116">
            <v>97022</v>
          </cell>
          <cell r="M116">
            <v>269458</v>
          </cell>
          <cell r="N116">
            <v>67365</v>
          </cell>
          <cell r="O116">
            <v>1104681</v>
          </cell>
          <cell r="P116">
            <v>276170</v>
          </cell>
          <cell r="Q116">
            <v>629265</v>
          </cell>
          <cell r="R116">
            <v>157316</v>
          </cell>
          <cell r="S116">
            <v>1122510</v>
          </cell>
          <cell r="T116">
            <v>224502</v>
          </cell>
          <cell r="U116">
            <v>7786724</v>
          </cell>
          <cell r="V116">
            <v>1557344</v>
          </cell>
        </row>
        <row r="117">
          <cell r="A117">
            <v>42004</v>
          </cell>
          <cell r="B117">
            <v>18085300</v>
          </cell>
          <cell r="C117">
            <v>3520645</v>
          </cell>
          <cell r="D117">
            <v>18085300</v>
          </cell>
          <cell r="E117">
            <v>0</v>
          </cell>
          <cell r="F117">
            <v>0</v>
          </cell>
          <cell r="G117">
            <v>107370</v>
          </cell>
          <cell r="H117">
            <v>107366</v>
          </cell>
          <cell r="I117">
            <v>21865</v>
          </cell>
          <cell r="J117">
            <v>10930</v>
          </cell>
          <cell r="K117">
            <v>194037</v>
          </cell>
          <cell r="L117">
            <v>97022</v>
          </cell>
          <cell r="M117">
            <v>202093</v>
          </cell>
          <cell r="N117">
            <v>67365</v>
          </cell>
          <cell r="O117">
            <v>828511</v>
          </cell>
          <cell r="P117">
            <v>276170</v>
          </cell>
          <cell r="Q117">
            <v>471949</v>
          </cell>
          <cell r="R117">
            <v>157316</v>
          </cell>
          <cell r="S117">
            <v>898008</v>
          </cell>
          <cell r="T117">
            <v>224502</v>
          </cell>
          <cell r="U117">
            <v>6229380</v>
          </cell>
          <cell r="V117">
            <v>1557344</v>
          </cell>
          <cell r="W117">
            <v>9132087</v>
          </cell>
          <cell r="X117">
            <v>1022630</v>
          </cell>
        </row>
        <row r="118">
          <cell r="A118">
            <v>42369</v>
          </cell>
          <cell r="B118">
            <v>14564655</v>
          </cell>
          <cell r="C118">
            <v>3413276</v>
          </cell>
          <cell r="D118">
            <v>14564655</v>
          </cell>
          <cell r="E118">
            <v>0</v>
          </cell>
          <cell r="F118">
            <v>0</v>
          </cell>
          <cell r="G118">
            <v>4</v>
          </cell>
          <cell r="H118">
            <v>4</v>
          </cell>
          <cell r="I118">
            <v>10935</v>
          </cell>
          <cell r="J118">
            <v>10930</v>
          </cell>
          <cell r="K118">
            <v>97015</v>
          </cell>
          <cell r="L118">
            <v>97015</v>
          </cell>
          <cell r="M118">
            <v>134728</v>
          </cell>
          <cell r="N118">
            <v>67365</v>
          </cell>
          <cell r="O118">
            <v>552341</v>
          </cell>
          <cell r="P118">
            <v>276170</v>
          </cell>
          <cell r="Q118">
            <v>314633</v>
          </cell>
          <cell r="R118">
            <v>157316</v>
          </cell>
          <cell r="S118">
            <v>673506</v>
          </cell>
          <cell r="T118">
            <v>224502</v>
          </cell>
          <cell r="U118">
            <v>4672036</v>
          </cell>
          <cell r="V118">
            <v>1557344</v>
          </cell>
          <cell r="W118">
            <v>8109457</v>
          </cell>
          <cell r="X118">
            <v>1022630</v>
          </cell>
        </row>
        <row r="119">
          <cell r="A119">
            <v>42735</v>
          </cell>
          <cell r="B119">
            <v>11151379</v>
          </cell>
          <cell r="C119">
            <v>3305330</v>
          </cell>
          <cell r="D119">
            <v>11151379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5</v>
          </cell>
          <cell r="J119">
            <v>5</v>
          </cell>
          <cell r="K119">
            <v>0</v>
          </cell>
          <cell r="L119">
            <v>0</v>
          </cell>
          <cell r="M119">
            <v>67363</v>
          </cell>
          <cell r="N119">
            <v>67363</v>
          </cell>
          <cell r="O119">
            <v>276171</v>
          </cell>
          <cell r="P119">
            <v>276170</v>
          </cell>
          <cell r="Q119">
            <v>157317</v>
          </cell>
          <cell r="R119">
            <v>157316</v>
          </cell>
          <cell r="S119">
            <v>449004</v>
          </cell>
          <cell r="T119">
            <v>224502</v>
          </cell>
          <cell r="U119">
            <v>3114692</v>
          </cell>
          <cell r="V119">
            <v>1557344</v>
          </cell>
          <cell r="W119">
            <v>7086827</v>
          </cell>
          <cell r="X119">
            <v>1022630</v>
          </cell>
        </row>
        <row r="120">
          <cell r="A120">
            <v>43100</v>
          </cell>
          <cell r="B120">
            <v>7846049</v>
          </cell>
          <cell r="C120">
            <v>2804478</v>
          </cell>
          <cell r="D120">
            <v>7846049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224502</v>
          </cell>
          <cell r="T120">
            <v>224502</v>
          </cell>
          <cell r="U120">
            <v>1557348</v>
          </cell>
          <cell r="V120">
            <v>1557344</v>
          </cell>
          <cell r="W120">
            <v>6064197</v>
          </cell>
          <cell r="X120">
            <v>1022630</v>
          </cell>
        </row>
        <row r="121">
          <cell r="A121">
            <v>43465</v>
          </cell>
          <cell r="B121">
            <v>5041571</v>
          </cell>
          <cell r="C121">
            <v>1022634</v>
          </cell>
          <cell r="D121">
            <v>5041571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4</v>
          </cell>
          <cell r="V121">
            <v>4</v>
          </cell>
          <cell r="W121">
            <v>5041567</v>
          </cell>
          <cell r="X121">
            <v>1022630</v>
          </cell>
        </row>
        <row r="122">
          <cell r="A122">
            <v>43830</v>
          </cell>
          <cell r="B122">
            <v>4018937</v>
          </cell>
          <cell r="C122">
            <v>1022630</v>
          </cell>
          <cell r="D122">
            <v>4018937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4018937</v>
          </cell>
          <cell r="X122">
            <v>1022630</v>
          </cell>
        </row>
        <row r="123">
          <cell r="A123">
            <v>44196</v>
          </cell>
          <cell r="B123">
            <v>2996307</v>
          </cell>
          <cell r="C123">
            <v>1022630</v>
          </cell>
          <cell r="D123">
            <v>2996307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2996307</v>
          </cell>
          <cell r="X123">
            <v>1022630</v>
          </cell>
        </row>
        <row r="124">
          <cell r="A124">
            <v>44561</v>
          </cell>
          <cell r="B124">
            <v>1973677</v>
          </cell>
          <cell r="C124">
            <v>1022630</v>
          </cell>
          <cell r="D124">
            <v>1973677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1973677</v>
          </cell>
          <cell r="X124">
            <v>1022630</v>
          </cell>
        </row>
        <row r="125">
          <cell r="A125">
            <v>44926</v>
          </cell>
          <cell r="B125">
            <v>951047</v>
          </cell>
          <cell r="C125">
            <v>951047</v>
          </cell>
          <cell r="D125">
            <v>951047</v>
          </cell>
          <cell r="G125">
            <v>0</v>
          </cell>
          <cell r="H125">
            <v>0</v>
          </cell>
          <cell r="O125">
            <v>0</v>
          </cell>
          <cell r="P125">
            <v>0</v>
          </cell>
          <cell r="W125">
            <v>951047</v>
          </cell>
          <cell r="X125">
            <v>951047</v>
          </cell>
        </row>
        <row r="126">
          <cell r="A126">
            <v>45291</v>
          </cell>
          <cell r="B126">
            <v>0</v>
          </cell>
          <cell r="C126">
            <v>0</v>
          </cell>
          <cell r="D126">
            <v>0</v>
          </cell>
          <cell r="G126">
            <v>0</v>
          </cell>
          <cell r="H126">
            <v>0</v>
          </cell>
          <cell r="O126">
            <v>0</v>
          </cell>
          <cell r="P126">
            <v>0</v>
          </cell>
          <cell r="W126">
            <v>0</v>
          </cell>
          <cell r="X126">
            <v>0</v>
          </cell>
        </row>
        <row r="127">
          <cell r="A127">
            <v>45657</v>
          </cell>
          <cell r="B127">
            <v>0</v>
          </cell>
          <cell r="C127">
            <v>0</v>
          </cell>
          <cell r="D127">
            <v>0</v>
          </cell>
          <cell r="G127">
            <v>0</v>
          </cell>
          <cell r="H127">
            <v>0</v>
          </cell>
          <cell r="O127">
            <v>0</v>
          </cell>
          <cell r="P127">
            <v>0</v>
          </cell>
          <cell r="W127">
            <v>0</v>
          </cell>
          <cell r="X1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>
        <row r="19">
          <cell r="B19">
            <v>243058032</v>
          </cell>
          <cell r="E19">
            <v>512415451</v>
          </cell>
          <cell r="H19">
            <v>440143173</v>
          </cell>
          <cell r="K19">
            <v>15366817</v>
          </cell>
        </row>
        <row r="20">
          <cell r="B20">
            <v>2078710</v>
          </cell>
          <cell r="E20">
            <v>13203643</v>
          </cell>
          <cell r="H20">
            <v>8211829</v>
          </cell>
          <cell r="K20">
            <v>0</v>
          </cell>
        </row>
        <row r="21">
          <cell r="B21">
            <v>216073596</v>
          </cell>
          <cell r="E21">
            <v>428978927</v>
          </cell>
          <cell r="H21">
            <v>397358763</v>
          </cell>
          <cell r="K21">
            <v>15366817</v>
          </cell>
        </row>
        <row r="23">
          <cell r="B23">
            <v>11039257</v>
          </cell>
          <cell r="E23">
            <v>8247811</v>
          </cell>
          <cell r="H23">
            <v>17631980</v>
          </cell>
          <cell r="K23">
            <v>1060165</v>
          </cell>
        </row>
        <row r="34">
          <cell r="B34">
            <v>331649737</v>
          </cell>
        </row>
        <row r="35">
          <cell r="B35">
            <v>1373768</v>
          </cell>
        </row>
        <row r="36">
          <cell r="B36">
            <v>331649737</v>
          </cell>
        </row>
        <row r="38">
          <cell r="B38">
            <v>14793084</v>
          </cell>
        </row>
        <row r="49">
          <cell r="B49">
            <v>3378789</v>
          </cell>
        </row>
        <row r="50">
          <cell r="B50">
            <v>0</v>
          </cell>
        </row>
        <row r="51">
          <cell r="B51">
            <v>3378789</v>
          </cell>
        </row>
        <row r="53">
          <cell r="B53">
            <v>2996358</v>
          </cell>
        </row>
      </sheetData>
      <sheetData sheetId="11"/>
      <sheetData sheetId="12">
        <row r="13">
          <cell r="A13">
            <v>2014</v>
          </cell>
          <cell r="B13">
            <v>14876638</v>
          </cell>
          <cell r="C13">
            <v>11022146</v>
          </cell>
          <cell r="D13">
            <v>6886862</v>
          </cell>
          <cell r="E13">
            <v>17645457</v>
          </cell>
          <cell r="F13">
            <v>1062429</v>
          </cell>
          <cell r="G13">
            <v>2768551</v>
          </cell>
          <cell r="H13">
            <v>6886862</v>
          </cell>
        </row>
        <row r="14">
          <cell r="A14">
            <v>2015</v>
          </cell>
          <cell r="B14">
            <v>15300188</v>
          </cell>
          <cell r="C14">
            <v>11287585</v>
          </cell>
          <cell r="D14">
            <v>8868944</v>
          </cell>
          <cell r="E14">
            <v>18319265</v>
          </cell>
          <cell r="F14">
            <v>1059059</v>
          </cell>
          <cell r="G14">
            <v>28325</v>
          </cell>
          <cell r="H14">
            <v>8868944</v>
          </cell>
        </row>
        <row r="15">
          <cell r="A15">
            <v>2016</v>
          </cell>
          <cell r="B15">
            <v>15978509</v>
          </cell>
          <cell r="C15">
            <v>11610892</v>
          </cell>
          <cell r="D15">
            <v>10891801</v>
          </cell>
          <cell r="E15">
            <v>19034746</v>
          </cell>
          <cell r="F15">
            <v>1060137</v>
          </cell>
          <cell r="G15">
            <v>28167</v>
          </cell>
          <cell r="H15">
            <v>10891801</v>
          </cell>
        </row>
        <row r="16">
          <cell r="A16">
            <v>2017</v>
          </cell>
          <cell r="B16">
            <v>17088207</v>
          </cell>
          <cell r="C16">
            <v>12032604</v>
          </cell>
          <cell r="D16">
            <v>12964519</v>
          </cell>
          <cell r="E16">
            <v>19909599</v>
          </cell>
          <cell r="F16">
            <v>1005919</v>
          </cell>
          <cell r="G16">
            <v>27983</v>
          </cell>
          <cell r="H16">
            <v>12964519</v>
          </cell>
        </row>
        <row r="17">
          <cell r="A17">
            <v>2018</v>
          </cell>
          <cell r="B17">
            <v>17969553</v>
          </cell>
          <cell r="C17">
            <v>12557355</v>
          </cell>
          <cell r="D17">
            <v>15237103</v>
          </cell>
          <cell r="E17">
            <v>20981610</v>
          </cell>
          <cell r="F17">
            <v>1018821</v>
          </cell>
          <cell r="G17">
            <v>27776</v>
          </cell>
          <cell r="H17">
            <v>15237103</v>
          </cell>
        </row>
        <row r="18">
          <cell r="A18">
            <v>2019</v>
          </cell>
          <cell r="B18">
            <v>18997442</v>
          </cell>
          <cell r="C18">
            <v>13028984</v>
          </cell>
          <cell r="D18">
            <v>17598148</v>
          </cell>
          <cell r="E18">
            <v>21965062</v>
          </cell>
          <cell r="F18">
            <v>1034789</v>
          </cell>
          <cell r="G18">
            <v>27538</v>
          </cell>
          <cell r="H18">
            <v>17598148</v>
          </cell>
        </row>
        <row r="19">
          <cell r="A19">
            <v>2020</v>
          </cell>
          <cell r="B19">
            <v>19930743</v>
          </cell>
          <cell r="C19">
            <v>13399422</v>
          </cell>
          <cell r="D19">
            <v>19839699</v>
          </cell>
          <cell r="E19">
            <v>23105116</v>
          </cell>
          <cell r="F19">
            <v>1058230</v>
          </cell>
          <cell r="G19">
            <v>27267</v>
          </cell>
          <cell r="H19">
            <v>19839699</v>
          </cell>
        </row>
        <row r="20">
          <cell r="A20">
            <v>2021</v>
          </cell>
          <cell r="B20">
            <v>20641514</v>
          </cell>
          <cell r="C20">
            <v>13901114</v>
          </cell>
          <cell r="D20">
            <v>22174089</v>
          </cell>
          <cell r="E20">
            <v>24170858</v>
          </cell>
          <cell r="F20">
            <v>1082155</v>
          </cell>
          <cell r="G20">
            <v>26959</v>
          </cell>
          <cell r="H20">
            <v>22174089</v>
          </cell>
        </row>
        <row r="21">
          <cell r="A21">
            <v>2022</v>
          </cell>
          <cell r="B21">
            <v>21231296</v>
          </cell>
          <cell r="C21">
            <v>14330108</v>
          </cell>
          <cell r="D21">
            <v>24546758</v>
          </cell>
          <cell r="E21">
            <v>25478502</v>
          </cell>
          <cell r="F21">
            <v>1085137</v>
          </cell>
          <cell r="G21">
            <v>26612</v>
          </cell>
          <cell r="H21">
            <v>24546758</v>
          </cell>
        </row>
        <row r="22">
          <cell r="A22">
            <v>2023</v>
          </cell>
          <cell r="B22">
            <v>21601106</v>
          </cell>
          <cell r="C22">
            <v>14713588</v>
          </cell>
          <cell r="D22">
            <v>26889611</v>
          </cell>
          <cell r="E22">
            <v>26619649</v>
          </cell>
          <cell r="F22">
            <v>1142669</v>
          </cell>
          <cell r="G22">
            <v>26220</v>
          </cell>
          <cell r="H22">
            <v>26889611</v>
          </cell>
        </row>
        <row r="23">
          <cell r="A23">
            <v>2024</v>
          </cell>
          <cell r="B23">
            <v>21768468</v>
          </cell>
          <cell r="C23">
            <v>15133919</v>
          </cell>
          <cell r="D23">
            <v>29254212</v>
          </cell>
          <cell r="E23">
            <v>27653479</v>
          </cell>
          <cell r="F23">
            <v>1149099</v>
          </cell>
          <cell r="G23">
            <v>25776</v>
          </cell>
          <cell r="H23">
            <v>29254212</v>
          </cell>
        </row>
        <row r="24">
          <cell r="A24">
            <v>2025</v>
          </cell>
          <cell r="B24">
            <v>21863381</v>
          </cell>
          <cell r="C24">
            <v>15463055</v>
          </cell>
          <cell r="D24">
            <v>31391857</v>
          </cell>
          <cell r="E24">
            <v>28522732</v>
          </cell>
          <cell r="F24">
            <v>1162094</v>
          </cell>
          <cell r="G24">
            <v>25281</v>
          </cell>
          <cell r="H24">
            <v>31391857</v>
          </cell>
        </row>
        <row r="25">
          <cell r="A25">
            <v>2026</v>
          </cell>
          <cell r="B25">
            <v>21823798</v>
          </cell>
          <cell r="C25">
            <v>15587723</v>
          </cell>
          <cell r="D25">
            <v>33426495</v>
          </cell>
          <cell r="E25">
            <v>29360150</v>
          </cell>
          <cell r="F25">
            <v>1152848</v>
          </cell>
          <cell r="G25">
            <v>24724</v>
          </cell>
          <cell r="H25">
            <v>33426495</v>
          </cell>
        </row>
        <row r="26">
          <cell r="A26">
            <v>2027</v>
          </cell>
          <cell r="B26">
            <v>21539246</v>
          </cell>
          <cell r="C26">
            <v>15693524</v>
          </cell>
          <cell r="D26">
            <v>35311732</v>
          </cell>
          <cell r="E26">
            <v>30064344</v>
          </cell>
          <cell r="F26">
            <v>1140572</v>
          </cell>
          <cell r="G26">
            <v>24107</v>
          </cell>
          <cell r="H26">
            <v>35311732</v>
          </cell>
        </row>
        <row r="27">
          <cell r="A27">
            <v>2028</v>
          </cell>
          <cell r="B27">
            <v>21186309</v>
          </cell>
          <cell r="C27">
            <v>15743627</v>
          </cell>
          <cell r="D27">
            <v>37024377</v>
          </cell>
          <cell r="E27">
            <v>30506968</v>
          </cell>
          <cell r="F27">
            <v>1127058</v>
          </cell>
          <cell r="G27">
            <v>23421</v>
          </cell>
          <cell r="H27">
            <v>37024377</v>
          </cell>
        </row>
        <row r="28">
          <cell r="A28">
            <v>2029</v>
          </cell>
          <cell r="B28">
            <v>20813802</v>
          </cell>
          <cell r="C28">
            <v>15652945</v>
          </cell>
          <cell r="D28">
            <v>38515524</v>
          </cell>
          <cell r="E28">
            <v>30932838</v>
          </cell>
          <cell r="F28">
            <v>1124946</v>
          </cell>
          <cell r="G28">
            <v>22666</v>
          </cell>
          <cell r="H28">
            <v>38515524</v>
          </cell>
        </row>
        <row r="29">
          <cell r="A29">
            <v>2030</v>
          </cell>
          <cell r="B29">
            <v>20390783</v>
          </cell>
          <cell r="C29">
            <v>15509165</v>
          </cell>
          <cell r="D29">
            <v>39791402</v>
          </cell>
          <cell r="E29">
            <v>31179154</v>
          </cell>
          <cell r="F29">
            <v>1117619</v>
          </cell>
          <cell r="G29">
            <v>21841</v>
          </cell>
          <cell r="H29">
            <v>39791402</v>
          </cell>
        </row>
        <row r="30">
          <cell r="A30">
            <v>2031</v>
          </cell>
          <cell r="B30">
            <v>19954577</v>
          </cell>
          <cell r="C30">
            <v>15344569</v>
          </cell>
          <cell r="D30">
            <v>40897664</v>
          </cell>
          <cell r="E30">
            <v>31302404</v>
          </cell>
          <cell r="F30">
            <v>1099564</v>
          </cell>
          <cell r="G30">
            <v>20944</v>
          </cell>
          <cell r="H30">
            <v>40897664</v>
          </cell>
        </row>
        <row r="31">
          <cell r="A31">
            <v>2032</v>
          </cell>
          <cell r="B31">
            <v>19489619</v>
          </cell>
          <cell r="C31">
            <v>15116563</v>
          </cell>
          <cell r="D31">
            <v>41767892</v>
          </cell>
          <cell r="E31">
            <v>31292079</v>
          </cell>
          <cell r="F31">
            <v>1084450</v>
          </cell>
          <cell r="G31">
            <v>19976</v>
          </cell>
          <cell r="H31">
            <v>41767892</v>
          </cell>
        </row>
        <row r="32">
          <cell r="A32">
            <v>2033</v>
          </cell>
          <cell r="B32">
            <v>18982645</v>
          </cell>
          <cell r="C32">
            <v>14860134</v>
          </cell>
          <cell r="D32">
            <v>42372821</v>
          </cell>
          <cell r="E32">
            <v>31232921</v>
          </cell>
          <cell r="F32">
            <v>1062760</v>
          </cell>
          <cell r="G32">
            <v>18939</v>
          </cell>
          <cell r="H32">
            <v>42372821</v>
          </cell>
        </row>
        <row r="33">
          <cell r="A33">
            <v>2034</v>
          </cell>
          <cell r="B33">
            <v>18471701</v>
          </cell>
          <cell r="C33">
            <v>14575947</v>
          </cell>
          <cell r="D33">
            <v>42857631</v>
          </cell>
          <cell r="E33">
            <v>31136178</v>
          </cell>
          <cell r="F33">
            <v>1039050</v>
          </cell>
          <cell r="G33">
            <v>17842</v>
          </cell>
          <cell r="H33">
            <v>42857631</v>
          </cell>
        </row>
        <row r="34">
          <cell r="A34">
            <v>2035</v>
          </cell>
          <cell r="B34">
            <v>17955917</v>
          </cell>
          <cell r="C34">
            <v>14254801</v>
          </cell>
          <cell r="D34">
            <v>43183299</v>
          </cell>
          <cell r="E34">
            <v>30923349</v>
          </cell>
          <cell r="F34">
            <v>1013230</v>
          </cell>
          <cell r="G34">
            <v>16690</v>
          </cell>
          <cell r="H34">
            <v>43183299</v>
          </cell>
        </row>
        <row r="35">
          <cell r="A35">
            <v>2036</v>
          </cell>
          <cell r="B35">
            <v>17463815</v>
          </cell>
          <cell r="C35">
            <v>13923004</v>
          </cell>
          <cell r="D35">
            <v>43332643</v>
          </cell>
          <cell r="E35">
            <v>30633535</v>
          </cell>
          <cell r="F35">
            <v>985223</v>
          </cell>
          <cell r="G35">
            <v>15496</v>
          </cell>
          <cell r="H35">
            <v>43332643</v>
          </cell>
        </row>
        <row r="36">
          <cell r="A36">
            <v>2037</v>
          </cell>
          <cell r="B36">
            <v>16932593</v>
          </cell>
          <cell r="C36">
            <v>13586418</v>
          </cell>
          <cell r="D36">
            <v>43374765</v>
          </cell>
          <cell r="E36">
            <v>30288083</v>
          </cell>
          <cell r="F36">
            <v>954945</v>
          </cell>
          <cell r="G36">
            <v>14267</v>
          </cell>
          <cell r="H36">
            <v>43374765</v>
          </cell>
        </row>
        <row r="37">
          <cell r="A37">
            <v>2038</v>
          </cell>
          <cell r="B37">
            <v>16405745</v>
          </cell>
          <cell r="C37">
            <v>13249689</v>
          </cell>
          <cell r="D37">
            <v>43224203</v>
          </cell>
          <cell r="E37">
            <v>29837344</v>
          </cell>
          <cell r="F37">
            <v>922373</v>
          </cell>
          <cell r="G37">
            <v>13023</v>
          </cell>
          <cell r="H37">
            <v>43224203</v>
          </cell>
        </row>
        <row r="38">
          <cell r="A38">
            <v>2039</v>
          </cell>
          <cell r="B38">
            <v>15830244</v>
          </cell>
          <cell r="C38">
            <v>12878184</v>
          </cell>
          <cell r="D38">
            <v>42939670</v>
          </cell>
          <cell r="E38">
            <v>29339354</v>
          </cell>
          <cell r="F38">
            <v>887522</v>
          </cell>
          <cell r="G38">
            <v>11774</v>
          </cell>
          <cell r="H38">
            <v>42939670</v>
          </cell>
        </row>
        <row r="39">
          <cell r="A39">
            <v>2040</v>
          </cell>
          <cell r="B39">
            <v>15227104</v>
          </cell>
          <cell r="C39">
            <v>12490344</v>
          </cell>
          <cell r="D39">
            <v>42474592</v>
          </cell>
          <cell r="E39">
            <v>28825966</v>
          </cell>
          <cell r="F39">
            <v>850432</v>
          </cell>
          <cell r="G39">
            <v>10543</v>
          </cell>
          <cell r="H39">
            <v>42474592</v>
          </cell>
        </row>
        <row r="40">
          <cell r="A40">
            <v>2041</v>
          </cell>
          <cell r="B40">
            <v>14610214</v>
          </cell>
          <cell r="C40">
            <v>12107527</v>
          </cell>
          <cell r="D40">
            <v>41912251</v>
          </cell>
          <cell r="E40">
            <v>28247424</v>
          </cell>
          <cell r="F40">
            <v>811192</v>
          </cell>
          <cell r="G40">
            <v>9340</v>
          </cell>
          <cell r="H40">
            <v>41912251</v>
          </cell>
        </row>
        <row r="41">
          <cell r="A41">
            <v>2042</v>
          </cell>
          <cell r="B41">
            <v>13997706</v>
          </cell>
          <cell r="C41">
            <v>11693225</v>
          </cell>
          <cell r="D41">
            <v>41237523</v>
          </cell>
          <cell r="E41">
            <v>27575902</v>
          </cell>
          <cell r="F41">
            <v>769954</v>
          </cell>
          <cell r="G41">
            <v>8174</v>
          </cell>
          <cell r="H41">
            <v>41237523</v>
          </cell>
        </row>
        <row r="42">
          <cell r="A42">
            <v>2043</v>
          </cell>
          <cell r="B42">
            <v>13333357</v>
          </cell>
          <cell r="C42">
            <v>11278343</v>
          </cell>
          <cell r="D42">
            <v>40279188</v>
          </cell>
          <cell r="E42">
            <v>26777308</v>
          </cell>
          <cell r="F42">
            <v>726950</v>
          </cell>
          <cell r="G42">
            <v>7065</v>
          </cell>
          <cell r="H42">
            <v>40279188</v>
          </cell>
        </row>
        <row r="43">
          <cell r="A43">
            <v>2044</v>
          </cell>
          <cell r="B43">
            <v>12644830</v>
          </cell>
          <cell r="C43">
            <v>10839547</v>
          </cell>
          <cell r="D43">
            <v>39257008</v>
          </cell>
          <cell r="E43">
            <v>25949009</v>
          </cell>
          <cell r="F43">
            <v>682501</v>
          </cell>
          <cell r="G43">
            <v>6029</v>
          </cell>
          <cell r="H43">
            <v>39257008</v>
          </cell>
        </row>
        <row r="44">
          <cell r="A44">
            <v>2045</v>
          </cell>
          <cell r="B44">
            <v>11941314</v>
          </cell>
          <cell r="C44">
            <v>10374505</v>
          </cell>
          <cell r="D44">
            <v>38094868</v>
          </cell>
          <cell r="E44">
            <v>25044134</v>
          </cell>
          <cell r="F44">
            <v>636961</v>
          </cell>
          <cell r="G44">
            <v>5078</v>
          </cell>
          <cell r="H44">
            <v>38094868</v>
          </cell>
        </row>
        <row r="45">
          <cell r="A45">
            <v>2046</v>
          </cell>
          <cell r="B45">
            <v>11246872</v>
          </cell>
          <cell r="C45">
            <v>9929550</v>
          </cell>
          <cell r="D45">
            <v>36781855</v>
          </cell>
          <cell r="E45">
            <v>24077699</v>
          </cell>
          <cell r="F45">
            <v>590738</v>
          </cell>
          <cell r="G45">
            <v>4215</v>
          </cell>
          <cell r="H45">
            <v>36781855</v>
          </cell>
        </row>
        <row r="46">
          <cell r="A46">
            <v>2047</v>
          </cell>
          <cell r="B46">
            <v>10527385</v>
          </cell>
          <cell r="C46">
            <v>9471536</v>
          </cell>
          <cell r="D46">
            <v>35397624</v>
          </cell>
          <cell r="E46">
            <v>23042562</v>
          </cell>
          <cell r="F46">
            <v>544304</v>
          </cell>
          <cell r="G46">
            <v>3448</v>
          </cell>
          <cell r="H46">
            <v>35397624</v>
          </cell>
        </row>
        <row r="47">
          <cell r="A47">
            <v>2048</v>
          </cell>
          <cell r="B47">
            <v>9796772</v>
          </cell>
          <cell r="C47">
            <v>8983427</v>
          </cell>
          <cell r="D47">
            <v>33921814</v>
          </cell>
          <cell r="E47">
            <v>21960546</v>
          </cell>
          <cell r="F47">
            <v>498155</v>
          </cell>
          <cell r="G47">
            <v>2780</v>
          </cell>
          <cell r="H47">
            <v>33921814</v>
          </cell>
        </row>
        <row r="48">
          <cell r="A48">
            <v>2049</v>
          </cell>
          <cell r="B48">
            <v>9076071</v>
          </cell>
          <cell r="C48">
            <v>8494448</v>
          </cell>
          <cell r="D48">
            <v>32362381</v>
          </cell>
          <cell r="E48">
            <v>20843613</v>
          </cell>
          <cell r="F48">
            <v>452781</v>
          </cell>
          <cell r="G48">
            <v>2200</v>
          </cell>
          <cell r="H48">
            <v>32362381</v>
          </cell>
        </row>
        <row r="49">
          <cell r="A49">
            <v>2050</v>
          </cell>
          <cell r="B49">
            <v>8379749</v>
          </cell>
          <cell r="C49">
            <v>8004880</v>
          </cell>
          <cell r="D49">
            <v>30744033</v>
          </cell>
          <cell r="E49">
            <v>19709005</v>
          </cell>
          <cell r="F49">
            <v>408656</v>
          </cell>
          <cell r="G49">
            <v>1714</v>
          </cell>
          <cell r="H49">
            <v>30744033</v>
          </cell>
        </row>
        <row r="50">
          <cell r="A50">
            <v>2051</v>
          </cell>
          <cell r="B50">
            <v>7702500</v>
          </cell>
          <cell r="C50">
            <v>7516781</v>
          </cell>
          <cell r="D50">
            <v>29087480</v>
          </cell>
          <cell r="E50">
            <v>18568816</v>
          </cell>
          <cell r="F50">
            <v>366257</v>
          </cell>
          <cell r="G50">
            <v>1311</v>
          </cell>
          <cell r="H50">
            <v>29087480</v>
          </cell>
        </row>
        <row r="51">
          <cell r="A51">
            <v>2052</v>
          </cell>
          <cell r="B51">
            <v>7054249</v>
          </cell>
          <cell r="C51">
            <v>7035420</v>
          </cell>
          <cell r="D51">
            <v>27407374</v>
          </cell>
          <cell r="E51">
            <v>17429350</v>
          </cell>
          <cell r="F51">
            <v>325938</v>
          </cell>
          <cell r="G51">
            <v>985</v>
          </cell>
          <cell r="H51">
            <v>27407374</v>
          </cell>
        </row>
        <row r="52">
          <cell r="A52">
            <v>2053</v>
          </cell>
          <cell r="B52">
            <v>6438262</v>
          </cell>
          <cell r="C52">
            <v>6562366</v>
          </cell>
          <cell r="D52">
            <v>25718533</v>
          </cell>
          <cell r="E52">
            <v>16298466</v>
          </cell>
          <cell r="F52">
            <v>288024</v>
          </cell>
          <cell r="G52">
            <v>725</v>
          </cell>
          <cell r="H52">
            <v>25718533</v>
          </cell>
        </row>
        <row r="53">
          <cell r="A53">
            <v>2054</v>
          </cell>
          <cell r="B53">
            <v>5856526</v>
          </cell>
          <cell r="C53">
            <v>6099169</v>
          </cell>
          <cell r="D53">
            <v>24033157</v>
          </cell>
          <cell r="E53">
            <v>15182447</v>
          </cell>
          <cell r="F53">
            <v>252739</v>
          </cell>
          <cell r="G53">
            <v>526</v>
          </cell>
          <cell r="H53">
            <v>24033157</v>
          </cell>
        </row>
        <row r="54">
          <cell r="A54">
            <v>2055</v>
          </cell>
          <cell r="B54">
            <v>5313623</v>
          </cell>
          <cell r="C54">
            <v>5647278</v>
          </cell>
          <cell r="D54">
            <v>22363427</v>
          </cell>
          <cell r="E54">
            <v>14087923</v>
          </cell>
          <cell r="F54">
            <v>220231</v>
          </cell>
          <cell r="G54">
            <v>374</v>
          </cell>
          <cell r="H54">
            <v>22363427</v>
          </cell>
        </row>
        <row r="55">
          <cell r="A55">
            <v>2056</v>
          </cell>
          <cell r="B55">
            <v>4809763</v>
          </cell>
          <cell r="C55">
            <v>5208940</v>
          </cell>
          <cell r="D55">
            <v>20719623</v>
          </cell>
          <cell r="E55">
            <v>13021351</v>
          </cell>
          <cell r="F55">
            <v>190553</v>
          </cell>
          <cell r="G55">
            <v>260</v>
          </cell>
          <cell r="H55">
            <v>20719623</v>
          </cell>
        </row>
        <row r="56">
          <cell r="A56">
            <v>2057</v>
          </cell>
          <cell r="B56">
            <v>4344596</v>
          </cell>
          <cell r="C56">
            <v>4786794</v>
          </cell>
          <cell r="D56">
            <v>19113379</v>
          </cell>
          <cell r="E56">
            <v>11988583</v>
          </cell>
          <cell r="F56">
            <v>163706</v>
          </cell>
          <cell r="G56">
            <v>178</v>
          </cell>
          <cell r="H56">
            <v>19113379</v>
          </cell>
        </row>
        <row r="57">
          <cell r="A57">
            <v>2058</v>
          </cell>
          <cell r="B57">
            <v>3918486</v>
          </cell>
          <cell r="C57">
            <v>4382397</v>
          </cell>
          <cell r="D57">
            <v>17553633</v>
          </cell>
          <cell r="E57">
            <v>10994594</v>
          </cell>
          <cell r="F57">
            <v>139634</v>
          </cell>
          <cell r="G57">
            <v>117</v>
          </cell>
          <cell r="H57">
            <v>17553633</v>
          </cell>
        </row>
        <row r="58">
          <cell r="A58">
            <v>2059</v>
          </cell>
          <cell r="B58">
            <v>3530770</v>
          </cell>
          <cell r="C58">
            <v>3997626</v>
          </cell>
          <cell r="D58">
            <v>16050223</v>
          </cell>
          <cell r="E58">
            <v>10044942</v>
          </cell>
          <cell r="F58">
            <v>118260</v>
          </cell>
          <cell r="G58">
            <v>77</v>
          </cell>
          <cell r="H58">
            <v>16050223</v>
          </cell>
        </row>
        <row r="59">
          <cell r="A59">
            <v>2060</v>
          </cell>
          <cell r="B59">
            <v>3180298</v>
          </cell>
          <cell r="C59">
            <v>3634532</v>
          </cell>
          <cell r="D59">
            <v>14610762</v>
          </cell>
          <cell r="E59">
            <v>9142347</v>
          </cell>
          <cell r="F59">
            <v>99436</v>
          </cell>
          <cell r="G59">
            <v>49</v>
          </cell>
          <cell r="H59">
            <v>14610762</v>
          </cell>
        </row>
        <row r="60">
          <cell r="A60">
            <v>2061</v>
          </cell>
          <cell r="B60">
            <v>2863214</v>
          </cell>
          <cell r="C60">
            <v>3293437</v>
          </cell>
          <cell r="D60">
            <v>13241516</v>
          </cell>
          <cell r="E60">
            <v>8290112</v>
          </cell>
          <cell r="F60">
            <v>83007</v>
          </cell>
          <cell r="G60">
            <v>30</v>
          </cell>
          <cell r="H60">
            <v>13241516</v>
          </cell>
        </row>
        <row r="61">
          <cell r="A61">
            <v>2062</v>
          </cell>
          <cell r="B61">
            <v>2577271</v>
          </cell>
          <cell r="C61">
            <v>2975436</v>
          </cell>
          <cell r="D61">
            <v>11947249</v>
          </cell>
          <cell r="E61">
            <v>7489643</v>
          </cell>
          <cell r="F61">
            <v>68775</v>
          </cell>
          <cell r="G61">
            <v>19</v>
          </cell>
          <cell r="H61">
            <v>11947249</v>
          </cell>
        </row>
        <row r="62">
          <cell r="A62">
            <v>2063</v>
          </cell>
          <cell r="B62">
            <v>2319159</v>
          </cell>
          <cell r="C62">
            <v>2680447</v>
          </cell>
          <cell r="D62">
            <v>10731865</v>
          </cell>
          <cell r="E62">
            <v>6742334</v>
          </cell>
          <cell r="F62">
            <v>56523</v>
          </cell>
          <cell r="G62">
            <v>11</v>
          </cell>
          <cell r="H62">
            <v>10731865</v>
          </cell>
        </row>
        <row r="63">
          <cell r="A63">
            <v>2064</v>
          </cell>
          <cell r="B63">
            <v>2087172</v>
          </cell>
          <cell r="C63">
            <v>2408111</v>
          </cell>
          <cell r="D63">
            <v>9597131</v>
          </cell>
          <cell r="E63">
            <v>6047703</v>
          </cell>
          <cell r="F63">
            <v>46061</v>
          </cell>
          <cell r="G63">
            <v>6</v>
          </cell>
          <cell r="H63">
            <v>9597131</v>
          </cell>
        </row>
        <row r="64">
          <cell r="A64">
            <v>2065</v>
          </cell>
          <cell r="B64">
            <v>1877044</v>
          </cell>
          <cell r="C64">
            <v>2157561</v>
          </cell>
          <cell r="D64">
            <v>8544663</v>
          </cell>
          <cell r="E64">
            <v>5405362</v>
          </cell>
          <cell r="F64">
            <v>37220</v>
          </cell>
          <cell r="G64">
            <v>3</v>
          </cell>
          <cell r="H64">
            <v>8544663</v>
          </cell>
        </row>
        <row r="65">
          <cell r="A65">
            <v>2066</v>
          </cell>
          <cell r="B65">
            <v>1686411</v>
          </cell>
          <cell r="C65">
            <v>1927917</v>
          </cell>
          <cell r="D65">
            <v>7573520</v>
          </cell>
          <cell r="E65">
            <v>4813276</v>
          </cell>
          <cell r="F65">
            <v>29807</v>
          </cell>
          <cell r="G65">
            <v>1</v>
          </cell>
          <cell r="H65">
            <v>7573520</v>
          </cell>
        </row>
        <row r="66">
          <cell r="A66">
            <v>2067</v>
          </cell>
          <cell r="B66">
            <v>1512840</v>
          </cell>
          <cell r="C66">
            <v>1717801</v>
          </cell>
          <cell r="D66">
            <v>6682604</v>
          </cell>
          <cell r="E66">
            <v>4269580</v>
          </cell>
          <cell r="F66">
            <v>23661</v>
          </cell>
          <cell r="G66">
            <v>1</v>
          </cell>
          <cell r="H66">
            <v>6682604</v>
          </cell>
        </row>
        <row r="67">
          <cell r="A67">
            <v>2068</v>
          </cell>
          <cell r="B67">
            <v>1353455</v>
          </cell>
          <cell r="C67">
            <v>1525753</v>
          </cell>
          <cell r="D67">
            <v>5868616</v>
          </cell>
          <cell r="E67">
            <v>3772276</v>
          </cell>
          <cell r="F67">
            <v>18618</v>
          </cell>
          <cell r="G67">
            <v>0</v>
          </cell>
          <cell r="H67">
            <v>5868616</v>
          </cell>
        </row>
        <row r="68">
          <cell r="A68">
            <v>2069</v>
          </cell>
          <cell r="B68">
            <v>1207186</v>
          </cell>
          <cell r="C68">
            <v>1350435</v>
          </cell>
          <cell r="D68">
            <v>5128403</v>
          </cell>
          <cell r="E68">
            <v>3318730</v>
          </cell>
          <cell r="F68">
            <v>14503</v>
          </cell>
          <cell r="G68">
            <v>0</v>
          </cell>
          <cell r="H68">
            <v>5128403</v>
          </cell>
        </row>
        <row r="69">
          <cell r="A69">
            <v>2070</v>
          </cell>
          <cell r="B69">
            <v>1072612</v>
          </cell>
          <cell r="C69">
            <v>1190608</v>
          </cell>
          <cell r="D69">
            <v>4458604</v>
          </cell>
          <cell r="E69">
            <v>2906171</v>
          </cell>
          <cell r="F69">
            <v>11188</v>
          </cell>
          <cell r="G69">
            <v>0</v>
          </cell>
          <cell r="H69">
            <v>4458604</v>
          </cell>
        </row>
        <row r="70">
          <cell r="A70">
            <v>2071</v>
          </cell>
          <cell r="B70">
            <v>947990</v>
          </cell>
          <cell r="C70">
            <v>1044909</v>
          </cell>
          <cell r="D70">
            <v>3854702</v>
          </cell>
          <cell r="E70">
            <v>2532186</v>
          </cell>
          <cell r="F70">
            <v>8532</v>
          </cell>
          <cell r="G70">
            <v>0</v>
          </cell>
          <cell r="H70">
            <v>3854702</v>
          </cell>
        </row>
        <row r="71">
          <cell r="A71">
            <v>2072</v>
          </cell>
          <cell r="B71">
            <v>833018</v>
          </cell>
          <cell r="C71">
            <v>912465</v>
          </cell>
          <cell r="D71">
            <v>3312785</v>
          </cell>
          <cell r="E71">
            <v>2194053</v>
          </cell>
          <cell r="F71">
            <v>6431</v>
          </cell>
          <cell r="G71">
            <v>0</v>
          </cell>
          <cell r="H71">
            <v>3312785</v>
          </cell>
        </row>
        <row r="72">
          <cell r="A72">
            <v>2073</v>
          </cell>
          <cell r="B72">
            <v>726779</v>
          </cell>
          <cell r="C72">
            <v>791973</v>
          </cell>
          <cell r="D72">
            <v>2828209</v>
          </cell>
          <cell r="E72">
            <v>1889103</v>
          </cell>
          <cell r="F72">
            <v>4788</v>
          </cell>
          <cell r="G72">
            <v>0</v>
          </cell>
          <cell r="H72">
            <v>2828209</v>
          </cell>
        </row>
        <row r="73">
          <cell r="A73">
            <v>2074</v>
          </cell>
          <cell r="B73">
            <v>629039</v>
          </cell>
          <cell r="C73">
            <v>682718</v>
          </cell>
          <cell r="D73">
            <v>2397542</v>
          </cell>
          <cell r="E73">
            <v>1615078</v>
          </cell>
          <cell r="F73">
            <v>3528</v>
          </cell>
          <cell r="G73">
            <v>0</v>
          </cell>
          <cell r="H73">
            <v>2397542</v>
          </cell>
        </row>
        <row r="74">
          <cell r="A74">
            <v>2075</v>
          </cell>
          <cell r="B74">
            <v>539647</v>
          </cell>
          <cell r="C74">
            <v>584060</v>
          </cell>
          <cell r="D74">
            <v>2016392</v>
          </cell>
          <cell r="E74">
            <v>1370149</v>
          </cell>
          <cell r="F74">
            <v>2557</v>
          </cell>
          <cell r="G74">
            <v>0</v>
          </cell>
          <cell r="H74">
            <v>2016392</v>
          </cell>
        </row>
        <row r="75">
          <cell r="A75">
            <v>2076</v>
          </cell>
          <cell r="B75">
            <v>458577</v>
          </cell>
          <cell r="C75">
            <v>495452</v>
          </cell>
          <cell r="D75">
            <v>1681191</v>
          </cell>
          <cell r="E75">
            <v>1152423</v>
          </cell>
          <cell r="F75">
            <v>1825</v>
          </cell>
          <cell r="G75">
            <v>0</v>
          </cell>
          <cell r="H75">
            <v>1681191</v>
          </cell>
        </row>
        <row r="76">
          <cell r="A76">
            <v>2077</v>
          </cell>
          <cell r="B76">
            <v>385633</v>
          </cell>
          <cell r="C76">
            <v>416156</v>
          </cell>
          <cell r="D76">
            <v>1388856</v>
          </cell>
          <cell r="E76">
            <v>960142</v>
          </cell>
          <cell r="F76">
            <v>1285</v>
          </cell>
          <cell r="G76">
            <v>0</v>
          </cell>
          <cell r="H76">
            <v>1388856</v>
          </cell>
        </row>
        <row r="77">
          <cell r="A77">
            <v>2078</v>
          </cell>
          <cell r="B77">
            <v>320561</v>
          </cell>
          <cell r="C77">
            <v>345893</v>
          </cell>
          <cell r="D77">
            <v>1135912</v>
          </cell>
          <cell r="E77">
            <v>791542</v>
          </cell>
          <cell r="F77">
            <v>895</v>
          </cell>
          <cell r="G77">
            <v>0</v>
          </cell>
          <cell r="H77">
            <v>1135912</v>
          </cell>
        </row>
        <row r="78">
          <cell r="A78">
            <v>2079</v>
          </cell>
          <cell r="B78">
            <v>263523</v>
          </cell>
          <cell r="C78">
            <v>284208</v>
          </cell>
          <cell r="D78">
            <v>918970</v>
          </cell>
          <cell r="E78">
            <v>645060</v>
          </cell>
          <cell r="F78">
            <v>610</v>
          </cell>
          <cell r="G78">
            <v>0</v>
          </cell>
          <cell r="H78">
            <v>918970</v>
          </cell>
        </row>
        <row r="79">
          <cell r="A79">
            <v>2080</v>
          </cell>
          <cell r="B79">
            <v>213579</v>
          </cell>
          <cell r="C79">
            <v>230440</v>
          </cell>
          <cell r="D79">
            <v>734748</v>
          </cell>
          <cell r="E79">
            <v>519473</v>
          </cell>
          <cell r="F79">
            <v>406</v>
          </cell>
          <cell r="G79">
            <v>0</v>
          </cell>
          <cell r="H79">
            <v>734748</v>
          </cell>
        </row>
        <row r="80">
          <cell r="A80">
            <v>2081</v>
          </cell>
          <cell r="B80">
            <v>170946</v>
          </cell>
          <cell r="C80">
            <v>184320</v>
          </cell>
          <cell r="D80">
            <v>580234</v>
          </cell>
          <cell r="E80">
            <v>413002</v>
          </cell>
          <cell r="F80">
            <v>264</v>
          </cell>
          <cell r="G80">
            <v>0</v>
          </cell>
          <cell r="H80">
            <v>580234</v>
          </cell>
        </row>
        <row r="81">
          <cell r="A81">
            <v>2082</v>
          </cell>
          <cell r="B81">
            <v>134714</v>
          </cell>
          <cell r="C81">
            <v>145326</v>
          </cell>
          <cell r="D81">
            <v>452121</v>
          </cell>
          <cell r="E81">
            <v>323564</v>
          </cell>
          <cell r="F81">
            <v>168</v>
          </cell>
          <cell r="G81">
            <v>0</v>
          </cell>
          <cell r="H81">
            <v>452121</v>
          </cell>
        </row>
        <row r="82">
          <cell r="A82">
            <v>2083</v>
          </cell>
          <cell r="B82">
            <v>104489</v>
          </cell>
          <cell r="C82">
            <v>112750</v>
          </cell>
          <cell r="D82">
            <v>347287</v>
          </cell>
          <cell r="E82">
            <v>249984</v>
          </cell>
          <cell r="F82">
            <v>104</v>
          </cell>
          <cell r="G82">
            <v>0</v>
          </cell>
          <cell r="H82">
            <v>347287</v>
          </cell>
        </row>
        <row r="83">
          <cell r="A83">
            <v>2084</v>
          </cell>
          <cell r="B83">
            <v>79731</v>
          </cell>
          <cell r="C83">
            <v>86095</v>
          </cell>
          <cell r="D83">
            <v>263097</v>
          </cell>
          <cell r="E83">
            <v>190266</v>
          </cell>
          <cell r="F83">
            <v>61</v>
          </cell>
          <cell r="G83">
            <v>0</v>
          </cell>
          <cell r="H83">
            <v>263097</v>
          </cell>
        </row>
        <row r="84">
          <cell r="A84">
            <v>2085</v>
          </cell>
          <cell r="B84">
            <v>59720</v>
          </cell>
          <cell r="C84">
            <v>64581</v>
          </cell>
          <cell r="D84">
            <v>196073</v>
          </cell>
          <cell r="E84">
            <v>142429</v>
          </cell>
          <cell r="F84">
            <v>37</v>
          </cell>
          <cell r="G84">
            <v>0</v>
          </cell>
          <cell r="H84">
            <v>196073</v>
          </cell>
        </row>
        <row r="85">
          <cell r="A85">
            <v>2086</v>
          </cell>
          <cell r="B85">
            <v>44019</v>
          </cell>
          <cell r="C85">
            <v>47524</v>
          </cell>
          <cell r="D85">
            <v>143657</v>
          </cell>
          <cell r="E85">
            <v>104875</v>
          </cell>
          <cell r="F85">
            <v>21</v>
          </cell>
          <cell r="G85">
            <v>0</v>
          </cell>
          <cell r="H85">
            <v>143657</v>
          </cell>
        </row>
        <row r="86">
          <cell r="A86">
            <v>2087</v>
          </cell>
          <cell r="B86">
            <v>31664</v>
          </cell>
          <cell r="C86">
            <v>34309</v>
          </cell>
          <cell r="D86">
            <v>103651</v>
          </cell>
          <cell r="E86">
            <v>75870</v>
          </cell>
          <cell r="F86">
            <v>12</v>
          </cell>
          <cell r="G86">
            <v>0</v>
          </cell>
          <cell r="H86">
            <v>103651</v>
          </cell>
        </row>
        <row r="87">
          <cell r="A87">
            <v>2088</v>
          </cell>
          <cell r="B87">
            <v>22311</v>
          </cell>
          <cell r="C87">
            <v>24279</v>
          </cell>
          <cell r="D87">
            <v>73390</v>
          </cell>
          <cell r="E87">
            <v>53945</v>
          </cell>
          <cell r="F87">
            <v>7</v>
          </cell>
          <cell r="G87">
            <v>0</v>
          </cell>
          <cell r="H87">
            <v>73390</v>
          </cell>
        </row>
        <row r="88">
          <cell r="A88">
            <v>2089</v>
          </cell>
          <cell r="B88">
            <v>15300</v>
          </cell>
          <cell r="C88">
            <v>16817</v>
          </cell>
          <cell r="D88">
            <v>50989</v>
          </cell>
          <cell r="E88">
            <v>37613</v>
          </cell>
          <cell r="F88">
            <v>4</v>
          </cell>
          <cell r="G88">
            <v>0</v>
          </cell>
          <cell r="H88">
            <v>50989</v>
          </cell>
        </row>
        <row r="89">
          <cell r="A89">
            <v>2090</v>
          </cell>
          <cell r="B89">
            <v>10371</v>
          </cell>
          <cell r="C89">
            <v>11355</v>
          </cell>
          <cell r="D89">
            <v>34706</v>
          </cell>
          <cell r="E89">
            <v>25706</v>
          </cell>
          <cell r="F89">
            <v>2</v>
          </cell>
          <cell r="G89">
            <v>0</v>
          </cell>
          <cell r="H89">
            <v>34706</v>
          </cell>
        </row>
        <row r="90">
          <cell r="A90">
            <v>2091</v>
          </cell>
          <cell r="B90">
            <v>6766</v>
          </cell>
          <cell r="C90">
            <v>7508</v>
          </cell>
          <cell r="D90">
            <v>23189</v>
          </cell>
          <cell r="E90">
            <v>17266</v>
          </cell>
          <cell r="F90">
            <v>0</v>
          </cell>
          <cell r="G90">
            <v>0</v>
          </cell>
          <cell r="H90">
            <v>23189</v>
          </cell>
        </row>
        <row r="91">
          <cell r="A91">
            <v>2092</v>
          </cell>
          <cell r="B91">
            <v>4323</v>
          </cell>
          <cell r="C91">
            <v>4831</v>
          </cell>
          <cell r="D91">
            <v>15017</v>
          </cell>
          <cell r="E91">
            <v>11444</v>
          </cell>
          <cell r="F91">
            <v>0</v>
          </cell>
          <cell r="G91">
            <v>0</v>
          </cell>
          <cell r="H91">
            <v>15017</v>
          </cell>
        </row>
        <row r="92">
          <cell r="A92">
            <v>2093</v>
          </cell>
          <cell r="B92">
            <v>2728</v>
          </cell>
          <cell r="C92">
            <v>3003</v>
          </cell>
          <cell r="D92">
            <v>9567</v>
          </cell>
          <cell r="E92">
            <v>7368</v>
          </cell>
          <cell r="F92">
            <v>0</v>
          </cell>
          <cell r="G92">
            <v>0</v>
          </cell>
          <cell r="H92">
            <v>9567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oC - DCRs"/>
      <sheetName val="( A )"/>
      <sheetName val="Checklist"/>
      <sheetName val="Dept Look-Up"/>
      <sheetName val="Empl Look-Up"/>
      <sheetName val="Co (Exp) Orgs"/>
      <sheetName val="( B )"/>
      <sheetName val="Organizations"/>
      <sheetName val="Organizations +"/>
      <sheetName val="Depts, Orgs &amp; Projects"/>
      <sheetName val="Dept Projects"/>
      <sheetName val="Database"/>
      <sheetName val="Employee List"/>
      <sheetName val="&lt;- Ref | Ratios -&gt;"/>
      <sheetName val="Ratios (per Reg A&amp;R)"/>
      <sheetName val="Std Ratios, DCRs &amp; VOLTS"/>
      <sheetName val="DCR Calcs --&gt;"/>
      <sheetName val="021000"/>
      <sheetName val="026050"/>
      <sheetName val="026400 2012"/>
      <sheetName val="026130"/>
      <sheetName val="026135"/>
      <sheetName val="026190"/>
      <sheetName val="Supply Chain Stores"/>
      <sheetName val="026200"/>
      <sheetName val="Accounting Guidelines"/>
      <sheetName val="Exp Type"/>
      <sheetName val="CFO Allocations"/>
      <sheetName val="CFO"/>
      <sheetName val="Audit Services "/>
      <sheetName val="Sarbanes-Oxley Compliance"/>
      <sheetName val="Cash Management"/>
      <sheetName val="Controller"/>
      <sheetName val="Corporate Accounting "/>
      <sheetName val="Corporate Tax "/>
      <sheetName val="Credit Contract Admin"/>
      <sheetName val="Fin &amp; Budget - Corp"/>
      <sheetName val="Fin Acct &amp; Rept"/>
      <sheetName val="Financial Planning "/>
      <sheetName val="Fin Plan &amp; Cont"/>
      <sheetName val="Financial Reporting"/>
      <sheetName val="Financial Systems"/>
      <sheetName val="Payroll"/>
      <sheetName val="Property Accounting"/>
      <sheetName val="Reg Accounting &amp; Rept"/>
      <sheetName val="Revenue Accounting"/>
      <sheetName val="Risk Management"/>
      <sheetName val="Trading Controls"/>
      <sheetName val="Treasurer"/>
      <sheetName val="All CFO"/>
      <sheetName val="Project Task Data"/>
      <sheetName val="Account &amp; Comp Grouping"/>
      <sheetName val="CFO Or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>
        <row r="1">
          <cell r="A1" t="str">
            <v>LG&amp;E and KU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29">
        <row r="7">
          <cell r="B7">
            <v>0</v>
          </cell>
        </row>
      </sheetData>
      <sheetData sheetId="30">
        <row r="9">
          <cell r="C9" t="str">
            <v>Mattingly, Jennifer Starr</v>
          </cell>
        </row>
      </sheetData>
      <sheetData sheetId="31"/>
      <sheetData sheetId="32"/>
      <sheetData sheetId="33">
        <row r="1">
          <cell r="A1" t="str">
            <v>LG&amp;E and KU</v>
          </cell>
        </row>
      </sheetData>
      <sheetData sheetId="34"/>
      <sheetData sheetId="35"/>
      <sheetData sheetId="36">
        <row r="7">
          <cell r="B7">
            <v>0</v>
          </cell>
        </row>
      </sheetData>
      <sheetData sheetId="37"/>
      <sheetData sheetId="38"/>
      <sheetData sheetId="39">
        <row r="9">
          <cell r="C9" t="str">
            <v>Mattingly, Jennifer Starr</v>
          </cell>
        </row>
      </sheetData>
      <sheetData sheetId="40"/>
      <sheetData sheetId="41"/>
      <sheetData sheetId="42">
        <row r="4">
          <cell r="D4">
            <v>0</v>
          </cell>
        </row>
      </sheetData>
      <sheetData sheetId="43"/>
      <sheetData sheetId="44">
        <row r="4">
          <cell r="D4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SC Amort Schedule"/>
      <sheetName val="Calc of MRVA &amp; GL for expense"/>
      <sheetName val="Calc of MRVA &amp; GL for disclosur"/>
      <sheetName val="Discl Asset info from Client"/>
      <sheetName val="Qualified Pension - Expense"/>
      <sheetName val="Qualified Pension - Disclosure"/>
      <sheetName val="Qualified Pension - BS"/>
      <sheetName val="Get_Name_Ranges"/>
      <sheetName val="Expense Liability Input"/>
      <sheetName val="Disclosure Liability"/>
      <sheetName val="Cashflows"/>
    </sheetNames>
    <sheetDataSet>
      <sheetData sheetId="0">
        <row r="86">
          <cell r="B86">
            <v>330099105</v>
          </cell>
        </row>
        <row r="89">
          <cell r="B89">
            <v>300546993.33999997</v>
          </cell>
          <cell r="C89">
            <v>281471417</v>
          </cell>
        </row>
        <row r="96">
          <cell r="B96">
            <v>97718860</v>
          </cell>
        </row>
        <row r="97">
          <cell r="B97">
            <v>-29552112</v>
          </cell>
        </row>
        <row r="106">
          <cell r="C106">
            <v>193333088</v>
          </cell>
        </row>
        <row r="124">
          <cell r="C124">
            <v>324413186</v>
          </cell>
        </row>
        <row r="141">
          <cell r="C141">
            <v>354179143</v>
          </cell>
        </row>
        <row r="158">
          <cell r="C158">
            <v>17339800</v>
          </cell>
        </row>
        <row r="175">
          <cell r="C175">
            <v>2542133</v>
          </cell>
        </row>
      </sheetData>
      <sheetData sheetId="1">
        <row r="6">
          <cell r="A6">
            <v>41639</v>
          </cell>
          <cell r="B6">
            <v>15386016</v>
          </cell>
          <cell r="C6">
            <v>2118027</v>
          </cell>
          <cell r="E6">
            <v>818314</v>
          </cell>
          <cell r="F6">
            <v>163663</v>
          </cell>
          <cell r="G6">
            <v>1079141</v>
          </cell>
          <cell r="H6">
            <v>179857</v>
          </cell>
          <cell r="I6">
            <v>930226</v>
          </cell>
          <cell r="J6">
            <v>155038</v>
          </cell>
          <cell r="K6">
            <v>1087609</v>
          </cell>
          <cell r="L6">
            <v>155373</v>
          </cell>
          <cell r="M6">
            <v>4799993</v>
          </cell>
          <cell r="N6">
            <v>685714</v>
          </cell>
          <cell r="O6">
            <v>6670733</v>
          </cell>
          <cell r="P6">
            <v>778382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>
            <v>42004</v>
          </cell>
          <cell r="B7">
            <v>22160037</v>
          </cell>
          <cell r="C7">
            <v>3166370.3152558361</v>
          </cell>
          <cell r="E7">
            <v>654651</v>
          </cell>
          <cell r="F7">
            <v>163663</v>
          </cell>
          <cell r="G7">
            <v>899284</v>
          </cell>
          <cell r="H7">
            <v>179857</v>
          </cell>
          <cell r="I7">
            <v>775188</v>
          </cell>
          <cell r="J7">
            <v>155038</v>
          </cell>
          <cell r="K7">
            <v>932236</v>
          </cell>
          <cell r="L7">
            <v>155373</v>
          </cell>
          <cell r="M7">
            <v>4114279</v>
          </cell>
          <cell r="N7">
            <v>685714</v>
          </cell>
          <cell r="O7">
            <v>5892351</v>
          </cell>
          <cell r="P7">
            <v>778382</v>
          </cell>
          <cell r="Q7">
            <v>8892048</v>
          </cell>
          <cell r="R7">
            <v>1048343.315255836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42369</v>
          </cell>
          <cell r="B8">
            <v>18993666.684744164</v>
          </cell>
          <cell r="C8">
            <v>3166370.3152558361</v>
          </cell>
          <cell r="D8">
            <v>18993666.684744164</v>
          </cell>
          <cell r="E8">
            <v>490988</v>
          </cell>
          <cell r="F8">
            <v>163663</v>
          </cell>
          <cell r="G8">
            <v>719427</v>
          </cell>
          <cell r="H8">
            <v>179857</v>
          </cell>
          <cell r="I8">
            <v>620150</v>
          </cell>
          <cell r="J8">
            <v>155038</v>
          </cell>
          <cell r="K8">
            <v>776863</v>
          </cell>
          <cell r="L8">
            <v>155373</v>
          </cell>
          <cell r="M8">
            <v>3428565</v>
          </cell>
          <cell r="N8">
            <v>685714</v>
          </cell>
          <cell r="O8">
            <v>5113969</v>
          </cell>
          <cell r="P8">
            <v>778382</v>
          </cell>
          <cell r="Q8">
            <v>7843704.6847441643</v>
          </cell>
          <cell r="R8">
            <v>1048343.315255836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>
            <v>42734</v>
          </cell>
          <cell r="B9">
            <v>15827296.369488329</v>
          </cell>
          <cell r="C9">
            <v>3166370.3152558361</v>
          </cell>
          <cell r="D9">
            <v>15827296.369488329</v>
          </cell>
          <cell r="E9">
            <v>327325</v>
          </cell>
          <cell r="F9">
            <v>163663</v>
          </cell>
          <cell r="G9">
            <v>539570</v>
          </cell>
          <cell r="H9">
            <v>179857</v>
          </cell>
          <cell r="I9">
            <v>465112</v>
          </cell>
          <cell r="J9">
            <v>155038</v>
          </cell>
          <cell r="K9">
            <v>621490</v>
          </cell>
          <cell r="L9">
            <v>155373</v>
          </cell>
          <cell r="M9">
            <v>2742851</v>
          </cell>
          <cell r="N9">
            <v>685714</v>
          </cell>
          <cell r="O9">
            <v>4335587</v>
          </cell>
          <cell r="P9">
            <v>778382</v>
          </cell>
          <cell r="Q9">
            <v>6795361.3694883287</v>
          </cell>
          <cell r="R9">
            <v>1048343.315255836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43099</v>
          </cell>
          <cell r="B10">
            <v>12660926.054232493</v>
          </cell>
          <cell r="C10">
            <v>3166369.3152558361</v>
          </cell>
          <cell r="D10">
            <v>12660926.054232493</v>
          </cell>
          <cell r="E10">
            <v>163662</v>
          </cell>
          <cell r="F10">
            <v>163662</v>
          </cell>
          <cell r="G10">
            <v>359713</v>
          </cell>
          <cell r="H10">
            <v>179857</v>
          </cell>
          <cell r="I10">
            <v>310074</v>
          </cell>
          <cell r="J10">
            <v>155038</v>
          </cell>
          <cell r="K10">
            <v>466117</v>
          </cell>
          <cell r="L10">
            <v>155373</v>
          </cell>
          <cell r="M10">
            <v>2057137</v>
          </cell>
          <cell r="N10">
            <v>685714</v>
          </cell>
          <cell r="O10">
            <v>3557205</v>
          </cell>
          <cell r="P10">
            <v>778382</v>
          </cell>
          <cell r="Q10">
            <v>5747018.054232493</v>
          </cell>
          <cell r="R10">
            <v>1048343.315255836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43464</v>
          </cell>
          <cell r="B11">
            <v>9494556.7389766574</v>
          </cell>
          <cell r="C11">
            <v>3002704.3152558361</v>
          </cell>
          <cell r="D11">
            <v>9494556.7389766574</v>
          </cell>
          <cell r="E11">
            <v>0</v>
          </cell>
          <cell r="F11">
            <v>0</v>
          </cell>
          <cell r="G11">
            <v>179856</v>
          </cell>
          <cell r="H11">
            <v>179856</v>
          </cell>
          <cell r="I11">
            <v>155036</v>
          </cell>
          <cell r="J11">
            <v>155036</v>
          </cell>
          <cell r="K11">
            <v>310744</v>
          </cell>
          <cell r="L11">
            <v>155373</v>
          </cell>
          <cell r="M11">
            <v>1371423</v>
          </cell>
          <cell r="N11">
            <v>685714</v>
          </cell>
          <cell r="O11">
            <v>2778823</v>
          </cell>
          <cell r="P11">
            <v>778382</v>
          </cell>
          <cell r="Q11">
            <v>4698674.7389766574</v>
          </cell>
          <cell r="R11">
            <v>1048343.315255836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43829</v>
          </cell>
          <cell r="B12">
            <v>6491852.4237208217</v>
          </cell>
          <cell r="C12">
            <v>2667805.3152558361</v>
          </cell>
          <cell r="D12">
            <v>6491852.4237208217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155371</v>
          </cell>
          <cell r="L12">
            <v>155371</v>
          </cell>
          <cell r="M12">
            <v>685709</v>
          </cell>
          <cell r="N12">
            <v>685709</v>
          </cell>
          <cell r="O12">
            <v>2000441</v>
          </cell>
          <cell r="P12">
            <v>778382</v>
          </cell>
          <cell r="Q12">
            <v>3650331.4237208213</v>
          </cell>
          <cell r="R12">
            <v>1048343.315255836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44194</v>
          </cell>
          <cell r="B13">
            <v>3824047.1084649852</v>
          </cell>
          <cell r="C13">
            <v>1826725.3152558361</v>
          </cell>
          <cell r="D13">
            <v>3824047.1084649856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1222059</v>
          </cell>
          <cell r="P13">
            <v>778382</v>
          </cell>
          <cell r="Q13">
            <v>2601988.1084649852</v>
          </cell>
          <cell r="R13">
            <v>1048343.315255836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>
            <v>44559</v>
          </cell>
          <cell r="B14">
            <v>1997321.793209149</v>
          </cell>
          <cell r="C14">
            <v>1492020.3152558361</v>
          </cell>
          <cell r="D14">
            <v>1997321.7932091495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443677</v>
          </cell>
          <cell r="P14">
            <v>443677</v>
          </cell>
          <cell r="Q14">
            <v>1553644.793209149</v>
          </cell>
          <cell r="R14">
            <v>1048343.315255836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>
            <v>44924</v>
          </cell>
          <cell r="B15">
            <v>505301.47795331303</v>
          </cell>
          <cell r="C15">
            <v>505301.47795331303</v>
          </cell>
          <cell r="D15">
            <v>505301.47795331338</v>
          </cell>
          <cell r="O15">
            <v>0</v>
          </cell>
          <cell r="P15">
            <v>0</v>
          </cell>
          <cell r="Q15">
            <v>505301.47795331303</v>
          </cell>
          <cell r="R15">
            <v>505301.47795331303</v>
          </cell>
          <cell r="S15">
            <v>0</v>
          </cell>
          <cell r="T15">
            <v>0</v>
          </cell>
          <cell r="W15">
            <v>0</v>
          </cell>
          <cell r="X15">
            <v>0</v>
          </cell>
        </row>
        <row r="16">
          <cell r="A16">
            <v>45289</v>
          </cell>
          <cell r="B16">
            <v>0</v>
          </cell>
          <cell r="C16">
            <v>0</v>
          </cell>
          <cell r="D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</row>
        <row r="17">
          <cell r="A17">
            <v>45654</v>
          </cell>
          <cell r="B17">
            <v>0</v>
          </cell>
          <cell r="C17">
            <v>0</v>
          </cell>
          <cell r="D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X1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lorCodes"/>
      <sheetName val="ColorCodesChannel"/>
      <sheetName val="ColorCodesStochastic"/>
      <sheetName val="Information"/>
      <sheetName val="Map"/>
      <sheetName val="Input"/>
      <sheetName val="Grey"/>
      <sheetName val="HLS"/>
      <sheetName val="ValResults"/>
      <sheetName val="PBO CFs"/>
      <sheetName val="FAS"/>
      <sheetName val="FASedits"/>
      <sheetName val="FASLiabilities001"/>
      <sheetName val="Cash"/>
      <sheetName val="CashSummary"/>
      <sheetName val="Actions"/>
      <sheetName val="Channel"/>
      <sheetName val="EditsTemplate"/>
      <sheetName val="SimulationData"/>
    </sheetNames>
    <sheetDataSet>
      <sheetData sheetId="0"/>
      <sheetData sheetId="1"/>
      <sheetData sheetId="2"/>
      <sheetData sheetId="3"/>
      <sheetData sheetId="4"/>
      <sheetData sheetId="5">
        <row r="138">
          <cell r="L138" t="str">
            <v>Add to SC</v>
          </cell>
          <cell r="M138" t="str">
            <v>EROA is Net of Expense</v>
          </cell>
          <cell r="N138" t="str">
            <v>Not Included in Benefit Cost</v>
          </cell>
        </row>
        <row r="160">
          <cell r="L160" t="str">
            <v>Beginning of Next Year</v>
          </cell>
          <cell r="M160" t="str">
            <v>End of Current Year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BudgetYr1 Calculations"/>
      <sheetName val="BudgetYr2 Calculations"/>
      <sheetName val="Exhibit Y1"/>
      <sheetName val="Exhibit Y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 - OLD"/>
      <sheetName val="Change Type"/>
      <sheetName val="Organization"/>
      <sheetName val="Yes_or_No"/>
      <sheetName val="Org_Company"/>
      <sheetName val="GL_Org_Parent"/>
      <sheetName val="Mgmt_Parent"/>
      <sheetName val="Corporate Org"/>
      <sheetName val="PPL Org List "/>
      <sheetName val="PPL Org List"/>
    </sheetNames>
    <sheetDataSet>
      <sheetData sheetId="0" refreshError="1"/>
      <sheetData sheetId="1">
        <row r="3">
          <cell r="A3" t="str">
            <v>Open new organization</v>
          </cell>
        </row>
        <row r="4">
          <cell r="A4" t="str">
            <v>Close existing organization</v>
          </cell>
        </row>
        <row r="5">
          <cell r="A5" t="str">
            <v>Re-open existing organization</v>
          </cell>
        </row>
        <row r="6">
          <cell r="A6" t="str">
            <v>Change existing organization</v>
          </cell>
        </row>
      </sheetData>
      <sheetData sheetId="2" refreshError="1"/>
      <sheetData sheetId="3">
        <row r="3">
          <cell r="B3" t="str">
            <v>Yes</v>
          </cell>
        </row>
        <row r="4">
          <cell r="B4" t="str">
            <v>No</v>
          </cell>
        </row>
      </sheetData>
      <sheetData sheetId="4">
        <row r="3">
          <cell r="A3" t="str">
            <v>Not Listed - Please specify to the right of the yellow box.</v>
          </cell>
        </row>
        <row r="4">
          <cell r="A4" t="str">
            <v>0003 - LG&amp;E HOME SERVICES INC.</v>
          </cell>
        </row>
        <row r="5">
          <cell r="A5" t="str">
            <v>0004 - LG&amp;E AND KU CAPITAL LLC</v>
          </cell>
        </row>
        <row r="6">
          <cell r="A6" t="str">
            <v>0008 - LG&amp;E AND KU CAPITAL LLC CONSOLIDATION ELIMINATIONS</v>
          </cell>
        </row>
        <row r="7">
          <cell r="A7" t="str">
            <v>0011 - LG&amp;E AND KU CAPITAL LLC - PURCHASE ACCTG ADJ</v>
          </cell>
        </row>
        <row r="8">
          <cell r="A8" t="str">
            <v>0012 - LG&amp;E HOME SERVICES INC. - PURCHASE ACCTG ADJ</v>
          </cell>
        </row>
        <row r="9">
          <cell r="A9" t="str">
            <v>0018 - LG&amp;E AND KU SERVICES COMPANY - PURCHASE ACCTG ADJ - FERC ONLY</v>
          </cell>
        </row>
        <row r="10">
          <cell r="A10" t="str">
            <v>0019 - LG&amp;E AND KU SERVICES COMPANY - PURCHASE ACCTG ADJ</v>
          </cell>
        </row>
        <row r="11">
          <cell r="A11" t="str">
            <v>0020 - LG&amp;E AND KU SERVICES COMPANY</v>
          </cell>
        </row>
        <row r="12">
          <cell r="A12" t="str">
            <v>0021 - LG&amp;E AND KU ENERGY LLC CONSOLIDATION ELIMINATIONS</v>
          </cell>
        </row>
        <row r="13">
          <cell r="A13" t="str">
            <v>0098 - LOUISVILLE GAS &amp; ELECTRIC COMPANY - PURCHASE ACCTG ADJ - FERC ONLY</v>
          </cell>
        </row>
        <row r="14">
          <cell r="A14" t="str">
            <v>0099 - LOUISVILLE GAS &amp; ELECTRIC COMPANY - PURCHASE ACCTG ADJ</v>
          </cell>
        </row>
        <row r="15">
          <cell r="A15" t="str">
            <v>0100 - LOUISVILLE GAS &amp; ELECTRIC COMPANY</v>
          </cell>
        </row>
        <row r="16">
          <cell r="A16" t="str">
            <v>0110 - KENTUCKY UTILITIES COMPANY</v>
          </cell>
        </row>
        <row r="17">
          <cell r="A17" t="str">
            <v>0118 - KENTUCKY UTILITIES COMPANY - PURCHASE ACCTG ADJ - FERC ONLY</v>
          </cell>
        </row>
        <row r="18">
          <cell r="A18" t="str">
            <v>0119 - KENTUCKY UTILITIES COMPANY - PURCHASE ACCTG ADJ</v>
          </cell>
        </row>
        <row r="19">
          <cell r="A19" t="str">
            <v>0301 - WESTERN KENTUCKY ENERGY CORP.</v>
          </cell>
        </row>
        <row r="20">
          <cell r="A20" t="str">
            <v>0302 - WESTERN KENTUCKY ENERGY CORP. - PURCHASE ACCTG ADJ</v>
          </cell>
        </row>
        <row r="21">
          <cell r="A21" t="str">
            <v>0304 - FCD LLC</v>
          </cell>
        </row>
        <row r="22">
          <cell r="A22" t="str">
            <v>0305 - FCD LLC - PURCHASE ACCTG ADJ</v>
          </cell>
        </row>
        <row r="23">
          <cell r="A23" t="str">
            <v>0317 - WESTERN KENTUCKY ENERGY CORP. CONSOLIDATION ELIMINATIONS (WKE COMPANY)</v>
          </cell>
        </row>
        <row r="24">
          <cell r="A24" t="str">
            <v>0319 - WESTERN KENTUCKY ENERGY CORP. CONSOLIDATION ELIMINATIONS (WKE GROUP)</v>
          </cell>
        </row>
        <row r="25">
          <cell r="A25" t="str">
            <v>0350 - WESTERN KENTUCKY ENERGY CORP. INCOME STATEMENT RECLASS TO DISC OPS</v>
          </cell>
        </row>
        <row r="26">
          <cell r="A26" t="str">
            <v>0507 - LG&amp;E ENERGY MARKETING INC.</v>
          </cell>
        </row>
        <row r="27">
          <cell r="A27" t="str">
            <v>0508 - LG&amp;E INTERNATIONAL INC.</v>
          </cell>
        </row>
        <row r="28">
          <cell r="A28" t="str">
            <v>0517 - LG&amp;E POWER ARGENTINA III LLC</v>
          </cell>
        </row>
        <row r="29">
          <cell r="A29" t="str">
            <v>0532 - LG&amp;E INTERNATIONAL INC. CONSOLIDATION ELIMINATIONS</v>
          </cell>
        </row>
        <row r="30">
          <cell r="A30" t="str">
            <v>0538 - LG&amp;E ENERGY MARKETING INC. - PURCHASE ACCTG ADJ</v>
          </cell>
        </row>
        <row r="31">
          <cell r="A31" t="str">
            <v>0539 - LG&amp;E INTERNATIONAL INC. - PURCHASE ACCTG ADJ</v>
          </cell>
        </row>
        <row r="32">
          <cell r="A32" t="str">
            <v>0541 - LG&amp;E POWER ARGENTINA III LLC - PURCHASE ACCTG ADJ</v>
          </cell>
        </row>
        <row r="33">
          <cell r="A33" t="str">
            <v>0800 - LG&amp;E AND KU ENERGY LLC</v>
          </cell>
        </row>
        <row r="34">
          <cell r="A34" t="str">
            <v>0803 - LG&amp;E AND KU ENERGY LLC - PURCHASE ACCTG ADJ</v>
          </cell>
        </row>
      </sheetData>
      <sheetData sheetId="5">
        <row r="3">
          <cell r="A3" t="str">
            <v>Not Listed - Please specify to the right of the yellow box.</v>
          </cell>
        </row>
        <row r="4">
          <cell r="A4" t="str">
            <v>P_LEGL - TOTAL LEC LEGAL COST CENTER VIEW</v>
          </cell>
        </row>
        <row r="5">
          <cell r="A5" t="str">
            <v>P00004 - TOTAL CAPITAL CORP</v>
          </cell>
        </row>
        <row r="6">
          <cell r="A6" t="str">
            <v>P00020 - TOTAL LG&amp;E AND KU SERVICES COMPANY</v>
          </cell>
        </row>
        <row r="7">
          <cell r="A7" t="str">
            <v>P00304 - TOTAL FCD LLC</v>
          </cell>
        </row>
        <row r="8">
          <cell r="A8" t="str">
            <v>P00508 - TOTAL ARGENTINA</v>
          </cell>
        </row>
        <row r="9">
          <cell r="A9" t="str">
            <v>P01000 - TOTAL LGE UTILITY</v>
          </cell>
        </row>
        <row r="10">
          <cell r="A10" t="str">
            <v>P01010 - TOTAL ENERGY DELIVERY - LGE</v>
          </cell>
        </row>
        <row r="11">
          <cell r="A11" t="str">
            <v>P01015 - DIRECTOR - ELECTRIC RELIABILITY</v>
          </cell>
        </row>
        <row r="12">
          <cell r="A12" t="str">
            <v>P01035 - TOTAL VP RETAIL AND GAS STORAGE OPERATIONS</v>
          </cell>
        </row>
        <row r="13">
          <cell r="A13" t="str">
            <v>P01045 - TOTAL DIRECTOR DISTRIBUTION OPERATIONS</v>
          </cell>
        </row>
        <row r="14">
          <cell r="A14" t="str">
            <v>P01055 - TOTAL VP ENERGY DELIVERY-LGE</v>
          </cell>
        </row>
        <row r="15">
          <cell r="A15" t="str">
            <v>P01100 - TOTAL HR ROLLUP</v>
          </cell>
        </row>
        <row r="16">
          <cell r="A16" t="str">
            <v>P01200 - TOTAL DIR. SALES AND MARKETING - LGE</v>
          </cell>
        </row>
        <row r="17">
          <cell r="A17" t="str">
            <v>P01205 - TOTAL RESIDENTIAL SERVICE - LGE</v>
          </cell>
        </row>
        <row r="18">
          <cell r="A18" t="str">
            <v>P01215 - TOTAL RESIDENTIAL SERVICE - LOU</v>
          </cell>
        </row>
        <row r="19">
          <cell r="A19" t="str">
            <v>P01220 - TOTAL DIRECTOR SALES AND MARKETING - LGE</v>
          </cell>
        </row>
        <row r="20">
          <cell r="A20" t="str">
            <v>P01250 - TOTAL REMITTANCE AND COLLECTION - LGE</v>
          </cell>
        </row>
        <row r="21">
          <cell r="A21" t="str">
            <v>P01280 - TOTAL METER READING - LGE</v>
          </cell>
        </row>
        <row r="22">
          <cell r="A22" t="str">
            <v>P01295 - TOTAL FIELD SERVICE - LGE</v>
          </cell>
        </row>
        <row r="23">
          <cell r="A23" t="str">
            <v>P01320 - TOTAL MGR METERING ASSETS - LGE</v>
          </cell>
        </row>
        <row r="24">
          <cell r="A24" t="str">
            <v>P01325 - TOTAL DIRECTOR REVENUE COLLECTION - LGE</v>
          </cell>
        </row>
        <row r="25">
          <cell r="A25" t="str">
            <v>P01340 - TOTAL DIRECTOR CUSTOMER SERVICE - LGE</v>
          </cell>
        </row>
        <row r="26">
          <cell r="A26" t="str">
            <v>P01360 - TOTAL ECONOMIC DEVELOPMENT AND MAJOR ACCOUNTS - LGE</v>
          </cell>
        </row>
        <row r="27">
          <cell r="A27" t="str">
            <v>P01370 - TOTAL METERING ASSETS - LGE</v>
          </cell>
        </row>
        <row r="28">
          <cell r="A28" t="str">
            <v>P01440 - TOTAL REGULATORY AFFAIRS - LGE</v>
          </cell>
        </row>
        <row r="29">
          <cell r="A29" t="str">
            <v>P01450 - TOTAL MARKETING - LGE</v>
          </cell>
        </row>
        <row r="30">
          <cell r="A30" t="str">
            <v>P01470 - HR DISTRIBUTION AND RETAIL BUSINESSES</v>
          </cell>
        </row>
        <row r="31">
          <cell r="A31" t="str">
            <v>P01500 - TOTAL METERING - LGE</v>
          </cell>
        </row>
        <row r="32">
          <cell r="A32" t="str">
            <v>P02000 - TOTAL ENERGY SERVICES - LGE</v>
          </cell>
        </row>
        <row r="33">
          <cell r="A33" t="str">
            <v>P02010 - TOTAL HR - POWER GENERATION</v>
          </cell>
        </row>
        <row r="34">
          <cell r="A34" t="str">
            <v>P02020 - TOTAL GENERATION - LGE</v>
          </cell>
        </row>
        <row r="35">
          <cell r="A35" t="str">
            <v>P02025 - TOTAL LGE GENERATING PLANTS</v>
          </cell>
        </row>
        <row r="36">
          <cell r="A36" t="str">
            <v>P02030 - TOTAL CANE RUN AND OHIO FALLS AND CT</v>
          </cell>
        </row>
        <row r="37">
          <cell r="A37" t="str">
            <v>P02031 - TOTAL CANE RUN</v>
          </cell>
        </row>
        <row r="38">
          <cell r="A38" t="str">
            <v>P02060 - TOTAL - GENERATION SERVICES - LGE</v>
          </cell>
        </row>
        <row r="39">
          <cell r="A39" t="str">
            <v>P02120 - TOTAL OHIO FALLS/COM TURBINE</v>
          </cell>
        </row>
        <row r="40">
          <cell r="A40" t="str">
            <v>P02140 - TOTAL OTHER CTS</v>
          </cell>
        </row>
        <row r="41">
          <cell r="A41" t="str">
            <v>P02150 - TOTAL SAFETY AND TECHNICAL TRAINING</v>
          </cell>
        </row>
        <row r="42">
          <cell r="A42" t="str">
            <v>P02170 - TOTAL MTCE SERVICES</v>
          </cell>
        </row>
        <row r="43">
          <cell r="A43" t="str">
            <v>P02280 - TOTAL CANE RUN MAINTENANCE</v>
          </cell>
        </row>
        <row r="44">
          <cell r="A44" t="str">
            <v>P02300 - TOTAL JEFFERSON COUNTY OPERATIONS</v>
          </cell>
        </row>
        <row r="45">
          <cell r="A45" t="str">
            <v>P02320 - TOTAL MILL CREEK OPERATION</v>
          </cell>
        </row>
        <row r="46">
          <cell r="A46" t="str">
            <v>P02400 - TOTAL MILL CREEK STATION</v>
          </cell>
        </row>
        <row r="47">
          <cell r="A47" t="str">
            <v>P02480 - TOTAL MILL CREEK MAINTENANCE</v>
          </cell>
        </row>
        <row r="48">
          <cell r="A48" t="str">
            <v>P02510 - TOTAL CANE RUN OPERATIONS</v>
          </cell>
        </row>
        <row r="49">
          <cell r="A49" t="str">
            <v>P02650 - TOTAL TRIMBLE COUNTY</v>
          </cell>
        </row>
        <row r="50">
          <cell r="A50" t="str">
            <v>P02655 - TOTAL TRIMBLE COUNTY CT</v>
          </cell>
        </row>
        <row r="51">
          <cell r="A51" t="str">
            <v>P02700 - TOTAL TC-PRODUCT SUPPORT</v>
          </cell>
        </row>
        <row r="52">
          <cell r="A52" t="str">
            <v>P02770 - TOTAL TC-MTCE SERVICES</v>
          </cell>
        </row>
        <row r="53">
          <cell r="A53" t="str">
            <v>P02800 - TOTAL FUELS PROCUREMENT LGE/KU</v>
          </cell>
        </row>
        <row r="54">
          <cell r="A54" t="str">
            <v>P02900 - TOTAL ENERGY SUPPLY AND ANALYSIS - LGE</v>
          </cell>
        </row>
        <row r="55">
          <cell r="A55" t="str">
            <v>P02950 - TOTAL PWR DEL / SALES</v>
          </cell>
        </row>
        <row r="56">
          <cell r="A56" t="str">
            <v>P03005 - TOTAL TRANSMISSION AND GENERATION SERVICES - LGE</v>
          </cell>
        </row>
        <row r="57">
          <cell r="A57" t="str">
            <v>P03010 - TOTAL ELECTRIC TRANSMISSION - LGE</v>
          </cell>
        </row>
        <row r="58">
          <cell r="A58" t="str">
            <v>P03060 - TOTAL SUBSTATION LGE</v>
          </cell>
        </row>
        <row r="59">
          <cell r="A59" t="str">
            <v>P03080 - TOTAL SYSTEM OPERATIONS - LGE</v>
          </cell>
        </row>
        <row r="60">
          <cell r="A60" t="str">
            <v>P03130 - TOTAL MANAGER - SUBSTATION C M - LGE</v>
          </cell>
        </row>
        <row r="61">
          <cell r="A61" t="str">
            <v>P03300 - SYSTEM RESTORATION AND OPERATIONS</v>
          </cell>
        </row>
        <row r="62">
          <cell r="A62" t="str">
            <v>P03400 - TOTAL ELECTRIC DIST. - ENHANCE AND CONNECT NETWORK</v>
          </cell>
        </row>
        <row r="63">
          <cell r="A63" t="str">
            <v>P03600 - TOTAL ASSET MANAGEMENT - LGE</v>
          </cell>
        </row>
        <row r="64">
          <cell r="A64" t="str">
            <v>P03605 - TOTAL INVESTMENT STRATEGY</v>
          </cell>
        </row>
        <row r="65">
          <cell r="A65" t="str">
            <v>P04010 - TOTAL GAS DIST. - ENHANCE AND CONNECT NETWORK</v>
          </cell>
        </row>
        <row r="66">
          <cell r="A66" t="str">
            <v>P04190 - TOTAL GAS DIST. - REPAIR AND MAINTAIN NETWORK</v>
          </cell>
        </row>
        <row r="67">
          <cell r="A67" t="str">
            <v>P04370 - MAPPING AND RECORDS</v>
          </cell>
        </row>
        <row r="68">
          <cell r="A68" t="str">
            <v>P04400 - TOTAL MARKETING - BROADWAY</v>
          </cell>
        </row>
        <row r="69">
          <cell r="A69" t="str">
            <v>P04460 - TOTAL GAS STORAGE AND CONTROL AND COMPLIANCE</v>
          </cell>
        </row>
        <row r="70">
          <cell r="A70" t="str">
            <v>P04470 - TOTAL MULDRAUGH OPERATIONS</v>
          </cell>
        </row>
        <row r="71">
          <cell r="A71" t="str">
            <v>P04480 - TOTAL MAGNOLIA AND BARDSTOWN OPERATIONS</v>
          </cell>
        </row>
        <row r="72">
          <cell r="A72" t="str">
            <v>P04490 - TOTAL GAS CONTROL</v>
          </cell>
        </row>
        <row r="73">
          <cell r="A73" t="str">
            <v>P04600 - TOTAL COMPLIANCE AND REGULATORY</v>
          </cell>
        </row>
        <row r="74">
          <cell r="A74" t="str">
            <v>P05000 - TOTAL VP - HUMAN RESOURCES - LGE</v>
          </cell>
        </row>
        <row r="75">
          <cell r="A75" t="str">
            <v>P05055 - TOTAL VP SUPPLY CHAIN AND OPERATING SERVICES - LGE</v>
          </cell>
        </row>
        <row r="76">
          <cell r="A76" t="str">
            <v>P05100 - TOTAL OPERATING SERVICES</v>
          </cell>
        </row>
        <row r="77">
          <cell r="A77" t="str">
            <v>P05110 - TOTAL PROCUREMENT SVCS DEPT</v>
          </cell>
        </row>
        <row r="78">
          <cell r="A78" t="str">
            <v>P05130 - TOTAL INVENTORY MGMT</v>
          </cell>
        </row>
        <row r="79">
          <cell r="A79" t="str">
            <v>P05260 - TOTAL FACILITIES MANAGEMENT</v>
          </cell>
        </row>
        <row r="80">
          <cell r="A80" t="str">
            <v>P05410 - TOTAL TRANSPORTATION</v>
          </cell>
        </row>
        <row r="81">
          <cell r="A81" t="str">
            <v>P05650 - TOTAL ENVIRONMENTAL AFFAIRS - LGE</v>
          </cell>
        </row>
        <row r="82">
          <cell r="A82" t="str">
            <v>P06000 - TOTAL CFO</v>
          </cell>
        </row>
        <row r="83">
          <cell r="A83" t="str">
            <v>P06020 - TOTAL FIN PLANNING AND BUDGET</v>
          </cell>
        </row>
        <row r="84">
          <cell r="A84" t="str">
            <v>P06050 - TOTAL SR. VP FINANCE AND BUSINESS DEVELOPMENT</v>
          </cell>
        </row>
        <row r="85">
          <cell r="A85" t="str">
            <v>P06100 - TOTAL UTILITY CONTROLLER</v>
          </cell>
        </row>
        <row r="86">
          <cell r="A86" t="str">
            <v>P06130 - TOTAL UTILITY FINANCIAL REPORTING</v>
          </cell>
        </row>
        <row r="87">
          <cell r="A87" t="str">
            <v>P06150 - TOTAL GENERAL ACCOUNTING</v>
          </cell>
        </row>
        <row r="88">
          <cell r="A88" t="str">
            <v>P06260 - TOTAL CORPORATE COST CENTERS</v>
          </cell>
        </row>
        <row r="89">
          <cell r="A89" t="str">
            <v>P06360 - TOTAL TREASURER</v>
          </cell>
        </row>
        <row r="90">
          <cell r="A90" t="str">
            <v>P06490 - TOTAL IS ROLLUP</v>
          </cell>
        </row>
        <row r="91">
          <cell r="A91" t="str">
            <v>P06550 - TOTAL DIR-IT DEVELOPMENT</v>
          </cell>
        </row>
        <row r="92">
          <cell r="A92" t="str">
            <v>P06600 - TOTAL INFO TECH OPERATIONS</v>
          </cell>
        </row>
        <row r="93">
          <cell r="A93" t="str">
            <v>P06700 - CUSTOMER RELATIONSHIP MGR. ROLLUP</v>
          </cell>
        </row>
        <row r="94">
          <cell r="A94" t="str">
            <v>P06750 - TOTAL IT STRATEGY AND PLANNING AND SECURITY</v>
          </cell>
        </row>
        <row r="95">
          <cell r="A95" t="str">
            <v>P06900 - TOTAL VP-GEN COUNSEL / CORP SECRETARY</v>
          </cell>
        </row>
        <row r="96">
          <cell r="A96" t="str">
            <v>P06901 - TOTAL GROUP EXEC - REGULATORY AFFAIRS - LGE</v>
          </cell>
        </row>
        <row r="97">
          <cell r="A97" t="str">
            <v>P06920 - TOTAL CORPORATE COMMUNICATIONS</v>
          </cell>
        </row>
        <row r="98">
          <cell r="A98" t="str">
            <v>P08500 - LGE CHARGES FROM SERVCO</v>
          </cell>
        </row>
        <row r="99">
          <cell r="A99" t="str">
            <v>P08800 - LGE CHARGES FROM SERVCO</v>
          </cell>
        </row>
        <row r="100">
          <cell r="A100" t="str">
            <v>P08910 - TOTAL LGE IT CHARGES FROM SERVCO</v>
          </cell>
        </row>
        <row r="101">
          <cell r="A101" t="str">
            <v>P08920 - TOTAL GENERAL COUNSEL CHARGES FROM SERVCO</v>
          </cell>
        </row>
        <row r="102">
          <cell r="A102" t="str">
            <v>P09509 - CAPITAL CORP</v>
          </cell>
        </row>
        <row r="103">
          <cell r="A103" t="str">
            <v>P09800 - CAPITAL CORP CHARGES FROM SERVCO</v>
          </cell>
        </row>
        <row r="104">
          <cell r="A104" t="str">
            <v>P09920 - TOTAL GENERAL COUNSEL CHARGES FROM SERVCO</v>
          </cell>
        </row>
        <row r="105">
          <cell r="A105" t="str">
            <v>P10020 - EXEC VP GENERAL COUNSEL AND CORP SECRETARY</v>
          </cell>
        </row>
        <row r="106">
          <cell r="A106" t="str">
            <v>P10030 - TOTAL KU CO. EXCL. CORP. ITEMS</v>
          </cell>
        </row>
        <row r="107">
          <cell r="A107" t="str">
            <v>P10040 - TOTAL KU COMPANY</v>
          </cell>
        </row>
        <row r="108">
          <cell r="A108" t="str">
            <v>P10050 - CORPORATE COMMMUNICATIONS</v>
          </cell>
        </row>
        <row r="109">
          <cell r="A109" t="str">
            <v>P10060 - TOTAL VP - HUMAN RESOURCES - KU</v>
          </cell>
        </row>
        <row r="110">
          <cell r="A110" t="str">
            <v>P10070 - TOTAL PRESIDENT / COO - KU</v>
          </cell>
        </row>
        <row r="111">
          <cell r="A111" t="str">
            <v>P10080 - TOTAL GENERAL COUNSEL AND CORP. COMMUNICATIONS</v>
          </cell>
        </row>
        <row r="112">
          <cell r="A112" t="str">
            <v>P10090 - TOTAL HUMAN RESOURCES</v>
          </cell>
        </row>
        <row r="113">
          <cell r="A113" t="str">
            <v>P10100 - TOTAL ENERGY DELIVERY - KU</v>
          </cell>
        </row>
        <row r="114">
          <cell r="A114" t="str">
            <v>P10200 - EXEC VP/CFO</v>
          </cell>
        </row>
        <row r="115">
          <cell r="A115" t="str">
            <v>P10250 - VP CONTROLLER</v>
          </cell>
        </row>
        <row r="116">
          <cell r="A116" t="str">
            <v>P10290 - TOTAL CORP DIRECTOR HUMAN RESOURCES</v>
          </cell>
        </row>
        <row r="117">
          <cell r="A117" t="str">
            <v>P10310 - SR VP FINANCE AND BUSINESS DEVELOPMENT</v>
          </cell>
        </row>
        <row r="118">
          <cell r="A118" t="str">
            <v>P10320 - TOTAL FINANCIAL PLANNING AND BUDGETING</v>
          </cell>
        </row>
        <row r="119">
          <cell r="A119" t="str">
            <v>P10340 - TOTAL OPERATING SERVICES</v>
          </cell>
        </row>
        <row r="120">
          <cell r="A120" t="str">
            <v>P10350 - TOTAL PSSI - LEXINGTON</v>
          </cell>
        </row>
        <row r="121">
          <cell r="A121" t="str">
            <v>P10360 - TOTAL VP FINANCE AND TREASURY</v>
          </cell>
        </row>
        <row r="122">
          <cell r="A122" t="str">
            <v>P10370 - TOTAL GENERAL ACCOUNTING</v>
          </cell>
        </row>
        <row r="123">
          <cell r="A123" t="str">
            <v>P10380 - TOTAL UTILITY ACCOUNTING AND REPORTING</v>
          </cell>
        </row>
        <row r="124">
          <cell r="A124" t="str">
            <v>P10390 - TOTAL INFORMATION TECHNOLOGY DEPARTMENT</v>
          </cell>
        </row>
        <row r="125">
          <cell r="A125" t="str">
            <v>P10400 - TOTAL ENERGY SERVICES KU</v>
          </cell>
        </row>
        <row r="126">
          <cell r="A126" t="str">
            <v>P10405 - TOTAL GENERATION - KU</v>
          </cell>
        </row>
        <row r="127">
          <cell r="A127" t="str">
            <v>P10410 - TOTAL INFORMATION TECHNOLOGY DEVELOPMENT</v>
          </cell>
        </row>
        <row r="128">
          <cell r="A128" t="str">
            <v>P10420 - INFORMATION TECHNOLOGY OPERATIONS</v>
          </cell>
        </row>
        <row r="129">
          <cell r="A129" t="str">
            <v>P10440 - TOTAL IT STRATEGY AND PLANNING AND SECURITY</v>
          </cell>
        </row>
        <row r="130">
          <cell r="A130" t="str">
            <v>P10450 - TOTAL TRANSMISSION AND GENERATION SERVICES - KU</v>
          </cell>
        </row>
        <row r="131">
          <cell r="A131" t="str">
            <v>P10470 - TOTAL ELECTRIC TRANSMISSION - KU</v>
          </cell>
        </row>
        <row r="132">
          <cell r="A132" t="str">
            <v>P10485 - TOTAL ENERGY SUPLY AND ANALYSIS - KU</v>
          </cell>
        </row>
        <row r="133">
          <cell r="A133" t="str">
            <v>P10490 - TOTAL - GENERATION SERVICES - KU</v>
          </cell>
        </row>
        <row r="134">
          <cell r="A134" t="str">
            <v>P10590 - TOTAL TRANSMISSION PLAN AND SUBSTATION - KU</v>
          </cell>
        </row>
        <row r="135">
          <cell r="A135" t="str">
            <v>P10610 - TOTAL KU DISTRIBUTION OPERATIONS - ENHANCE NETWORK</v>
          </cell>
        </row>
        <row r="136">
          <cell r="A136" t="str">
            <v>P10620 - TOTAL PINEVILLE OPERATIONS CENTER</v>
          </cell>
        </row>
        <row r="137">
          <cell r="A137" t="str">
            <v>P10630 - TOTAL EARLINGTON OPERATIONS CENTER</v>
          </cell>
        </row>
        <row r="138">
          <cell r="A138" t="str">
            <v>P10640 - TOTAL KU ELECTRIC SYSTEM PLANNING AND ENGINEERING</v>
          </cell>
        </row>
        <row r="139">
          <cell r="A139" t="str">
            <v>P10650 - DIRECTOR - ELECTRIC RELIABILITY</v>
          </cell>
        </row>
        <row r="140">
          <cell r="A140" t="str">
            <v>P10660 - TOTAL ASSET MANAGEMENT - KU</v>
          </cell>
        </row>
        <row r="141">
          <cell r="A141" t="str">
            <v>P10980 - TOTAL CORPORATE ITEMS</v>
          </cell>
        </row>
        <row r="142">
          <cell r="A142" t="str">
            <v>P11015 - TOTAL VP ENERGY DELIVERY-KU</v>
          </cell>
        </row>
        <row r="143">
          <cell r="A143" t="str">
            <v>P11020 - TOTAL DIRECTOR CUSTOMER SERVICE - KU</v>
          </cell>
        </row>
        <row r="144">
          <cell r="A144" t="str">
            <v>P11035 - TOTAL VP RETAIL BUSINESS - KU</v>
          </cell>
        </row>
        <row r="145">
          <cell r="A145" t="str">
            <v>P11060 - TOTAL BUSINESS OFFICES - KU</v>
          </cell>
        </row>
        <row r="146">
          <cell r="A146" t="str">
            <v>P11220 - TOTAL DIRECTOR SALES AND MARKETING - KU</v>
          </cell>
        </row>
        <row r="147">
          <cell r="A147" t="str">
            <v>P11250 - TOTAL REMITTANCE AND COLLECTION - KU</v>
          </cell>
        </row>
        <row r="148">
          <cell r="A148" t="str">
            <v>P11325 - TOTAL DIRECTOR REVENUE COLLECTION - KU</v>
          </cell>
        </row>
        <row r="149">
          <cell r="A149" t="str">
            <v>P11330 - TOTAL FIELD CREDIT - KU</v>
          </cell>
        </row>
        <row r="150">
          <cell r="A150" t="str">
            <v>P11370 - TOTAL METERING ASSETS - KU</v>
          </cell>
        </row>
        <row r="151">
          <cell r="A151" t="str">
            <v>P11450 - TOTAL MARKETING - KU</v>
          </cell>
        </row>
        <row r="152">
          <cell r="A152" t="str">
            <v>P11500 - TOTAL METERING - KU</v>
          </cell>
        </row>
        <row r="153">
          <cell r="A153" t="str">
            <v>P12160 - TOTAL DANVILLE OPERATIONS CENTER</v>
          </cell>
        </row>
        <row r="154">
          <cell r="A154" t="str">
            <v>P12460 - TOTAL ELIZABETHTOWN OPERATIONS CENTER</v>
          </cell>
        </row>
        <row r="155">
          <cell r="A155" t="str">
            <v>P12560 - TOTAL SHELBYVILLE OPERATION CENTER</v>
          </cell>
        </row>
        <row r="156">
          <cell r="A156" t="str">
            <v>P13040 - TOTAL CENTRAL SCM</v>
          </cell>
        </row>
        <row r="157">
          <cell r="A157" t="str">
            <v>P13660 - MAYSVILLE OPERATIONS CENTER</v>
          </cell>
        </row>
        <row r="158">
          <cell r="A158" t="str">
            <v>P13910 - TOTAL MANAGER - LEXINGTON OPERATIONS CENTER</v>
          </cell>
        </row>
        <row r="159">
          <cell r="A159" t="str">
            <v>P13990 - TOTAL RESIDENTIAL SERVICE - KU</v>
          </cell>
        </row>
        <row r="160">
          <cell r="A160" t="str">
            <v>P14160 - TOTAL PINEVILLE AND LONDON CREWS</v>
          </cell>
        </row>
        <row r="161">
          <cell r="A161" t="str">
            <v>P15040 - TOTAL ECONOMIC DEVELOPMENT AND MAJOR ACCOUNTS - KU</v>
          </cell>
        </row>
        <row r="162">
          <cell r="A162" t="str">
            <v>P15055 - TOTAL VP SUPPLY CHAIN AND OPERATING SERVICES - KU</v>
          </cell>
        </row>
        <row r="163">
          <cell r="A163" t="str">
            <v>P15335 - TOTAL GROUP EXEC-REG AFFAIRS-KU</v>
          </cell>
        </row>
        <row r="164">
          <cell r="A164" t="str">
            <v>P15660 - HR DISTRIBUTION AND RETAIL BUSINESS - KU</v>
          </cell>
        </row>
        <row r="165">
          <cell r="A165" t="str">
            <v>P15740 - TOTAL MANAGER - SUBSTATION C AND M - KU</v>
          </cell>
        </row>
        <row r="166">
          <cell r="A166" t="str">
            <v>P15820 - TOTAL MGR METERING ASSETS - KU</v>
          </cell>
        </row>
        <row r="167">
          <cell r="A167" t="str">
            <v>P16000 - TOTAL KU POWER PLANT</v>
          </cell>
        </row>
        <row r="168">
          <cell r="A168" t="str">
            <v>P16010 - TOTAL TYRONE PLANT</v>
          </cell>
        </row>
        <row r="169">
          <cell r="A169" t="str">
            <v>P16040 - TOTAL TYRONE MAINTENANCE</v>
          </cell>
        </row>
        <row r="170">
          <cell r="A170" t="str">
            <v>P16110 - TOTAL GREEN RIVER PLANT</v>
          </cell>
        </row>
        <row r="171">
          <cell r="A171" t="str">
            <v>P16140 - TOTAL GREEN RIVER MAINTENANCE</v>
          </cell>
        </row>
        <row r="172">
          <cell r="A172" t="str">
            <v>P16210 - TOTAL E W BROWN PLANT</v>
          </cell>
        </row>
        <row r="173">
          <cell r="A173" t="str">
            <v>P16240 - TOTAL EW BROWN MAINTENANCE</v>
          </cell>
        </row>
        <row r="174">
          <cell r="A174" t="str">
            <v>P16300 - TOTAL COMBUSTION TURBINES AT BROWN</v>
          </cell>
        </row>
        <row r="175">
          <cell r="A175" t="str">
            <v>P16370 - TOTAL E W BROWN OPERATIONS</v>
          </cell>
        </row>
        <row r="176">
          <cell r="A176" t="str">
            <v>P16410 - TOTAL PINEVILLE PLANT</v>
          </cell>
        </row>
        <row r="177">
          <cell r="A177" t="str">
            <v>P16510 - TOTAL GHENT PLANT</v>
          </cell>
        </row>
        <row r="178">
          <cell r="A178" t="str">
            <v>P16530 - TOTAL GHENT OPERATIONS</v>
          </cell>
        </row>
        <row r="179">
          <cell r="A179" t="str">
            <v>P16540 - TOTAL GHENT MAINTENANCE</v>
          </cell>
        </row>
        <row r="180">
          <cell r="A180" t="str">
            <v>P16980 - TOTAL SYSTEM OPERATIONS - KU</v>
          </cell>
        </row>
        <row r="181">
          <cell r="A181" t="str">
            <v>P18500 - KU CHARGES FROM SERVCO</v>
          </cell>
        </row>
        <row r="182">
          <cell r="A182" t="str">
            <v>P18800 - KU CHARGES FROM SERVCO</v>
          </cell>
        </row>
        <row r="183">
          <cell r="A183" t="str">
            <v>P18910 - TOTAL KU IT CHARGES FROM SERVCO</v>
          </cell>
        </row>
        <row r="184">
          <cell r="A184" t="str">
            <v>P18920 - TOTAL GENERAL COUNSEL CHARGES FROM SERVCO</v>
          </cell>
        </row>
        <row r="185">
          <cell r="A185" t="str">
            <v>P21005 - TOTAL SVP ENERGY DELIVERY - SERVCO</v>
          </cell>
        </row>
        <row r="186">
          <cell r="A186" t="str">
            <v>P21015 - TOTAL DIRECTOR - DISTRIBUTION OPERATIONS - REPAIR</v>
          </cell>
        </row>
        <row r="187">
          <cell r="A187" t="str">
            <v>P21035 - TOTAL VP RETAIL AND GAS STORAGE OPERATIONS</v>
          </cell>
        </row>
        <row r="188">
          <cell r="A188" t="str">
            <v>P21045 - TOTAL DIRECTOR DISTRIBUTION OPERATIONS</v>
          </cell>
        </row>
        <row r="189">
          <cell r="A189" t="str">
            <v>P21055 - TOTAL DIRECTOR ENERGY DELIVERY</v>
          </cell>
        </row>
        <row r="190">
          <cell r="A190" t="str">
            <v>P21060 - TOTAL PRESIDENT AND COO</v>
          </cell>
        </row>
        <row r="191">
          <cell r="A191" t="str">
            <v>P21070 - TOTAL DIRECTOR - ASSET MANAGEMENT</v>
          </cell>
        </row>
        <row r="192">
          <cell r="A192" t="str">
            <v>P21072 - TOTAL MGR INVESTMENT STRATEGY - DIST</v>
          </cell>
        </row>
        <row r="193">
          <cell r="A193" t="str">
            <v>P21074 - TOTAL MGR OPERATING POLICY AND STANDARDS - DIST</v>
          </cell>
        </row>
        <row r="194">
          <cell r="A194" t="str">
            <v>P21250 - TOTAL DIRECTOR CUSTOMER SERVICE AND MARKETING</v>
          </cell>
        </row>
        <row r="195">
          <cell r="A195" t="str">
            <v>P21300 - TOTAL METERING - SERVCO</v>
          </cell>
        </row>
        <row r="196">
          <cell r="A196" t="str">
            <v>P21325 - TOTAL DIRECTOR REVENUE COLLECTION</v>
          </cell>
        </row>
        <row r="197">
          <cell r="A197" t="str">
            <v>P21335 - TOTAL VP RATES AND REGULATORY</v>
          </cell>
        </row>
        <row r="198">
          <cell r="A198" t="str">
            <v>P21340 - TOTAL DIRECTOR CUSTOMER SERVICE - SERVCO</v>
          </cell>
        </row>
        <row r="199">
          <cell r="A199" t="str">
            <v>P22000 - TOTAL ENERGY SERVICES</v>
          </cell>
        </row>
        <row r="200">
          <cell r="A200" t="str">
            <v>P22020 - TOTAL GENERATION</v>
          </cell>
        </row>
        <row r="201">
          <cell r="A201" t="str">
            <v>P22060 - TOTAL  DIRECTOR - GENERATION SERVICES</v>
          </cell>
        </row>
        <row r="202">
          <cell r="A202" t="str">
            <v>P22100 - TOTAL TRANSMISSION AND GENERATION SERVICES - SERVCO</v>
          </cell>
        </row>
        <row r="203">
          <cell r="A203" t="str">
            <v>P22200 - TOTAL POWER PRODUCTION</v>
          </cell>
        </row>
        <row r="204">
          <cell r="A204" t="str">
            <v>P22800 - TOTAL DIRECTOR - CORPORATE FUELS AND BY PRODUCTS</v>
          </cell>
        </row>
        <row r="205">
          <cell r="A205" t="str">
            <v>P23000 - TOTAL VICE PRESIDENT - TRANS</v>
          </cell>
        </row>
        <row r="206">
          <cell r="A206" t="str">
            <v>P23005 - TOTAL DIRECTOR - TRANS STRAT AND PLANNING</v>
          </cell>
        </row>
        <row r="207">
          <cell r="A207" t="str">
            <v>P23010 - TOTAL DIRECTOR - TRANSMISSION</v>
          </cell>
        </row>
        <row r="208">
          <cell r="A208" t="str">
            <v>P23130 - MANAGER SUBSTATION CONSTRUCTION AND MAINTENANCE</v>
          </cell>
        </row>
        <row r="209">
          <cell r="A209" t="str">
            <v>P23800 - TOTAL - DIRECTOR - MKT ANALYSIS AND VALUATION</v>
          </cell>
        </row>
        <row r="210">
          <cell r="A210" t="str">
            <v>P23810 - PARENT ECONOMIC ANALYSIS</v>
          </cell>
        </row>
        <row r="211">
          <cell r="A211" t="str">
            <v>P24475 - TOTAL GAS STORAGE AND CONTROL AND COMPLIANCE</v>
          </cell>
        </row>
        <row r="212">
          <cell r="A212" t="str">
            <v>P25000 - TOTAL VP - HUMAN RESOURCES - SERVCO</v>
          </cell>
        </row>
        <row r="213">
          <cell r="A213" t="str">
            <v>P25200 - TOTAL DIRECTOR HR - GENERATION</v>
          </cell>
        </row>
        <row r="214">
          <cell r="A214" t="str">
            <v>P25300 - TOTAL DIRECTOR HR - ENERGY SERVICES AND CORP STAFF</v>
          </cell>
        </row>
        <row r="215">
          <cell r="A215" t="str">
            <v>P25400 - TOTAL VP SUPPLY AND LOGISTICS</v>
          </cell>
        </row>
        <row r="216">
          <cell r="A216" t="str">
            <v>P25410 - TOTAL DIRECTOR SUPPLY CHAIN AND LOGISTICS</v>
          </cell>
        </row>
        <row r="217">
          <cell r="A217" t="str">
            <v>P25500 - TOTAL DIRECTOR OPERATING SERVICES</v>
          </cell>
        </row>
        <row r="218">
          <cell r="A218" t="str">
            <v>P25510 - TOTAL ADMIN/CONTRACT SERVICES</v>
          </cell>
        </row>
        <row r="219">
          <cell r="A219" t="str">
            <v>P25550 - TOTAL MANAGER - OFFICE SERVICES</v>
          </cell>
        </row>
        <row r="220">
          <cell r="A220" t="str">
            <v>P25600 - TOTAL CORPORATE DIRECTOR - HR</v>
          </cell>
        </row>
        <row r="221">
          <cell r="A221" t="str">
            <v>P25700 - SAFETY AND SECURITY - SERVCO</v>
          </cell>
        </row>
        <row r="222">
          <cell r="A222" t="str">
            <v>P26000 - TOTAL EVP AND CFO</v>
          </cell>
        </row>
        <row r="223">
          <cell r="A223" t="str">
            <v>P26001 - TOTAL CFO EXCLUDING SUPPLY CHAIN</v>
          </cell>
        </row>
        <row r="224">
          <cell r="A224" t="str">
            <v>P26020 - TOTAL DIRECTOR - FINANCIAL PLANNING AND CONTROLLING</v>
          </cell>
        </row>
        <row r="225">
          <cell r="A225" t="str">
            <v>P26025 - TOTAL VP - CORP PLANNING AND DEVELOPMENT</v>
          </cell>
        </row>
        <row r="226">
          <cell r="A226" t="str">
            <v>P26030 - TOTAL FINANCIAL PLANNING AND ANALYSIS - ENERGY SVCES</v>
          </cell>
        </row>
        <row r="227">
          <cell r="A227" t="str">
            <v>P26045 - TOTAL DIRECTOR CORPORATE TAX</v>
          </cell>
        </row>
        <row r="228">
          <cell r="A228" t="str">
            <v>P26050 - TOTAL SVP FINANCE</v>
          </cell>
        </row>
        <row r="229">
          <cell r="A229" t="str">
            <v>P26070 - TOTAL DIRECTOR TRADING CONTROLS AND ENERGY MKTING</v>
          </cell>
        </row>
        <row r="230">
          <cell r="A230" t="str">
            <v>P26078 - TOTAL LEM CONT CHARGES FROM SERVCO</v>
          </cell>
        </row>
        <row r="231">
          <cell r="A231" t="str">
            <v>P26079 - TOTAL DISCO CHARGES FROM SERVCO</v>
          </cell>
        </row>
        <row r="232">
          <cell r="A232" t="str">
            <v>P26100 - TOTAL CONTROLLER</v>
          </cell>
        </row>
        <row r="233">
          <cell r="A233" t="str">
            <v>P26130 - TOTAL DIRECTOR ACCOUNTING AND REPORTING</v>
          </cell>
        </row>
        <row r="234">
          <cell r="A234" t="str">
            <v>P26360 - TOTAL TREASURER</v>
          </cell>
        </row>
        <row r="235">
          <cell r="A235" t="str">
            <v>P26410 - TOTAL DIRECTOR - BUSINESS DEVELOPMENT</v>
          </cell>
        </row>
        <row r="236">
          <cell r="A236" t="str">
            <v>P26480 - CCS PROJECT MANAGEMENT</v>
          </cell>
        </row>
        <row r="237">
          <cell r="A237" t="str">
            <v>P26490 - TOTAL SVP INFORMATION TECHNOLOGY</v>
          </cell>
        </row>
        <row r="238">
          <cell r="A238" t="str">
            <v>P26500 - TOTAL DIRECTOR - IT BUSINESS APPLICATIONS</v>
          </cell>
        </row>
        <row r="239">
          <cell r="A239" t="str">
            <v>P26600 - TOTAL DIRECTOR IT OPERATIONS</v>
          </cell>
        </row>
        <row r="240">
          <cell r="A240" t="str">
            <v>P26700 - TOTAL DIRECTOR IT STRATEGY / PLANNING</v>
          </cell>
        </row>
        <row r="241">
          <cell r="A241" t="str">
            <v>P26900 - TOTAL EVP GENERAL COUNSEL AND CORP. SECRETARY</v>
          </cell>
        </row>
        <row r="242">
          <cell r="A242" t="str">
            <v>P26920 - VP - CORPORATE COMMUNICATIONS</v>
          </cell>
        </row>
        <row r="243">
          <cell r="A243" t="str">
            <v>P26950 - TOTAL EVP GENERAL COUNSEL INCLUDING HUMAN RESOURCES</v>
          </cell>
        </row>
        <row r="244">
          <cell r="A244" t="str">
            <v>P28000 - TOTAL REV - EXP TO SERVCO</v>
          </cell>
        </row>
        <row r="245">
          <cell r="A245" t="str">
            <v>P29000 - TOTAL POWERGEN</v>
          </cell>
        </row>
        <row r="246">
          <cell r="A246" t="str">
            <v>P29240 - TOTAL SVP POWER OPERATION</v>
          </cell>
        </row>
        <row r="247">
          <cell r="A247" t="str">
            <v>P29560 - TOTAL ENERTECH</v>
          </cell>
        </row>
        <row r="248">
          <cell r="A248" t="str">
            <v>P29640 - TOTAL ENERGY SUPPLY AND ANALYSIS</v>
          </cell>
        </row>
        <row r="249">
          <cell r="A249" t="str">
            <v>P29650 - TOTAL ENERGY SUPPLY AND ANALYSIS</v>
          </cell>
        </row>
        <row r="250">
          <cell r="A250" t="str">
            <v>P29700 - TOTAL SVP PROJECT ENGINEERING</v>
          </cell>
        </row>
        <row r="251">
          <cell r="A251" t="str">
            <v>P31001 - TOTAL WKEC</v>
          </cell>
        </row>
        <row r="252">
          <cell r="A252" t="str">
            <v>P31005 - TOTAL WKE ASSET MGMT AND STRATEGIC SOURCING</v>
          </cell>
        </row>
        <row r="253">
          <cell r="A253" t="str">
            <v>P31010 - TOTAL WKE HR AND ADMINISTRATION</v>
          </cell>
        </row>
        <row r="254">
          <cell r="A254" t="str">
            <v>P31020 - TOTAL WKE FUELS INCL INTERCO</v>
          </cell>
        </row>
        <row r="255">
          <cell r="A255" t="str">
            <v>P31300 - TOTAL WKEC IS OPERATIONS AND FACILITIES</v>
          </cell>
        </row>
        <row r="256">
          <cell r="A256" t="str">
            <v>P31310 - TOTAL WKE ENVIRONMENTAL EXCELLENCE</v>
          </cell>
        </row>
        <row r="257">
          <cell r="A257" t="str">
            <v>P31550 - TOTAL WKE R/SII PLANT</v>
          </cell>
        </row>
        <row r="258">
          <cell r="A258" t="str">
            <v>P31650 - TOTAL WKE COLEMAN PLANT</v>
          </cell>
        </row>
        <row r="259">
          <cell r="A259" t="str">
            <v>P31750 - TOTAL WKE GREEN PLANT</v>
          </cell>
        </row>
        <row r="260">
          <cell r="A260" t="str">
            <v>P31850 - TOTAL WKE WILSON PLANT</v>
          </cell>
        </row>
        <row r="261">
          <cell r="A261" t="str">
            <v>P31950 - TOTAL WKE IT INCL INTERCO RC</v>
          </cell>
        </row>
        <row r="262">
          <cell r="A262" t="str">
            <v>P31951 - TOTAL WKE HR INCL INTERCO RC</v>
          </cell>
        </row>
        <row r="263">
          <cell r="A263" t="str">
            <v>P31952 - TOTAL WKE SOURCING/FACILITIES INCL INTERCO</v>
          </cell>
        </row>
        <row r="264">
          <cell r="A264" t="str">
            <v>P31954 - TOTAL WKE ACCT INCL INTERCO RC</v>
          </cell>
        </row>
        <row r="265">
          <cell r="A265" t="str">
            <v>P31956 - TOTAL WKE COMM REL INCL INTERCO RC</v>
          </cell>
        </row>
        <row r="266">
          <cell r="A266" t="str">
            <v>P31958 - TOTAL WKE VP OPER INCL INTERCO RC</v>
          </cell>
        </row>
        <row r="267">
          <cell r="A267" t="str">
            <v>P31964 - TOTAL WKE ENVIRONMENTAL INCL INTERCO</v>
          </cell>
        </row>
        <row r="268">
          <cell r="A268" t="str">
            <v>P50000 - TOTAL LEM CHARGES FROM SERVCO</v>
          </cell>
        </row>
      </sheetData>
      <sheetData sheetId="6">
        <row r="3">
          <cell r="A3" t="str">
            <v>Not Listed - Please specify to the right of the yellow box.</v>
          </cell>
        </row>
        <row r="4">
          <cell r="A4" t="str">
            <v>P40100 - CHIEF EXECUTIVE OFFICER</v>
          </cell>
        </row>
        <row r="5">
          <cell r="A5" t="str">
            <v>P40500 - TOTAL CHIEF ADMINISTRATIVE OFFICER</v>
          </cell>
        </row>
        <row r="6">
          <cell r="A6" t="str">
            <v>P40501 - CHIEF ADMINISTRATIVE OFFICER</v>
          </cell>
        </row>
        <row r="7">
          <cell r="A7" t="str">
            <v>P41000 - ENERGY DELIVERY</v>
          </cell>
        </row>
        <row r="8">
          <cell r="A8" t="str">
            <v>P41100 - DISTRIBUTION</v>
          </cell>
        </row>
        <row r="9">
          <cell r="A9" t="str">
            <v>P41110 - DISTRIBUTION - OTHER</v>
          </cell>
        </row>
        <row r="10">
          <cell r="A10" t="str">
            <v>P41120 - DISTRIBUTION - HR</v>
          </cell>
        </row>
        <row r="11">
          <cell r="A11" t="str">
            <v>P41130 - SAFETY AND SECURITY</v>
          </cell>
        </row>
        <row r="12">
          <cell r="A12" t="str">
            <v>P41220 - SUBS CONSTRUCTION AND MAINTENANCE</v>
          </cell>
        </row>
        <row r="13">
          <cell r="A13" t="str">
            <v>P41230 - ASSET MANAGEMENT</v>
          </cell>
        </row>
        <row r="14">
          <cell r="A14" t="str">
            <v>P41310 - GAS STORAGE AND CONTROL AND COMPLIANCE</v>
          </cell>
        </row>
        <row r="15">
          <cell r="A15" t="str">
            <v>P41330 - GAS DISTRIBUTION</v>
          </cell>
        </row>
        <row r="16">
          <cell r="A16" t="str">
            <v>P41410 - SYSTEM RESTORATION AND OPS</v>
          </cell>
        </row>
        <row r="17">
          <cell r="A17" t="str">
            <v>P41520 - RELIABILITY</v>
          </cell>
        </row>
        <row r="18">
          <cell r="A18" t="str">
            <v>P41620 - KU OPERATIONS</v>
          </cell>
        </row>
        <row r="19">
          <cell r="A19" t="str">
            <v>P41700 - RETAIL</v>
          </cell>
        </row>
        <row r="20">
          <cell r="A20" t="str">
            <v>P41710 - RETAIL - OTHER</v>
          </cell>
        </row>
        <row r="21">
          <cell r="A21" t="str">
            <v>P41730 - REVENUE COLLECTION</v>
          </cell>
        </row>
        <row r="22">
          <cell r="A22" t="str">
            <v>P41740 - CUSTOMER SERVICE AND MARKETING</v>
          </cell>
        </row>
        <row r="23">
          <cell r="A23" t="str">
            <v>P41750 - CUSTOMER ENERGY EFFICIENCY</v>
          </cell>
        </row>
        <row r="24">
          <cell r="A24" t="str">
            <v>P41800 - TOTAL METERING</v>
          </cell>
        </row>
        <row r="25">
          <cell r="A25" t="str">
            <v>P41810 - METERING</v>
          </cell>
        </row>
        <row r="26">
          <cell r="A26" t="str">
            <v>P41820 - METER READING</v>
          </cell>
        </row>
        <row r="27">
          <cell r="A27" t="str">
            <v>P41830 - METER ASSETS</v>
          </cell>
        </row>
        <row r="28">
          <cell r="A28" t="str">
            <v>P41840 - METER FIELD SERVICES</v>
          </cell>
        </row>
        <row r="29">
          <cell r="A29" t="str">
            <v>P41900 - OPERATING SERVICES</v>
          </cell>
        </row>
        <row r="30">
          <cell r="A30" t="str">
            <v>P41910 - OPERATING SERVICES</v>
          </cell>
        </row>
        <row r="31">
          <cell r="A31" t="str">
            <v>P41920 - FACILITIES</v>
          </cell>
        </row>
        <row r="32">
          <cell r="A32" t="str">
            <v>P41930 - REAL ESTATE AND RIGHT OF WAY</v>
          </cell>
        </row>
        <row r="33">
          <cell r="A33" t="str">
            <v>P41940 - ADMINISTRATIVE SERVICES</v>
          </cell>
        </row>
        <row r="34">
          <cell r="A34" t="str">
            <v>P42000 - ENERGY SERVICES</v>
          </cell>
        </row>
        <row r="35">
          <cell r="A35" t="str">
            <v>P42100 - TOTAL GENERATION</v>
          </cell>
        </row>
        <row r="36">
          <cell r="A36" t="str">
            <v>P42110 - GENERATION</v>
          </cell>
        </row>
        <row r="37">
          <cell r="A37" t="str">
            <v>P42200 - GENERATION SERVICES</v>
          </cell>
        </row>
        <row r="38">
          <cell r="A38" t="str">
            <v>P42300 - GENERATION - HR</v>
          </cell>
        </row>
        <row r="39">
          <cell r="A39" t="str">
            <v>P42400 - CORP FUELS AND BY PRODUCTS</v>
          </cell>
        </row>
        <row r="40">
          <cell r="A40" t="str">
            <v>P42500 - PROJECT ENGINEERING</v>
          </cell>
        </row>
        <row r="41">
          <cell r="A41" t="str">
            <v>P42600 - PROJECT DEVELOPMENT</v>
          </cell>
        </row>
        <row r="42">
          <cell r="A42" t="str">
            <v>P42710 - CANE RUN AND OHIO FALLS AND CT</v>
          </cell>
        </row>
        <row r="43">
          <cell r="A43" t="str">
            <v>P42715 - TOTAL OTHER CTS</v>
          </cell>
        </row>
        <row r="44">
          <cell r="A44" t="str">
            <v>P42720 - MILL CREEK STATION</v>
          </cell>
        </row>
        <row r="45">
          <cell r="A45" t="str">
            <v>P42730 - TRIMBLE COUNTY</v>
          </cell>
        </row>
        <row r="46">
          <cell r="A46" t="str">
            <v>P42731 - TOTAL TRIMBLE COUNTY STEAM</v>
          </cell>
        </row>
        <row r="47">
          <cell r="A47" t="str">
            <v>P42735 - TOTAL TRIMBLE COUNTY CTS</v>
          </cell>
        </row>
        <row r="48">
          <cell r="A48" t="str">
            <v>P42740 - TYRONE PLANT</v>
          </cell>
        </row>
        <row r="49">
          <cell r="A49" t="str">
            <v>P42750 - GREEN RIVER PLANT</v>
          </cell>
        </row>
        <row r="50">
          <cell r="A50" t="str">
            <v>P42760 - E W BROWN PLANT</v>
          </cell>
        </row>
        <row r="51">
          <cell r="A51" t="str">
            <v>P42765 - TOTAL BROWN CTS</v>
          </cell>
        </row>
        <row r="52">
          <cell r="A52" t="str">
            <v>P42770 - PINEVILLE PLANT</v>
          </cell>
        </row>
        <row r="53">
          <cell r="A53" t="str">
            <v>P42780 - GHENT PLANT</v>
          </cell>
        </row>
        <row r="54">
          <cell r="A54" t="str">
            <v>P42785 - TOTAL BLUEGRASS CTS</v>
          </cell>
        </row>
        <row r="55">
          <cell r="A55" t="str">
            <v>P42800 - ENERGY SUPPLY AND ANALYSIS</v>
          </cell>
        </row>
        <row r="56">
          <cell r="A56" t="str">
            <v>P42900 - TRANSMISSION</v>
          </cell>
        </row>
        <row r="57">
          <cell r="A57" t="str">
            <v>P42905 - TRANS - TOTAL VICE PRESIDENT</v>
          </cell>
        </row>
        <row r="58">
          <cell r="A58" t="str">
            <v>P42910 - TRANS-Dir</v>
          </cell>
        </row>
        <row r="59">
          <cell r="A59" t="str">
            <v>P42920 - TRANS-Sys Ops</v>
          </cell>
        </row>
        <row r="60">
          <cell r="A60" t="str">
            <v>P42930 - TRANSMISSION</v>
          </cell>
        </row>
        <row r="61">
          <cell r="A61" t="str">
            <v>P42940 - TRANS-EMS</v>
          </cell>
        </row>
        <row r="62">
          <cell r="A62" t="str">
            <v>P42950 - TRANS-S&amp;P</v>
          </cell>
        </row>
        <row r="63">
          <cell r="A63" t="str">
            <v>P42955 - TRANS - DIR STRATEGY &amp; PLANNING</v>
          </cell>
        </row>
        <row r="64">
          <cell r="A64" t="str">
            <v>P42960 - TRANS-Sub</v>
          </cell>
        </row>
        <row r="65">
          <cell r="A65" t="str">
            <v>P42965 - TRANS - SUBST. CONSTRUCTION</v>
          </cell>
        </row>
        <row r="66">
          <cell r="A66" t="str">
            <v>P42970 - TRANS-Lines</v>
          </cell>
        </row>
        <row r="67">
          <cell r="A67" t="str">
            <v>P42980 - TRANS-Reliability</v>
          </cell>
        </row>
        <row r="68">
          <cell r="A68" t="str">
            <v>P42985 - TRANS-Balancing</v>
          </cell>
        </row>
        <row r="69">
          <cell r="A69" t="str">
            <v>P42990 - TRANS-Policy</v>
          </cell>
        </row>
        <row r="70">
          <cell r="A70" t="str">
            <v>P42995 - TRANS - RELIABILITY PERF. STANDARDS</v>
          </cell>
        </row>
        <row r="71">
          <cell r="A71" t="str">
            <v>P44000 - TOTAL INFORMATION TECHNOLOGY</v>
          </cell>
        </row>
        <row r="72">
          <cell r="A72" t="str">
            <v>P44110 - INFORMATION TECHNOLOGY</v>
          </cell>
        </row>
        <row r="73">
          <cell r="A73" t="str">
            <v>P44120 - TOTAL DIRECTOR - IT BUSINESS APPLICATIONS</v>
          </cell>
        </row>
        <row r="74">
          <cell r="A74" t="str">
            <v>P44300 - TOTAL DIRECTOR - IT INFRASTRUCTURE</v>
          </cell>
        </row>
        <row r="75">
          <cell r="A75" t="str">
            <v>P44310 - DIRECTOR IT OPERATIONS</v>
          </cell>
        </row>
        <row r="76">
          <cell r="A76" t="str">
            <v>P44410 - TELECOMMUNICATIONS</v>
          </cell>
        </row>
        <row r="77">
          <cell r="A77" t="str">
            <v>P44510 - TOTAL DIRECTOR - IT CLIENT SERVICES</v>
          </cell>
        </row>
        <row r="78">
          <cell r="A78" t="str">
            <v>P44700 - TOTAL IT SECURITY AND ADMINISTRATION</v>
          </cell>
        </row>
        <row r="79">
          <cell r="A79" t="str">
            <v>P44900 - CCS</v>
          </cell>
        </row>
        <row r="80">
          <cell r="A80" t="str">
            <v>P45000 - TOTAL GENERAL COUNSEL</v>
          </cell>
        </row>
        <row r="81">
          <cell r="A81" t="str">
            <v>P45100 - GENERAL COUNSEL</v>
          </cell>
        </row>
        <row r="82">
          <cell r="A82" t="str">
            <v>P45200 - COMMUNICATION</v>
          </cell>
        </row>
        <row r="83">
          <cell r="A83" t="str">
            <v>P45300 - COMPLIANCE</v>
          </cell>
        </row>
        <row r="84">
          <cell r="A84" t="str">
            <v>P45400 - CORP RESPONSIBILITY</v>
          </cell>
        </row>
        <row r="85">
          <cell r="A85" t="str">
            <v>P45500 - ENVIRONMENTAL</v>
          </cell>
        </row>
        <row r="86">
          <cell r="A86" t="str">
            <v>P45600 - EXTERNAL AFFAIRS</v>
          </cell>
        </row>
        <row r="87">
          <cell r="A87" t="str">
            <v>P45700 - LEGAL</v>
          </cell>
        </row>
        <row r="88">
          <cell r="A88" t="str">
            <v>P45800 - REGULATORY</v>
          </cell>
        </row>
        <row r="89">
          <cell r="A89" t="str">
            <v>P45900 - HUMAN RESOURCES</v>
          </cell>
        </row>
        <row r="90">
          <cell r="A90" t="str">
            <v>P46000 - FINANCE</v>
          </cell>
        </row>
        <row r="91">
          <cell r="A91" t="str">
            <v>P46100 - CHIEF FINANCIAL OFFICER</v>
          </cell>
        </row>
        <row r="92">
          <cell r="A92" t="str">
            <v>P46110 - CFO AND CHARGES FROM SERV.</v>
          </cell>
        </row>
        <row r="93">
          <cell r="A93" t="str">
            <v>P46200 - CONTROLLER</v>
          </cell>
        </row>
        <row r="94">
          <cell r="A94" t="str">
            <v>P46300 - CORPORATE TAX AND PAYROLL</v>
          </cell>
        </row>
        <row r="95">
          <cell r="A95" t="str">
            <v>P46400 - CORP PLANNING AND DEVELOPMENT</v>
          </cell>
        </row>
        <row r="96">
          <cell r="A96" t="str">
            <v>P46500 - AUDIT SERVICES</v>
          </cell>
        </row>
        <row r="97">
          <cell r="A97" t="str">
            <v>P46600 - TREASURER</v>
          </cell>
        </row>
        <row r="98">
          <cell r="A98" t="str">
            <v>P46700 - SUPPLY CHAIN</v>
          </cell>
        </row>
        <row r="99">
          <cell r="A99" t="str">
            <v>P46710 - DIRECTOR SUPPLY CHAIN</v>
          </cell>
        </row>
        <row r="100">
          <cell r="A100" t="str">
            <v>P46720 - PURCHASING</v>
          </cell>
        </row>
        <row r="101">
          <cell r="A101" t="str">
            <v>P46730 - MATERIAL LOGISTICS</v>
          </cell>
        </row>
        <row r="102">
          <cell r="A102" t="str">
            <v>P46740 - ACCOUNTS PAYABLE</v>
          </cell>
        </row>
        <row r="103">
          <cell r="A103" t="str">
            <v>P47000 - CORPORATE</v>
          </cell>
        </row>
        <row r="104">
          <cell r="A104" t="str">
            <v>P47110 - CORPORATE GAAP</v>
          </cell>
        </row>
      </sheetData>
      <sheetData sheetId="7">
        <row r="3">
          <cell r="A3" t="str">
            <v>N/A</v>
          </cell>
        </row>
        <row r="4">
          <cell r="A4" t="str">
            <v>000020 - Servco Corporate</v>
          </cell>
        </row>
        <row r="5">
          <cell r="A5" t="str">
            <v>000301 - WKE Corporate</v>
          </cell>
        </row>
        <row r="6">
          <cell r="A6" t="str">
            <v>006260 - LG&amp;E Corporate</v>
          </cell>
        </row>
        <row r="7">
          <cell r="A7" t="str">
            <v>015500 - KU Corporate</v>
          </cell>
        </row>
      </sheetData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ability Detail"/>
      <sheetName val="OU Collection"/>
      <sheetName val="ROR"/>
      <sheetName val="OpEx"/>
      <sheetName val="Net Assets"/>
      <sheetName val="Error Checks"/>
      <sheetName val="Data"/>
      <sheetName val="Review Checklist"/>
      <sheetName val="Revenue Report"/>
      <sheetName val="BS Recon"/>
      <sheetName val="Startup"/>
      <sheetName val="Version History"/>
    </sheetNames>
    <sheetDataSet>
      <sheetData sheetId="0">
        <row r="4">
          <cell r="K4">
            <v>41730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1">
          <cell r="BK81" t="str">
            <v>NO</v>
          </cell>
        </row>
        <row r="88">
          <cell r="O88">
            <v>201404</v>
          </cell>
          <cell r="P88">
            <v>201403</v>
          </cell>
          <cell r="Q88">
            <v>201402</v>
          </cell>
          <cell r="R88">
            <v>201401</v>
          </cell>
          <cell r="S88">
            <v>201312</v>
          </cell>
          <cell r="T88">
            <v>201311</v>
          </cell>
          <cell r="U88">
            <v>201310</v>
          </cell>
          <cell r="V88">
            <v>201309</v>
          </cell>
          <cell r="W88">
            <v>201308</v>
          </cell>
          <cell r="X88">
            <v>201307</v>
          </cell>
          <cell r="Y88">
            <v>201306</v>
          </cell>
          <cell r="Z88">
            <v>201305</v>
          </cell>
          <cell r="AA88">
            <v>201304</v>
          </cell>
          <cell r="AB88">
            <v>201303</v>
          </cell>
          <cell r="AC88">
            <v>201302</v>
          </cell>
          <cell r="AD88">
            <v>201301</v>
          </cell>
          <cell r="AE88">
            <v>201212</v>
          </cell>
          <cell r="AF88">
            <v>201211</v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 t="str">
            <v/>
          </cell>
          <cell r="BK88" t="str">
            <v/>
          </cell>
        </row>
        <row r="89">
          <cell r="O89">
            <v>2014</v>
          </cell>
          <cell r="P89">
            <v>2014</v>
          </cell>
          <cell r="Q89">
            <v>2014</v>
          </cell>
          <cell r="R89">
            <v>2014</v>
          </cell>
          <cell r="S89">
            <v>2013</v>
          </cell>
          <cell r="T89">
            <v>2013</v>
          </cell>
          <cell r="U89">
            <v>2013</v>
          </cell>
          <cell r="V89">
            <v>2013</v>
          </cell>
          <cell r="W89">
            <v>2013</v>
          </cell>
          <cell r="X89">
            <v>2013</v>
          </cell>
          <cell r="Y89">
            <v>2013</v>
          </cell>
          <cell r="Z89">
            <v>2013</v>
          </cell>
          <cell r="AA89">
            <v>2013</v>
          </cell>
          <cell r="AB89">
            <v>2013</v>
          </cell>
          <cell r="AC89">
            <v>2013</v>
          </cell>
          <cell r="AD89">
            <v>2013</v>
          </cell>
          <cell r="AE89">
            <v>2012</v>
          </cell>
          <cell r="AF89">
            <v>2012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 t="str">
            <v/>
          </cell>
        </row>
        <row r="90">
          <cell r="O90">
            <v>4</v>
          </cell>
          <cell r="P90">
            <v>3</v>
          </cell>
          <cell r="Q90">
            <v>2</v>
          </cell>
          <cell r="R90">
            <v>1</v>
          </cell>
          <cell r="S90">
            <v>12</v>
          </cell>
          <cell r="T90">
            <v>11</v>
          </cell>
          <cell r="U90">
            <v>10</v>
          </cell>
          <cell r="V90">
            <v>9</v>
          </cell>
          <cell r="W90">
            <v>8</v>
          </cell>
          <cell r="X90">
            <v>7</v>
          </cell>
          <cell r="Y90">
            <v>6</v>
          </cell>
          <cell r="Z90">
            <v>5</v>
          </cell>
          <cell r="AA90">
            <v>4</v>
          </cell>
          <cell r="AB90">
            <v>3</v>
          </cell>
          <cell r="AC90">
            <v>2</v>
          </cell>
          <cell r="AD90">
            <v>1</v>
          </cell>
          <cell r="AE90">
            <v>12</v>
          </cell>
          <cell r="AF90">
            <v>11</v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 t="str">
            <v/>
          </cell>
          <cell r="BK90" t="str">
            <v/>
          </cell>
        </row>
        <row r="93">
          <cell r="O93">
            <v>72443987.609999999</v>
          </cell>
          <cell r="P93">
            <v>70050743.439999998</v>
          </cell>
          <cell r="Q93">
            <v>65544104.409999996</v>
          </cell>
          <cell r="R93">
            <v>60334764.57</v>
          </cell>
          <cell r="S93">
            <v>59042438.200000003</v>
          </cell>
          <cell r="T93">
            <v>54224127.030000001</v>
          </cell>
          <cell r="U93">
            <v>48512916.030000001</v>
          </cell>
          <cell r="V93">
            <v>43229342.950000003</v>
          </cell>
          <cell r="W93">
            <v>39503462.950000003</v>
          </cell>
          <cell r="X93">
            <v>34231314.770000003</v>
          </cell>
          <cell r="Y93">
            <v>29634770.5</v>
          </cell>
          <cell r="Z93">
            <v>26798988.34</v>
          </cell>
          <cell r="AA93">
            <v>23148314.719999999</v>
          </cell>
          <cell r="AB93">
            <v>19685215.710000001</v>
          </cell>
          <cell r="AC93">
            <v>18141793.66</v>
          </cell>
          <cell r="AD93">
            <v>16266015.189999999</v>
          </cell>
          <cell r="AE93">
            <v>15355903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O94">
            <v>-1603058.73</v>
          </cell>
          <cell r="P94">
            <v>-1418457.57</v>
          </cell>
          <cell r="Q94">
            <v>-1242757.02</v>
          </cell>
          <cell r="R94">
            <v>-1079023.48</v>
          </cell>
          <cell r="S94">
            <v>-923186.66</v>
          </cell>
          <cell r="T94">
            <v>-774031.32</v>
          </cell>
          <cell r="U94">
            <v>-647361.43000000005</v>
          </cell>
          <cell r="V94">
            <v>-544594.73</v>
          </cell>
          <cell r="W94">
            <v>-454031.89</v>
          </cell>
          <cell r="X94">
            <v>-375127.24</v>
          </cell>
          <cell r="Y94">
            <v>-308196.38</v>
          </cell>
          <cell r="Z94">
            <v>-250691.03</v>
          </cell>
          <cell r="AA94">
            <v>-201627.21</v>
          </cell>
          <cell r="AB94">
            <v>-160197.09</v>
          </cell>
          <cell r="AC94">
            <v>-123394.65</v>
          </cell>
          <cell r="AD94">
            <v>-90061.06</v>
          </cell>
          <cell r="AE94">
            <v>-74306.5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O95">
            <v>1562316.11</v>
          </cell>
          <cell r="P95">
            <v>1518158.1</v>
          </cell>
          <cell r="Q95">
            <v>1379043.66</v>
          </cell>
          <cell r="R95">
            <v>1330494.51</v>
          </cell>
          <cell r="S95">
            <v>729383.37</v>
          </cell>
          <cell r="T95">
            <v>633285.64</v>
          </cell>
          <cell r="U95">
            <v>1121907.02</v>
          </cell>
          <cell r="V95">
            <v>1073931.06</v>
          </cell>
          <cell r="W95">
            <v>1008389.76</v>
          </cell>
          <cell r="X95">
            <v>956524.42</v>
          </cell>
          <cell r="Y95">
            <v>837901.1</v>
          </cell>
          <cell r="Z95">
            <v>806659.83</v>
          </cell>
          <cell r="AA95">
            <v>757994.64</v>
          </cell>
          <cell r="AB95">
            <v>671359.75</v>
          </cell>
          <cell r="AC95">
            <v>593604.97</v>
          </cell>
          <cell r="AD95">
            <v>562993.46</v>
          </cell>
          <cell r="AE95">
            <v>549445.43999999994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O96">
            <v>-9375773.2200000007</v>
          </cell>
          <cell r="P96">
            <v>-9235695.8300000001</v>
          </cell>
          <cell r="Q96">
            <v>-9065021.2100000009</v>
          </cell>
          <cell r="R96">
            <v>-8965234.8399999999</v>
          </cell>
          <cell r="S96">
            <v>-8693034.1699999999</v>
          </cell>
          <cell r="T96">
            <v>-7356396.2699999996</v>
          </cell>
          <cell r="U96">
            <v>-6367134.9199999999</v>
          </cell>
          <cell r="V96">
            <v>-5470324.8499999996</v>
          </cell>
          <cell r="W96">
            <v>-4499471</v>
          </cell>
          <cell r="X96">
            <v>-3597164.69</v>
          </cell>
          <cell r="Y96">
            <v>-2784611.12</v>
          </cell>
          <cell r="Z96">
            <v>-2340945.09</v>
          </cell>
          <cell r="AA96">
            <v>-1945663.31</v>
          </cell>
          <cell r="AB96">
            <v>-1657444.61</v>
          </cell>
          <cell r="AC96">
            <v>-1469947.28</v>
          </cell>
          <cell r="AD96">
            <v>-1355034.62</v>
          </cell>
          <cell r="AE96">
            <v>-1264419.3799999999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O97">
            <v>4076788.02</v>
          </cell>
          <cell r="P97">
            <v>4076788.02</v>
          </cell>
          <cell r="Q97">
            <v>4076788.02</v>
          </cell>
          <cell r="R97">
            <v>4076788.02</v>
          </cell>
          <cell r="S97">
            <v>3375560.49</v>
          </cell>
          <cell r="T97">
            <v>3375560.49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O98">
            <v>-2110662.0699999998</v>
          </cell>
          <cell r="P98">
            <v>-2110662.0699999998</v>
          </cell>
          <cell r="Q98">
            <v>-2110662.0699999998</v>
          </cell>
          <cell r="R98">
            <v>-2110662.0699999998</v>
          </cell>
          <cell r="S98">
            <v>-1409434.54</v>
          </cell>
          <cell r="T98">
            <v>-1409434.54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O99">
            <v>-208682.37</v>
          </cell>
          <cell r="P99">
            <v>-208682.37</v>
          </cell>
          <cell r="Q99">
            <v>-208682.37</v>
          </cell>
          <cell r="R99">
            <v>-208682.37</v>
          </cell>
          <cell r="S99">
            <v>-208682.37</v>
          </cell>
          <cell r="T99">
            <v>-208682.37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O100">
            <v>61270028.189999998</v>
          </cell>
          <cell r="P100">
            <v>59157304.560000002</v>
          </cell>
          <cell r="Q100">
            <v>54857926.25999999</v>
          </cell>
          <cell r="R100">
            <v>49863557.180000007</v>
          </cell>
          <cell r="S100">
            <v>48398157.160000004</v>
          </cell>
          <cell r="T100">
            <v>44969541.5</v>
          </cell>
          <cell r="U100">
            <v>42620326.700000003</v>
          </cell>
          <cell r="V100">
            <v>38288354.430000007</v>
          </cell>
          <cell r="W100">
            <v>35558349.82</v>
          </cell>
          <cell r="X100">
            <v>31215547.260000002</v>
          </cell>
          <cell r="Y100">
            <v>27379864.100000001</v>
          </cell>
          <cell r="Z100">
            <v>25014012.049999997</v>
          </cell>
          <cell r="AA100">
            <v>21759018.84</v>
          </cell>
          <cell r="AB100">
            <v>18538933.760000002</v>
          </cell>
          <cell r="AC100">
            <v>17142056.699999999</v>
          </cell>
          <cell r="AD100">
            <v>15383912.969999999</v>
          </cell>
          <cell r="AE100">
            <v>14566622.559999999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7"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O108">
            <v>-39264.360000000015</v>
          </cell>
          <cell r="P108">
            <v>53793.85</v>
          </cell>
          <cell r="Q108">
            <v>89829.56</v>
          </cell>
          <cell r="R108">
            <v>162962.53999999998</v>
          </cell>
          <cell r="S108">
            <v>268680.25</v>
          </cell>
          <cell r="T108">
            <v>72649.850000000006</v>
          </cell>
          <cell r="U108">
            <v>157336.04</v>
          </cell>
          <cell r="V108">
            <v>116964.06</v>
          </cell>
          <cell r="W108">
            <v>44479.44</v>
          </cell>
          <cell r="X108">
            <v>64574.3</v>
          </cell>
          <cell r="Y108">
            <v>18633.490000000002</v>
          </cell>
          <cell r="Z108">
            <v>19529.68</v>
          </cell>
          <cell r="AA108">
            <v>-156477.63</v>
          </cell>
          <cell r="AB108">
            <v>66407.75</v>
          </cell>
          <cell r="AC108">
            <v>-79353.39</v>
          </cell>
          <cell r="AD108">
            <v>63420.18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O109">
            <v>184601.16</v>
          </cell>
          <cell r="P109">
            <v>175700.55</v>
          </cell>
          <cell r="Q109">
            <v>163733.53999999998</v>
          </cell>
          <cell r="R109">
            <v>155836.82</v>
          </cell>
          <cell r="S109">
            <v>149155.34</v>
          </cell>
          <cell r="T109">
            <v>126669.89</v>
          </cell>
          <cell r="U109">
            <v>102766.7</v>
          </cell>
          <cell r="V109">
            <v>90562.84</v>
          </cell>
          <cell r="W109">
            <v>78904.649999999994</v>
          </cell>
          <cell r="X109">
            <v>66930.86</v>
          </cell>
          <cell r="Y109">
            <v>57505.35</v>
          </cell>
          <cell r="Z109">
            <v>49063.82</v>
          </cell>
          <cell r="AA109">
            <v>41430.120000000003</v>
          </cell>
          <cell r="AB109">
            <v>36802.44</v>
          </cell>
          <cell r="AC109">
            <v>33333.589999999997</v>
          </cell>
          <cell r="AD109">
            <v>15754.56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O110">
            <v>-12237.15</v>
          </cell>
          <cell r="P110">
            <v>-12237.15</v>
          </cell>
          <cell r="Q110">
            <v>-12237.15</v>
          </cell>
          <cell r="R110">
            <v>-11449.15</v>
          </cell>
          <cell r="S110">
            <v>-10661.15</v>
          </cell>
          <cell r="T110">
            <v>-5330.57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O111">
            <v>133099.65</v>
          </cell>
          <cell r="P111">
            <v>217257.25</v>
          </cell>
          <cell r="Q111">
            <v>241325.94999999998</v>
          </cell>
          <cell r="R111">
            <v>307350.20999999996</v>
          </cell>
          <cell r="S111">
            <v>407174.43999999994</v>
          </cell>
          <cell r="T111">
            <v>193989.16999999998</v>
          </cell>
          <cell r="U111">
            <v>260102.74</v>
          </cell>
          <cell r="V111">
            <v>207526.9</v>
          </cell>
          <cell r="W111">
            <v>123384.09</v>
          </cell>
          <cell r="X111">
            <v>131505.16</v>
          </cell>
          <cell r="Y111">
            <v>76138.84</v>
          </cell>
          <cell r="Z111">
            <v>68593.5</v>
          </cell>
          <cell r="AA111">
            <v>-115047.51000000001</v>
          </cell>
          <cell r="AB111">
            <v>103210.19</v>
          </cell>
          <cell r="AC111">
            <v>-46019.8</v>
          </cell>
          <cell r="AD111">
            <v>79174.740000000005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  <row r="118"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O119">
            <v>61270028.189999998</v>
          </cell>
          <cell r="P119">
            <v>59157304.560000002</v>
          </cell>
          <cell r="Q119">
            <v>54857926.25999999</v>
          </cell>
          <cell r="R119">
            <v>49863557.180000007</v>
          </cell>
          <cell r="S119">
            <v>48398157.160000004</v>
          </cell>
          <cell r="T119">
            <v>44969541.5</v>
          </cell>
          <cell r="U119">
            <v>42620326.700000003</v>
          </cell>
          <cell r="V119">
            <v>38288354.430000007</v>
          </cell>
          <cell r="W119">
            <v>35558349.82</v>
          </cell>
          <cell r="X119">
            <v>31215547.260000002</v>
          </cell>
          <cell r="Y119">
            <v>27379864.100000001</v>
          </cell>
          <cell r="Z119">
            <v>25014012.049999997</v>
          </cell>
          <cell r="AA119">
            <v>21759018.84</v>
          </cell>
          <cell r="AB119">
            <v>18538933.760000002</v>
          </cell>
          <cell r="AC119">
            <v>17142056.699999999</v>
          </cell>
          <cell r="AD119">
            <v>15383912.969999999</v>
          </cell>
          <cell r="AE119">
            <v>14566622.559999999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</row>
        <row r="120">
          <cell r="O120">
            <v>54709394.670000002</v>
          </cell>
          <cell r="P120">
            <v>53069236.289999999</v>
          </cell>
          <cell r="Q120">
            <v>51039880.200000003</v>
          </cell>
          <cell r="R120">
            <v>49130857.170000002</v>
          </cell>
          <cell r="S120">
            <v>29294976.760000002</v>
          </cell>
          <cell r="T120">
            <v>27703045.059999999</v>
          </cell>
          <cell r="U120">
            <v>26133363.559999999</v>
          </cell>
          <cell r="V120">
            <v>24484667.25</v>
          </cell>
          <cell r="W120">
            <v>22950924.23</v>
          </cell>
          <cell r="X120">
            <v>21374996.030000001</v>
          </cell>
          <cell r="Y120">
            <v>19969203</v>
          </cell>
          <cell r="Z120">
            <v>18734092.809999999</v>
          </cell>
          <cell r="AA120">
            <v>17478108.969999999</v>
          </cell>
          <cell r="AB120">
            <v>16407881.5</v>
          </cell>
          <cell r="AC120">
            <v>15697530.74</v>
          </cell>
          <cell r="AD120">
            <v>14975267.77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</row>
        <row r="121">
          <cell r="O121">
            <v>54709394.670000002</v>
          </cell>
          <cell r="P121">
            <v>54709394.670000002</v>
          </cell>
          <cell r="Q121">
            <v>54709394.670000002</v>
          </cell>
          <cell r="R121">
            <v>54709394.670000002</v>
          </cell>
          <cell r="S121">
            <v>29294976.760000002</v>
          </cell>
          <cell r="T121">
            <v>29294976.760000002</v>
          </cell>
          <cell r="U121">
            <v>29294976.760000002</v>
          </cell>
          <cell r="V121">
            <v>29294976.760000002</v>
          </cell>
          <cell r="W121">
            <v>29294976.760000002</v>
          </cell>
          <cell r="X121">
            <v>29294976.760000002</v>
          </cell>
          <cell r="Y121">
            <v>29294976.760000002</v>
          </cell>
          <cell r="Z121">
            <v>29294976.760000002</v>
          </cell>
          <cell r="AA121">
            <v>29294976.760000002</v>
          </cell>
          <cell r="AB121">
            <v>29294976.760000002</v>
          </cell>
          <cell r="AC121">
            <v>29294976.760000002</v>
          </cell>
          <cell r="AD121">
            <v>29294976.760000002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</row>
        <row r="122">
          <cell r="O122">
            <v>4559116.22</v>
          </cell>
          <cell r="P122">
            <v>4559116.22</v>
          </cell>
          <cell r="Q122">
            <v>4559116.22</v>
          </cell>
          <cell r="R122">
            <v>4559116.22</v>
          </cell>
          <cell r="S122">
            <v>2441248.06</v>
          </cell>
          <cell r="T122">
            <v>2441248.06</v>
          </cell>
          <cell r="U122">
            <v>2441248.06</v>
          </cell>
          <cell r="V122">
            <v>2441248.06</v>
          </cell>
          <cell r="W122">
            <v>2441248.06</v>
          </cell>
          <cell r="X122">
            <v>2441248.06</v>
          </cell>
          <cell r="Y122">
            <v>2441248.06</v>
          </cell>
          <cell r="Z122">
            <v>2441248.06</v>
          </cell>
          <cell r="AA122">
            <v>2441248.06</v>
          </cell>
          <cell r="AB122">
            <v>2441248.06</v>
          </cell>
          <cell r="AC122">
            <v>2441248.06</v>
          </cell>
          <cell r="AD122">
            <v>2441248.06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</row>
        <row r="123">
          <cell r="O123">
            <v>0.1101</v>
          </cell>
          <cell r="P123">
            <v>0.1101</v>
          </cell>
          <cell r="Q123">
            <v>0.1101</v>
          </cell>
          <cell r="R123">
            <v>0.1101</v>
          </cell>
          <cell r="S123">
            <v>0.1101</v>
          </cell>
          <cell r="T123">
            <v>0.1101</v>
          </cell>
          <cell r="U123">
            <v>0.1101</v>
          </cell>
          <cell r="V123">
            <v>0.1101</v>
          </cell>
          <cell r="W123">
            <v>0.1101</v>
          </cell>
          <cell r="X123">
            <v>0.1101</v>
          </cell>
          <cell r="Y123">
            <v>0.1101</v>
          </cell>
          <cell r="Z123">
            <v>0.1101</v>
          </cell>
          <cell r="AA123">
            <v>0.1101</v>
          </cell>
          <cell r="AB123">
            <v>0.1101</v>
          </cell>
          <cell r="AC123">
            <v>0.1101</v>
          </cell>
          <cell r="AD123">
            <v>0.1101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</row>
        <row r="124">
          <cell r="O124">
            <v>501958.7</v>
          </cell>
          <cell r="P124">
            <v>501958.7</v>
          </cell>
          <cell r="Q124">
            <v>501958.7</v>
          </cell>
          <cell r="R124">
            <v>501958.7</v>
          </cell>
          <cell r="S124">
            <v>268781.40999999997</v>
          </cell>
          <cell r="T124">
            <v>268781.40999999997</v>
          </cell>
          <cell r="U124">
            <v>268781.40999999997</v>
          </cell>
          <cell r="V124">
            <v>268781.40999999997</v>
          </cell>
          <cell r="W124">
            <v>268781.40999999997</v>
          </cell>
          <cell r="X124">
            <v>268781.40999999997</v>
          </cell>
          <cell r="Y124">
            <v>268781.40999999997</v>
          </cell>
          <cell r="Z124">
            <v>268781.40999999997</v>
          </cell>
          <cell r="AA124">
            <v>268781.40999999997</v>
          </cell>
          <cell r="AB124">
            <v>268781.40999999997</v>
          </cell>
          <cell r="AC124">
            <v>268781.40999999997</v>
          </cell>
          <cell r="AD124">
            <v>268781.40999999997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</row>
        <row r="125">
          <cell r="O125">
            <v>133099.65</v>
          </cell>
          <cell r="P125">
            <v>217257.25</v>
          </cell>
          <cell r="Q125">
            <v>241325.94999999998</v>
          </cell>
          <cell r="R125">
            <v>307350.20999999996</v>
          </cell>
          <cell r="S125">
            <v>407174.43999999994</v>
          </cell>
          <cell r="T125">
            <v>193989.16999999998</v>
          </cell>
          <cell r="U125">
            <v>260102.74</v>
          </cell>
          <cell r="V125">
            <v>207526.9</v>
          </cell>
          <cell r="W125">
            <v>123384.09</v>
          </cell>
          <cell r="X125">
            <v>131505.16</v>
          </cell>
          <cell r="Y125">
            <v>76138.84</v>
          </cell>
          <cell r="Z125">
            <v>68593.5</v>
          </cell>
          <cell r="AA125">
            <v>-115047.51000000001</v>
          </cell>
          <cell r="AB125">
            <v>103210.19</v>
          </cell>
          <cell r="AC125">
            <v>-46019.8</v>
          </cell>
          <cell r="AD125">
            <v>79174.740000000005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</row>
        <row r="126">
          <cell r="O126">
            <v>635058.35</v>
          </cell>
          <cell r="P126">
            <v>719215.95</v>
          </cell>
          <cell r="Q126">
            <v>743284.65</v>
          </cell>
          <cell r="R126">
            <v>809308.90999999992</v>
          </cell>
          <cell r="S126">
            <v>675955.84999999986</v>
          </cell>
          <cell r="T126">
            <v>462770.57999999996</v>
          </cell>
          <cell r="U126">
            <v>528884.14999999991</v>
          </cell>
          <cell r="V126">
            <v>476308.30999999994</v>
          </cell>
          <cell r="W126">
            <v>392165.5</v>
          </cell>
          <cell r="X126">
            <v>400286.56999999995</v>
          </cell>
          <cell r="Y126">
            <v>344920.25</v>
          </cell>
          <cell r="Z126">
            <v>337374.91</v>
          </cell>
          <cell r="AA126">
            <v>153733.89999999997</v>
          </cell>
          <cell r="AB126">
            <v>371991.6</v>
          </cell>
          <cell r="AC126">
            <v>222761.61</v>
          </cell>
          <cell r="AD126">
            <v>347956.14999999997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</row>
        <row r="134">
          <cell r="O134">
            <v>635058.35</v>
          </cell>
          <cell r="P134">
            <v>719215.95</v>
          </cell>
          <cell r="Q134">
            <v>743284.65</v>
          </cell>
          <cell r="R134">
            <v>809308.90999999992</v>
          </cell>
          <cell r="S134">
            <v>675955.84999999986</v>
          </cell>
          <cell r="T134">
            <v>462770.57999999996</v>
          </cell>
          <cell r="U134">
            <v>528884.14999999991</v>
          </cell>
          <cell r="V134">
            <v>476308.30999999994</v>
          </cell>
          <cell r="W134">
            <v>392165.5</v>
          </cell>
          <cell r="X134">
            <v>400286.56999999995</v>
          </cell>
          <cell r="Y134">
            <v>344920.25</v>
          </cell>
          <cell r="Z134">
            <v>337374.91</v>
          </cell>
          <cell r="AA134">
            <v>153733.89999999997</v>
          </cell>
          <cell r="AB134">
            <v>371991.6</v>
          </cell>
          <cell r="AC134">
            <v>222761.61</v>
          </cell>
          <cell r="AD134">
            <v>347956.14999999997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</row>
        <row r="135"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</row>
        <row r="136"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</row>
        <row r="137">
          <cell r="O137">
            <v>635058.35</v>
          </cell>
          <cell r="P137">
            <v>719215.95</v>
          </cell>
          <cell r="Q137">
            <v>743284.65</v>
          </cell>
          <cell r="R137">
            <v>809308.90999999992</v>
          </cell>
          <cell r="S137">
            <v>675955.84999999986</v>
          </cell>
          <cell r="T137">
            <v>462770.57999999996</v>
          </cell>
          <cell r="U137">
            <v>528884.14999999991</v>
          </cell>
          <cell r="V137">
            <v>476308.30999999994</v>
          </cell>
          <cell r="W137">
            <v>392165.5</v>
          </cell>
          <cell r="X137">
            <v>400286.56999999995</v>
          </cell>
          <cell r="Y137">
            <v>344920.25</v>
          </cell>
          <cell r="Z137">
            <v>337374.91</v>
          </cell>
          <cell r="AA137">
            <v>153733.89999999997</v>
          </cell>
          <cell r="AB137">
            <v>371991.6</v>
          </cell>
          <cell r="AC137">
            <v>222761.61</v>
          </cell>
          <cell r="AD137">
            <v>347956.14999999997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</row>
        <row r="138">
          <cell r="O138">
            <v>977859.69</v>
          </cell>
          <cell r="P138">
            <v>982518.38</v>
          </cell>
          <cell r="Q138">
            <v>983565.95</v>
          </cell>
          <cell r="R138">
            <v>982773.54</v>
          </cell>
          <cell r="S138">
            <v>972545.89</v>
          </cell>
          <cell r="T138">
            <v>962828.76</v>
          </cell>
          <cell r="U138">
            <v>965298.71</v>
          </cell>
          <cell r="V138">
            <v>959875.17</v>
          </cell>
          <cell r="W138">
            <v>964058.08</v>
          </cell>
          <cell r="X138">
            <v>964731.89</v>
          </cell>
          <cell r="Y138">
            <v>967142.37</v>
          </cell>
          <cell r="Z138">
            <v>972357.35</v>
          </cell>
          <cell r="AA138">
            <v>977936.59</v>
          </cell>
          <cell r="AB138">
            <v>971192.21</v>
          </cell>
          <cell r="AC138">
            <v>971918.25</v>
          </cell>
          <cell r="AD138">
            <v>442006.43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</row>
        <row r="140">
          <cell r="O140">
            <v>-342801.33999999997</v>
          </cell>
          <cell r="P140">
            <v>-263302.43000000005</v>
          </cell>
          <cell r="Q140">
            <v>-240281.29999999993</v>
          </cell>
          <cell r="R140">
            <v>-173464.63000000012</v>
          </cell>
          <cell r="S140">
            <v>-296590.04000000015</v>
          </cell>
          <cell r="T140">
            <v>-500058.18000000005</v>
          </cell>
          <cell r="U140">
            <v>-436414.56000000006</v>
          </cell>
          <cell r="V140">
            <v>-483566.8600000001</v>
          </cell>
          <cell r="W140">
            <v>-571892.57999999996</v>
          </cell>
          <cell r="X140">
            <v>-564445.32000000007</v>
          </cell>
          <cell r="Y140">
            <v>-622222.12</v>
          </cell>
          <cell r="Z140">
            <v>-634982.43999999994</v>
          </cell>
          <cell r="AA140">
            <v>-824202.69</v>
          </cell>
          <cell r="AB140">
            <v>-599200.61</v>
          </cell>
          <cell r="AC140">
            <v>-749156.64</v>
          </cell>
          <cell r="AD140">
            <v>-94050.280000000028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</row>
        <row r="148">
          <cell r="O148">
            <v>-342801.34</v>
          </cell>
          <cell r="P148">
            <v>-263302.43</v>
          </cell>
          <cell r="Q148">
            <v>-240281.3</v>
          </cell>
          <cell r="R148">
            <v>-173464.63</v>
          </cell>
          <cell r="S148">
            <v>-296590.03999999998</v>
          </cell>
          <cell r="T148">
            <v>-500058.18</v>
          </cell>
          <cell r="U148">
            <v>-436414.56</v>
          </cell>
          <cell r="V148">
            <v>-483566.86</v>
          </cell>
          <cell r="W148">
            <v>-571892.57999999996</v>
          </cell>
          <cell r="X148">
            <v>-564445.31999999995</v>
          </cell>
          <cell r="Y148">
            <v>-622222.12</v>
          </cell>
          <cell r="Z148">
            <v>-634982.43999999994</v>
          </cell>
          <cell r="AA148">
            <v>-824202.69</v>
          </cell>
          <cell r="AB148">
            <v>-599200.61</v>
          </cell>
          <cell r="AC148">
            <v>-749156.64</v>
          </cell>
          <cell r="AD148">
            <v>-94050.28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</row>
        <row r="149">
          <cell r="O149">
            <v>1987.97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O150" t="str">
            <v>2013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O151">
            <v>-340813.37000000005</v>
          </cell>
          <cell r="P151">
            <v>-263302.43</v>
          </cell>
          <cell r="Q151">
            <v>-240281.3</v>
          </cell>
          <cell r="R151">
            <v>-173464.63</v>
          </cell>
          <cell r="S151">
            <v>-296590.03999999998</v>
          </cell>
          <cell r="T151">
            <v>-500058.18</v>
          </cell>
          <cell r="U151">
            <v>-436414.56</v>
          </cell>
          <cell r="V151">
            <v>-483566.86</v>
          </cell>
          <cell r="W151">
            <v>-571892.57999999996</v>
          </cell>
          <cell r="X151">
            <v>-564445.31999999995</v>
          </cell>
          <cell r="Y151">
            <v>-622222.12</v>
          </cell>
          <cell r="Z151">
            <v>-634982.43999999994</v>
          </cell>
          <cell r="AA151">
            <v>-824202.69</v>
          </cell>
          <cell r="AB151">
            <v>-599200.61</v>
          </cell>
          <cell r="AC151">
            <v>-749156.64</v>
          </cell>
          <cell r="AD151">
            <v>-94050.28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</row>
        <row r="152">
          <cell r="O152">
            <v>-7394644.0499999998</v>
          </cell>
          <cell r="P152">
            <v>-7053830.6799999997</v>
          </cell>
          <cell r="Q152">
            <v>-6790528.25</v>
          </cell>
          <cell r="R152">
            <v>-6550246.9500000002</v>
          </cell>
          <cell r="S152">
            <v>-6376782.3200000003</v>
          </cell>
          <cell r="T152">
            <v>-6080192.2800000003</v>
          </cell>
          <cell r="U152">
            <v>-5580134.0999999996</v>
          </cell>
          <cell r="V152">
            <v>-5143719.54</v>
          </cell>
          <cell r="W152">
            <v>-4660152.68</v>
          </cell>
          <cell r="X152">
            <v>-4088260.1</v>
          </cell>
          <cell r="Y152">
            <v>-3523814.78</v>
          </cell>
          <cell r="Z152">
            <v>-2901592.66</v>
          </cell>
          <cell r="AA152">
            <v>-2266610.2200000002</v>
          </cell>
          <cell r="AB152">
            <v>-1442407.53</v>
          </cell>
          <cell r="AC152">
            <v>-843206.92</v>
          </cell>
          <cell r="AD152">
            <v>-94050.28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</row>
      </sheetData>
      <sheetData sheetId="8"/>
      <sheetData sheetId="9"/>
      <sheetData sheetId="10"/>
      <sheetData sheetId="11">
        <row r="5">
          <cell r="N5">
            <v>41244</v>
          </cell>
        </row>
        <row r="8">
          <cell r="N8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B22A-1C3F-4AC9-8092-88D1620FBFC6}">
  <sheetPr>
    <tabColor theme="4" tint="-0.249977111117893"/>
    <pageSetUpPr fitToPage="1"/>
  </sheetPr>
  <dimension ref="A1:BB41"/>
  <sheetViews>
    <sheetView tabSelected="1" zoomScale="80" zoomScaleNormal="80" workbookViewId="0">
      <selection activeCell="G23" sqref="G23"/>
    </sheetView>
  </sheetViews>
  <sheetFormatPr defaultRowHeight="15.5" x14ac:dyDescent="0.35"/>
  <cols>
    <col min="1" max="1" width="23.26953125" style="16" bestFit="1" customWidth="1"/>
    <col min="2" max="2" width="14" style="16" bestFit="1" customWidth="1"/>
    <col min="3" max="3" width="56.54296875" style="16" customWidth="1"/>
    <col min="4" max="4" width="16.7265625" style="27" hidden="1" customWidth="1"/>
    <col min="5" max="5" width="45.81640625" style="27" bestFit="1" customWidth="1"/>
    <col min="6" max="6" width="29.453125" style="27" bestFit="1" customWidth="1"/>
    <col min="7" max="7" width="27.7265625" style="27" customWidth="1"/>
    <col min="8" max="8" width="13.7265625" style="26" customWidth="1"/>
    <col min="9" max="9" width="9.1796875" style="26"/>
    <col min="10" max="10" width="12.26953125" style="26" bestFit="1" customWidth="1"/>
    <col min="11" max="16372" width="9.1796875" style="26"/>
    <col min="16373" max="16373" width="12.54296875" style="26" bestFit="1" customWidth="1"/>
    <col min="16374" max="16378" width="9.1796875" style="26"/>
    <col min="16379" max="16379" width="12.81640625" style="26" bestFit="1" customWidth="1"/>
    <col min="16380" max="16384" width="9.1796875" style="26"/>
  </cols>
  <sheetData>
    <row r="1" spans="1:54" x14ac:dyDescent="0.35">
      <c r="A1" s="16" t="s">
        <v>140</v>
      </c>
    </row>
    <row r="2" spans="1:54" x14ac:dyDescent="0.35">
      <c r="A2" s="16" t="s">
        <v>134</v>
      </c>
      <c r="B2" s="23"/>
      <c r="C2" s="23"/>
      <c r="D2" s="24"/>
      <c r="E2" s="24"/>
      <c r="F2" s="25"/>
      <c r="G2" s="40"/>
    </row>
    <row r="4" spans="1:54" x14ac:dyDescent="0.35">
      <c r="A4" s="23" t="s">
        <v>0</v>
      </c>
      <c r="B4" s="23" t="s">
        <v>1</v>
      </c>
      <c r="C4" s="23" t="s">
        <v>2</v>
      </c>
      <c r="D4" s="24"/>
      <c r="E4" s="24" t="s">
        <v>141</v>
      </c>
      <c r="F4" s="25" t="s">
        <v>142</v>
      </c>
      <c r="G4" s="25" t="s">
        <v>133</v>
      </c>
    </row>
    <row r="5" spans="1:54" s="29" customFormat="1" x14ac:dyDescent="0.35">
      <c r="A5" s="30" t="s">
        <v>136</v>
      </c>
      <c r="B5" s="31"/>
      <c r="C5" s="31"/>
      <c r="D5" s="32"/>
      <c r="E5" s="32"/>
      <c r="F5" s="32"/>
      <c r="G5" s="33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54" x14ac:dyDescent="0.35">
      <c r="A6" s="13" t="s">
        <v>35</v>
      </c>
      <c r="B6" s="13" t="s">
        <v>13</v>
      </c>
      <c r="C6" s="16" t="s">
        <v>16</v>
      </c>
      <c r="E6" s="41">
        <f>ROUND(VLOOKUP($A6&amp;$B6,p.2!$A$3:$F$109,6,FALSE),0)</f>
        <v>-4473899</v>
      </c>
      <c r="F6" s="41">
        <v>-4473899</v>
      </c>
      <c r="G6" s="41">
        <f>F6-E6</f>
        <v>0</v>
      </c>
    </row>
    <row r="7" spans="1:54" x14ac:dyDescent="0.35">
      <c r="A7" s="13" t="s">
        <v>56</v>
      </c>
      <c r="B7" s="13" t="s">
        <v>13</v>
      </c>
      <c r="C7" s="13" t="s">
        <v>16</v>
      </c>
      <c r="E7" s="41">
        <f>ROUND(VLOOKUP($A7&amp;$B7,p.2!$A$3:$F$109,6,FALSE),0)</f>
        <v>4483850</v>
      </c>
      <c r="F7" s="41">
        <v>4473899</v>
      </c>
      <c r="G7" s="41">
        <f>F7-E7</f>
        <v>-9951</v>
      </c>
      <c r="H7" s="34"/>
    </row>
    <row r="8" spans="1:54" x14ac:dyDescent="0.35">
      <c r="A8" s="13" t="s">
        <v>56</v>
      </c>
      <c r="B8" s="13" t="s">
        <v>75</v>
      </c>
      <c r="C8" s="13" t="s">
        <v>16</v>
      </c>
      <c r="E8" s="41">
        <f>ROUND(VLOOKUP($A8&amp;$B8,p.2!$A$3:$F$109,6,FALSE),0)</f>
        <v>4749977</v>
      </c>
      <c r="F8" s="41">
        <v>2526977</v>
      </c>
      <c r="G8" s="41">
        <f>F8-E8</f>
        <v>-2223000</v>
      </c>
      <c r="H8" s="34"/>
    </row>
    <row r="9" spans="1:54" x14ac:dyDescent="0.35">
      <c r="A9" s="13" t="s">
        <v>56</v>
      </c>
      <c r="B9" s="13" t="s">
        <v>7</v>
      </c>
      <c r="C9" s="13" t="s">
        <v>135</v>
      </c>
      <c r="E9" s="41">
        <f>ROUND(VLOOKUP($A9&amp;$B9,p.2!$A$3:$F$109,6,FALSE),0)</f>
        <v>9025103</v>
      </c>
      <c r="F9" s="41">
        <f>11258052+2</f>
        <v>11258054</v>
      </c>
      <c r="G9" s="41">
        <f>F9-E9</f>
        <v>2232951</v>
      </c>
      <c r="H9" s="34"/>
    </row>
    <row r="10" spans="1:54" x14ac:dyDescent="0.35">
      <c r="A10" s="13" t="s">
        <v>56</v>
      </c>
      <c r="B10" s="13" t="s">
        <v>25</v>
      </c>
      <c r="C10" s="13" t="s">
        <v>26</v>
      </c>
      <c r="D10" s="27">
        <v>1017093.2799999998</v>
      </c>
      <c r="E10" s="41">
        <f>ROUND(VLOOKUP($A10&amp;$B10,p.2!$A$3:$F$109,6,FALSE),0)</f>
        <v>0</v>
      </c>
      <c r="F10" s="41"/>
      <c r="G10" s="41">
        <f>F10-E10</f>
        <v>0</v>
      </c>
    </row>
    <row r="11" spans="1:54" x14ac:dyDescent="0.35">
      <c r="A11" s="35" t="s">
        <v>137</v>
      </c>
      <c r="B11" s="31"/>
      <c r="C11" s="31"/>
      <c r="D11" s="32"/>
      <c r="E11" s="36"/>
      <c r="F11" s="36"/>
      <c r="G11" s="36">
        <f>SUM(G6:G10)</f>
        <v>0</v>
      </c>
      <c r="H11" s="34"/>
    </row>
    <row r="12" spans="1:54" x14ac:dyDescent="0.35">
      <c r="A12" s="13" t="s">
        <v>90</v>
      </c>
      <c r="B12" s="13" t="s">
        <v>93</v>
      </c>
      <c r="C12" s="13" t="s">
        <v>138</v>
      </c>
      <c r="D12" s="27">
        <v>1226941</v>
      </c>
      <c r="E12" s="41">
        <f>ROUND(VLOOKUP($A12&amp;$B12,p.2!$A$3:$F$109,6,FALSE),0)</f>
        <v>4447257</v>
      </c>
      <c r="F12" s="41">
        <f>8136774+1</f>
        <v>8136775</v>
      </c>
      <c r="G12" s="41">
        <f>F12-E12</f>
        <v>3689518</v>
      </c>
      <c r="H12" s="34"/>
    </row>
    <row r="13" spans="1:54" s="29" customFormat="1" x14ac:dyDescent="0.35">
      <c r="A13" s="13" t="s">
        <v>90</v>
      </c>
      <c r="B13" s="13" t="s">
        <v>25</v>
      </c>
      <c r="C13" s="13" t="s">
        <v>26</v>
      </c>
      <c r="D13" s="27">
        <v>-2648025.66</v>
      </c>
      <c r="E13" s="41">
        <f>ROUND(VLOOKUP($A13&amp;$B13,p.2!$A$3:$F$109,6,FALSE),0)</f>
        <v>-61989211</v>
      </c>
      <c r="F13" s="41">
        <f>-65300159-1</f>
        <v>-65300160</v>
      </c>
      <c r="G13" s="41">
        <f>F13-E13</f>
        <v>-3310949</v>
      </c>
      <c r="H13" s="34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</row>
    <row r="14" spans="1:54" x14ac:dyDescent="0.35">
      <c r="A14" s="13" t="s">
        <v>90</v>
      </c>
      <c r="B14" s="13" t="s">
        <v>33</v>
      </c>
      <c r="C14" s="13" t="s">
        <v>34</v>
      </c>
      <c r="D14" s="27">
        <v>0</v>
      </c>
      <c r="E14" s="41">
        <f>ROUND(VLOOKUP($A14&amp;$B14,p.2!$A$3:$F$109,6,FALSE),0)</f>
        <v>-2154087</v>
      </c>
      <c r="F14" s="41">
        <f>-2532655-1</f>
        <v>-2532656</v>
      </c>
      <c r="G14" s="41">
        <f>F14-E14</f>
        <v>-378569</v>
      </c>
      <c r="H14" s="34"/>
    </row>
    <row r="15" spans="1:54" x14ac:dyDescent="0.35">
      <c r="A15" s="35" t="s">
        <v>139</v>
      </c>
      <c r="B15" s="31"/>
      <c r="C15" s="31"/>
      <c r="D15" s="32"/>
      <c r="E15" s="36"/>
      <c r="F15" s="36"/>
      <c r="G15" s="36">
        <f>SUM(G12:G14)</f>
        <v>0</v>
      </c>
    </row>
    <row r="16" spans="1:54" x14ac:dyDescent="0.35">
      <c r="A16" s="13" t="s">
        <v>97</v>
      </c>
      <c r="B16" s="13" t="s">
        <v>25</v>
      </c>
      <c r="C16" s="13" t="s">
        <v>26</v>
      </c>
      <c r="D16" s="27">
        <v>-233137.85999999987</v>
      </c>
      <c r="E16" s="41">
        <f>ROUND(VLOOKUP($A16&amp;$B16,p.2!$A$3:$F$109,6,FALSE),0)</f>
        <v>-17493338</v>
      </c>
      <c r="F16" s="41">
        <v>-18657809</v>
      </c>
      <c r="G16" s="41">
        <f>F16-E16</f>
        <v>-1164471</v>
      </c>
    </row>
    <row r="17" spans="1:54" s="29" customFormat="1" ht="18" customHeight="1" x14ac:dyDescent="0.35">
      <c r="A17" s="13" t="s">
        <v>97</v>
      </c>
      <c r="B17" s="13" t="s">
        <v>98</v>
      </c>
      <c r="C17" s="13" t="s">
        <v>99</v>
      </c>
      <c r="D17" s="27">
        <v>0</v>
      </c>
      <c r="E17" s="41">
        <f>ROUND(VLOOKUP($A17&amp;$B17,p.2!$A$3:$F$109,6,FALSE),0)</f>
        <v>1650473</v>
      </c>
      <c r="F17" s="41">
        <v>2222596</v>
      </c>
      <c r="G17" s="41">
        <f>F17-E17</f>
        <v>572123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</row>
    <row r="18" spans="1:54" s="29" customFormat="1" ht="18" customHeight="1" x14ac:dyDescent="0.35">
      <c r="A18" s="13" t="s">
        <v>97</v>
      </c>
      <c r="B18" s="13" t="s">
        <v>100</v>
      </c>
      <c r="C18" s="13" t="s">
        <v>101</v>
      </c>
      <c r="D18" s="27">
        <v>686939</v>
      </c>
      <c r="E18" s="41">
        <f>ROUND(VLOOKUP($A18&amp;$B18,p.2!$A$3:$F$109,6,FALSE),0)</f>
        <v>-33827367</v>
      </c>
      <c r="F18" s="41">
        <v>-33235019</v>
      </c>
      <c r="G18" s="41">
        <f>F18-E18</f>
        <v>592348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</row>
    <row r="19" spans="1:54" s="29" customFormat="1" ht="18" customHeight="1" x14ac:dyDescent="0.35">
      <c r="A19" s="31"/>
      <c r="B19" s="31"/>
      <c r="C19" s="31"/>
      <c r="D19" s="32"/>
      <c r="E19" s="32"/>
      <c r="F19" s="36"/>
      <c r="G19" s="32">
        <f>SUM(G16:G18)</f>
        <v>0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</row>
    <row r="20" spans="1:54" x14ac:dyDescent="0.35">
      <c r="G20" s="37">
        <f>SUM(G19,G15,G11,G5)</f>
        <v>0</v>
      </c>
    </row>
    <row r="23" spans="1:54" x14ac:dyDescent="0.35">
      <c r="F23" s="38"/>
    </row>
    <row r="24" spans="1:54" x14ac:dyDescent="0.35">
      <c r="G24" s="39"/>
    </row>
    <row r="26" spans="1:54" s="29" customFormat="1" x14ac:dyDescent="0.35">
      <c r="A26" s="16"/>
      <c r="B26" s="16"/>
      <c r="C26" s="16"/>
      <c r="D26" s="27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1:54" x14ac:dyDescent="0.35">
      <c r="F27" s="38"/>
    </row>
    <row r="29" spans="1:54" s="29" customFormat="1" x14ac:dyDescent="0.35">
      <c r="A29" s="16"/>
      <c r="B29" s="16"/>
      <c r="C29" s="16"/>
      <c r="D29" s="27"/>
      <c r="E29" s="27"/>
      <c r="F29" s="27"/>
      <c r="G29" s="27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</row>
    <row r="32" spans="1:54" s="29" customFormat="1" x14ac:dyDescent="0.35">
      <c r="A32" s="16"/>
      <c r="B32" s="16"/>
      <c r="C32" s="16"/>
      <c r="D32" s="27"/>
      <c r="E32" s="27"/>
      <c r="F32" s="27"/>
      <c r="G32" s="27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</row>
    <row r="36" spans="1:54" x14ac:dyDescent="0.35">
      <c r="J36" s="28"/>
    </row>
    <row r="37" spans="1:54" s="29" customFormat="1" x14ac:dyDescent="0.35">
      <c r="A37" s="16"/>
      <c r="B37" s="16"/>
      <c r="C37" s="16"/>
      <c r="D37" s="27"/>
      <c r="E37" s="27"/>
      <c r="F37" s="27"/>
      <c r="G37" s="27"/>
      <c r="H37" s="26"/>
      <c r="I37" s="26"/>
      <c r="J37" s="28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</row>
    <row r="41" spans="1:54" s="29" customFormat="1" x14ac:dyDescent="0.35">
      <c r="A41" s="16"/>
      <c r="B41" s="16"/>
      <c r="C41" s="16"/>
      <c r="D41" s="27"/>
      <c r="E41" s="27"/>
      <c r="F41" s="27"/>
      <c r="G41" s="27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</row>
  </sheetData>
  <pageMargins left="0.45" right="0.45" top="0.5" bottom="0.25" header="0.3" footer="0.3"/>
  <pageSetup scale="62" orientation="landscape" r:id="rId1"/>
  <headerFooter scaleWithDoc="0">
    <oddHeader>&amp;CTrial Balance Before Year-end Disclosure Booked</oddHeader>
    <oddFooter>&amp;R&amp;"Times New Roman,Bold"&amp;12Case No 2020-00350
Attachment 2 to Reponse to AG-KIUC-2 Question No. 4
Page &amp;P of &amp;N
Garrett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DC784-7E0B-4DD1-80EE-4DD134667479}">
  <sheetPr filterMode="1">
    <tabColor theme="3"/>
    <pageSetUpPr fitToPage="1"/>
  </sheetPr>
  <dimension ref="A1:N110"/>
  <sheetViews>
    <sheetView tabSelected="1" topLeftCell="A14" zoomScale="90" zoomScaleNormal="90" workbookViewId="0">
      <selection activeCell="G23" sqref="G23"/>
    </sheetView>
  </sheetViews>
  <sheetFormatPr defaultColWidth="9.1796875" defaultRowHeight="13" x14ac:dyDescent="0.3"/>
  <cols>
    <col min="1" max="1" width="13" style="1" customWidth="1"/>
    <col min="2" max="2" width="10.54296875" style="1" customWidth="1"/>
    <col min="3" max="3" width="9.26953125" style="1" customWidth="1"/>
    <col min="4" max="4" width="53" style="1" customWidth="1"/>
    <col min="5" max="5" width="15.26953125" style="11" customWidth="1"/>
    <col min="6" max="6" width="18.1796875" style="11" customWidth="1"/>
    <col min="7" max="7" width="4.81640625" style="11" customWidth="1"/>
    <col min="8" max="8" width="10.54296875" style="1" customWidth="1"/>
    <col min="9" max="9" width="14.1796875" style="1" customWidth="1"/>
    <col min="10" max="11" width="9.1796875" style="1"/>
    <col min="12" max="12" width="13.1796875" style="1" customWidth="1"/>
    <col min="13" max="13" width="9.1796875" style="1"/>
    <col min="14" max="14" width="13.1796875" style="1" customWidth="1"/>
    <col min="15" max="16384" width="9.1796875" style="1"/>
  </cols>
  <sheetData>
    <row r="1" spans="1:7" ht="23.5" x14ac:dyDescent="0.55000000000000004">
      <c r="A1" s="42" t="s">
        <v>144</v>
      </c>
    </row>
    <row r="2" spans="1:7" x14ac:dyDescent="0.3">
      <c r="B2" s="2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3"/>
    </row>
    <row r="3" spans="1:7" x14ac:dyDescent="0.3">
      <c r="A3" s="1" t="str">
        <f t="shared" ref="A3:A58" si="0">CONCATENATE(B3,C3)</f>
        <v>0019219012</v>
      </c>
      <c r="B3" s="7" t="s">
        <v>35</v>
      </c>
      <c r="C3" s="7" t="s">
        <v>13</v>
      </c>
      <c r="D3" s="7" t="s">
        <v>14</v>
      </c>
      <c r="E3" s="8">
        <v>9951</v>
      </c>
      <c r="F3" s="8">
        <v>-4473899</v>
      </c>
      <c r="G3" s="9" t="s">
        <v>143</v>
      </c>
    </row>
    <row r="4" spans="1:7" x14ac:dyDescent="0.3">
      <c r="A4" s="1" t="str">
        <f t="shared" si="0"/>
        <v>0019219013</v>
      </c>
      <c r="B4" s="4" t="s">
        <v>35</v>
      </c>
      <c r="C4" s="4" t="s">
        <v>15</v>
      </c>
      <c r="D4" s="4" t="s">
        <v>16</v>
      </c>
      <c r="E4" s="5">
        <v>4426585</v>
      </c>
      <c r="F4" s="5">
        <v>-43711583.999999993</v>
      </c>
      <c r="G4" s="6"/>
    </row>
    <row r="5" spans="1:7" x14ac:dyDescent="0.3">
      <c r="A5" s="1" t="str">
        <f>CONCATENATE(B5,C5)</f>
        <v>0019219112</v>
      </c>
      <c r="B5" s="4" t="s">
        <v>35</v>
      </c>
      <c r="C5" s="4" t="s">
        <v>19</v>
      </c>
      <c r="D5" s="4" t="s">
        <v>20</v>
      </c>
      <c r="E5" s="5">
        <v>-2482.77</v>
      </c>
      <c r="F5" s="5">
        <v>1116237.8</v>
      </c>
      <c r="G5" s="6"/>
    </row>
    <row r="6" spans="1:7" x14ac:dyDescent="0.3">
      <c r="A6" s="1" t="str">
        <f t="shared" si="0"/>
        <v>0019219113</v>
      </c>
      <c r="B6" s="4" t="s">
        <v>35</v>
      </c>
      <c r="C6" s="4" t="s">
        <v>21</v>
      </c>
      <c r="D6" s="4" t="s">
        <v>22</v>
      </c>
      <c r="E6" s="5">
        <v>-1104432.96</v>
      </c>
      <c r="F6" s="5">
        <v>11407824.73</v>
      </c>
      <c r="G6" s="6"/>
    </row>
    <row r="7" spans="1:7" x14ac:dyDescent="0.3">
      <c r="A7" s="1" t="str">
        <f t="shared" si="0"/>
        <v>0019228301</v>
      </c>
      <c r="B7" s="4" t="s">
        <v>35</v>
      </c>
      <c r="C7" s="4" t="s">
        <v>25</v>
      </c>
      <c r="D7" s="4" t="s">
        <v>26</v>
      </c>
      <c r="E7" s="5">
        <v>0</v>
      </c>
      <c r="F7" s="5">
        <v>0</v>
      </c>
      <c r="G7" s="6"/>
    </row>
    <row r="8" spans="1:7" x14ac:dyDescent="0.3">
      <c r="A8" s="1" t="str">
        <f t="shared" si="0"/>
        <v>0019228304</v>
      </c>
      <c r="B8" s="4" t="s">
        <v>35</v>
      </c>
      <c r="C8" s="4" t="s">
        <v>27</v>
      </c>
      <c r="D8" s="4" t="s">
        <v>28</v>
      </c>
      <c r="E8" s="5">
        <v>0</v>
      </c>
      <c r="F8" s="5">
        <v>0</v>
      </c>
      <c r="G8" s="6"/>
    </row>
    <row r="9" spans="1:7" x14ac:dyDescent="0.3">
      <c r="A9" s="1" t="str">
        <f t="shared" si="0"/>
        <v>0019101700</v>
      </c>
      <c r="B9" s="4" t="s">
        <v>35</v>
      </c>
      <c r="C9" s="4" t="s">
        <v>36</v>
      </c>
      <c r="D9" s="4" t="s">
        <v>37</v>
      </c>
      <c r="E9" s="5">
        <v>0.14000000000000001</v>
      </c>
      <c r="F9" s="5">
        <v>19856.21</v>
      </c>
      <c r="G9" s="6"/>
    </row>
    <row r="10" spans="1:7" x14ac:dyDescent="0.3">
      <c r="A10" s="1" t="str">
        <f t="shared" si="0"/>
        <v>0019101701</v>
      </c>
      <c r="B10" s="4" t="s">
        <v>35</v>
      </c>
      <c r="C10" s="4" t="s">
        <v>38</v>
      </c>
      <c r="D10" s="4" t="s">
        <v>39</v>
      </c>
      <c r="E10" s="5">
        <v>-0.06</v>
      </c>
      <c r="F10" s="5">
        <v>2572.5100000000002</v>
      </c>
      <c r="G10" s="6"/>
    </row>
    <row r="11" spans="1:7" x14ac:dyDescent="0.3">
      <c r="A11" s="1" t="str">
        <f t="shared" si="0"/>
        <v>0019107700</v>
      </c>
      <c r="B11" s="4" t="s">
        <v>35</v>
      </c>
      <c r="C11" s="4" t="s">
        <v>40</v>
      </c>
      <c r="D11" s="4" t="s">
        <v>41</v>
      </c>
      <c r="E11" s="5">
        <v>0</v>
      </c>
      <c r="F11" s="5">
        <v>0</v>
      </c>
      <c r="G11" s="6"/>
    </row>
    <row r="12" spans="1:7" x14ac:dyDescent="0.3">
      <c r="A12" s="1" t="str">
        <f t="shared" si="0"/>
        <v>0019107701</v>
      </c>
      <c r="B12" s="4" t="s">
        <v>35</v>
      </c>
      <c r="C12" s="4" t="s">
        <v>42</v>
      </c>
      <c r="D12" s="4" t="s">
        <v>43</v>
      </c>
      <c r="E12" s="5">
        <v>0</v>
      </c>
      <c r="F12" s="5">
        <v>0</v>
      </c>
      <c r="G12" s="6"/>
    </row>
    <row r="13" spans="1:7" x14ac:dyDescent="0.3">
      <c r="A13" s="1" t="str">
        <f t="shared" si="0"/>
        <v>0019108700</v>
      </c>
      <c r="B13" s="4" t="s">
        <v>35</v>
      </c>
      <c r="C13" s="4" t="s">
        <v>44</v>
      </c>
      <c r="D13" s="4" t="s">
        <v>45</v>
      </c>
      <c r="E13" s="5">
        <v>-136.32</v>
      </c>
      <c r="F13" s="5">
        <v>-573.9</v>
      </c>
      <c r="G13" s="6"/>
    </row>
    <row r="14" spans="1:7" x14ac:dyDescent="0.3">
      <c r="A14" s="1" t="str">
        <f t="shared" si="0"/>
        <v>0019108701</v>
      </c>
      <c r="B14" s="4" t="s">
        <v>35</v>
      </c>
      <c r="C14" s="4" t="s">
        <v>46</v>
      </c>
      <c r="D14" s="4" t="s">
        <v>47</v>
      </c>
      <c r="E14" s="5">
        <v>-17.690000000000001</v>
      </c>
      <c r="F14" s="5">
        <v>-198.69</v>
      </c>
      <c r="G14" s="6"/>
    </row>
    <row r="15" spans="1:7" x14ac:dyDescent="0.3">
      <c r="A15" s="1" t="str">
        <f t="shared" si="0"/>
        <v>0019186700</v>
      </c>
      <c r="B15" s="4" t="s">
        <v>35</v>
      </c>
      <c r="C15" s="4" t="s">
        <v>48</v>
      </c>
      <c r="D15" s="4" t="s">
        <v>49</v>
      </c>
      <c r="E15" s="5">
        <v>136.18</v>
      </c>
      <c r="F15" s="5">
        <v>-19282.32</v>
      </c>
      <c r="G15" s="6"/>
    </row>
    <row r="16" spans="1:7" x14ac:dyDescent="0.3">
      <c r="A16" s="1" t="str">
        <f t="shared" si="0"/>
        <v>0019186701</v>
      </c>
      <c r="B16" s="4" t="s">
        <v>35</v>
      </c>
      <c r="C16" s="4" t="s">
        <v>50</v>
      </c>
      <c r="D16" s="4" t="s">
        <v>51</v>
      </c>
      <c r="E16" s="5">
        <v>17.75</v>
      </c>
      <c r="F16" s="5">
        <v>-2373.8200000000002</v>
      </c>
      <c r="G16" s="6"/>
    </row>
    <row r="17" spans="1:14" x14ac:dyDescent="0.3">
      <c r="A17" s="1" t="str">
        <f t="shared" si="0"/>
        <v>0019228306</v>
      </c>
      <c r="B17" s="4" t="s">
        <v>35</v>
      </c>
      <c r="C17" s="4" t="s">
        <v>52</v>
      </c>
      <c r="D17" s="4" t="s">
        <v>53</v>
      </c>
      <c r="E17" s="5">
        <v>0</v>
      </c>
      <c r="F17" s="5">
        <v>0</v>
      </c>
      <c r="G17" s="6"/>
    </row>
    <row r="18" spans="1:14" x14ac:dyDescent="0.3">
      <c r="A18" s="1" t="str">
        <f t="shared" si="0"/>
        <v>0019234051</v>
      </c>
      <c r="B18" s="4" t="s">
        <v>35</v>
      </c>
      <c r="C18" s="4" t="s">
        <v>54</v>
      </c>
      <c r="D18" s="4" t="s">
        <v>55</v>
      </c>
      <c r="E18" s="5">
        <v>0</v>
      </c>
      <c r="F18" s="5">
        <v>0</v>
      </c>
      <c r="G18" s="6"/>
    </row>
    <row r="19" spans="1:14" x14ac:dyDescent="0.3">
      <c r="A19" s="1" t="str">
        <f t="shared" si="0"/>
        <v>0020128028</v>
      </c>
      <c r="B19" s="7" t="s">
        <v>56</v>
      </c>
      <c r="C19" s="7" t="s">
        <v>7</v>
      </c>
      <c r="D19" s="7" t="s">
        <v>8</v>
      </c>
      <c r="E19" s="8">
        <v>1086688.55</v>
      </c>
      <c r="F19" s="8">
        <v>9025102.5500000007</v>
      </c>
      <c r="G19" s="9" t="s">
        <v>143</v>
      </c>
    </row>
    <row r="20" spans="1:14" x14ac:dyDescent="0.3">
      <c r="A20" s="1" t="str">
        <f t="shared" si="0"/>
        <v>0020141007</v>
      </c>
      <c r="B20" s="4" t="s">
        <v>56</v>
      </c>
      <c r="C20" s="4" t="s">
        <v>9</v>
      </c>
      <c r="D20" s="4" t="s">
        <v>10</v>
      </c>
      <c r="E20" s="5">
        <v>0</v>
      </c>
      <c r="F20" s="5">
        <v>524180</v>
      </c>
      <c r="G20" s="6"/>
    </row>
    <row r="21" spans="1:14" x14ac:dyDescent="0.3">
      <c r="A21" s="1" t="str">
        <f t="shared" si="0"/>
        <v>0020146053</v>
      </c>
      <c r="B21" s="4" t="s">
        <v>56</v>
      </c>
      <c r="C21" s="4" t="s">
        <v>11</v>
      </c>
      <c r="D21" s="4" t="s">
        <v>12</v>
      </c>
      <c r="E21" s="5">
        <v>0</v>
      </c>
      <c r="F21" s="5">
        <v>0</v>
      </c>
      <c r="G21" s="6"/>
    </row>
    <row r="22" spans="1:14" x14ac:dyDescent="0.3">
      <c r="A22" s="1" t="str">
        <f t="shared" si="0"/>
        <v>0020219012</v>
      </c>
      <c r="B22" s="7" t="s">
        <v>56</v>
      </c>
      <c r="C22" s="7" t="s">
        <v>13</v>
      </c>
      <c r="D22" s="7" t="s">
        <v>14</v>
      </c>
      <c r="E22" s="8">
        <v>0</v>
      </c>
      <c r="F22" s="8">
        <v>4483850</v>
      </c>
      <c r="G22" s="9" t="s">
        <v>143</v>
      </c>
    </row>
    <row r="23" spans="1:14" x14ac:dyDescent="0.3">
      <c r="A23" s="1" t="str">
        <f t="shared" si="0"/>
        <v>0020219013</v>
      </c>
      <c r="B23" s="4" t="s">
        <v>56</v>
      </c>
      <c r="C23" s="4" t="s">
        <v>15</v>
      </c>
      <c r="D23" s="4" t="s">
        <v>16</v>
      </c>
      <c r="E23" s="5">
        <v>-138380</v>
      </c>
      <c r="F23" s="5">
        <v>35979538.590000011</v>
      </c>
      <c r="G23" s="6"/>
      <c r="L23" s="12"/>
    </row>
    <row r="24" spans="1:14" x14ac:dyDescent="0.3">
      <c r="A24" s="1" t="str">
        <f t="shared" si="0"/>
        <v>0020219014</v>
      </c>
      <c r="B24" s="4" t="s">
        <v>56</v>
      </c>
      <c r="C24" s="4" t="s">
        <v>17</v>
      </c>
      <c r="D24" s="4" t="s">
        <v>18</v>
      </c>
      <c r="E24" s="5">
        <v>1488934</v>
      </c>
      <c r="F24" s="5">
        <v>112924841.88</v>
      </c>
      <c r="G24" s="6"/>
    </row>
    <row r="25" spans="1:14" x14ac:dyDescent="0.3">
      <c r="A25" s="1" t="str">
        <f>CONCATENATE(B25,C25)</f>
        <v>0020219112</v>
      </c>
      <c r="B25" s="4" t="s">
        <v>56</v>
      </c>
      <c r="C25" s="4" t="s">
        <v>19</v>
      </c>
      <c r="D25" s="4" t="s">
        <v>20</v>
      </c>
      <c r="E25" s="5">
        <v>0</v>
      </c>
      <c r="F25" s="5">
        <v>-1118720.58</v>
      </c>
      <c r="G25" s="6"/>
    </row>
    <row r="26" spans="1:14" x14ac:dyDescent="0.3">
      <c r="A26" s="1" t="str">
        <f t="shared" si="0"/>
        <v>0020219113</v>
      </c>
      <c r="B26" s="4" t="s">
        <v>56</v>
      </c>
      <c r="C26" s="4" t="s">
        <v>21</v>
      </c>
      <c r="D26" s="4" t="s">
        <v>22</v>
      </c>
      <c r="E26" s="5">
        <v>34525.81</v>
      </c>
      <c r="F26" s="5">
        <v>-9416300.2699999996</v>
      </c>
    </row>
    <row r="27" spans="1:14" x14ac:dyDescent="0.3">
      <c r="A27" s="1" t="str">
        <f t="shared" si="0"/>
        <v>0020219114</v>
      </c>
      <c r="B27" s="4" t="s">
        <v>56</v>
      </c>
      <c r="C27" s="4" t="s">
        <v>23</v>
      </c>
      <c r="D27" s="4" t="s">
        <v>24</v>
      </c>
      <c r="E27" s="5">
        <v>-371489.03</v>
      </c>
      <c r="F27" s="5">
        <v>-29336627.390000001</v>
      </c>
      <c r="G27" s="6"/>
    </row>
    <row r="28" spans="1:14" x14ac:dyDescent="0.3">
      <c r="A28" s="1" t="str">
        <f t="shared" si="0"/>
        <v>0020228301</v>
      </c>
      <c r="B28" s="7" t="s">
        <v>56</v>
      </c>
      <c r="C28" s="7" t="s">
        <v>25</v>
      </c>
      <c r="D28" s="7" t="s">
        <v>26</v>
      </c>
      <c r="E28" s="8">
        <v>-509755.18</v>
      </c>
      <c r="F28" s="8">
        <v>1.1641532182693481E-10</v>
      </c>
      <c r="G28" s="9" t="s">
        <v>143</v>
      </c>
    </row>
    <row r="29" spans="1:14" ht="15.5" x14ac:dyDescent="0.35">
      <c r="A29" s="1" t="str">
        <f t="shared" si="0"/>
        <v>0020228304</v>
      </c>
      <c r="B29" s="4" t="s">
        <v>56</v>
      </c>
      <c r="C29" s="4" t="s">
        <v>27</v>
      </c>
      <c r="D29" s="4" t="s">
        <v>28</v>
      </c>
      <c r="E29" s="5">
        <v>1795995</v>
      </c>
      <c r="F29" s="5">
        <v>-168777505.96000001</v>
      </c>
      <c r="G29" s="6"/>
      <c r="L29" s="13"/>
      <c r="M29" s="13"/>
      <c r="N29" s="14"/>
    </row>
    <row r="30" spans="1:14" ht="15.5" x14ac:dyDescent="0.35">
      <c r="A30" s="1" t="str">
        <f t="shared" si="0"/>
        <v>0020228305</v>
      </c>
      <c r="B30" s="4" t="s">
        <v>56</v>
      </c>
      <c r="C30" s="4" t="s">
        <v>29</v>
      </c>
      <c r="D30" s="4" t="s">
        <v>30</v>
      </c>
      <c r="E30" s="5">
        <v>271844</v>
      </c>
      <c r="F30" s="5">
        <v>-1282813</v>
      </c>
      <c r="G30" s="6"/>
      <c r="H30" s="11"/>
      <c r="L30" s="13"/>
      <c r="M30" s="13"/>
      <c r="N30" s="14"/>
    </row>
    <row r="31" spans="1:14" ht="15.5" x14ac:dyDescent="0.35">
      <c r="A31" s="1" t="str">
        <f t="shared" si="0"/>
        <v>0020228325</v>
      </c>
      <c r="B31" s="4" t="s">
        <v>56</v>
      </c>
      <c r="C31" s="4" t="s">
        <v>31</v>
      </c>
      <c r="D31" s="4" t="s">
        <v>32</v>
      </c>
      <c r="E31" s="5">
        <v>5458</v>
      </c>
      <c r="F31" s="5">
        <v>43213</v>
      </c>
      <c r="G31" s="6"/>
      <c r="L31" s="13"/>
      <c r="M31" s="13"/>
      <c r="N31" s="14"/>
    </row>
    <row r="32" spans="1:14" ht="15.5" x14ac:dyDescent="0.35">
      <c r="A32" s="1" t="str">
        <f t="shared" si="0"/>
        <v>0020228306</v>
      </c>
      <c r="B32" s="4" t="s">
        <v>56</v>
      </c>
      <c r="C32" s="4" t="s">
        <v>52</v>
      </c>
      <c r="D32" s="4" t="s">
        <v>53</v>
      </c>
      <c r="E32" s="5">
        <v>-623158.82000000007</v>
      </c>
      <c r="F32" s="5">
        <v>-95213442.770000011</v>
      </c>
      <c r="G32" s="6"/>
      <c r="L32" s="13"/>
      <c r="M32" s="13"/>
      <c r="N32" s="14"/>
    </row>
    <row r="33" spans="1:14" ht="15.5" x14ac:dyDescent="0.35">
      <c r="A33" s="1" t="str">
        <f t="shared" si="0"/>
        <v>0020234051</v>
      </c>
      <c r="B33" s="4" t="s">
        <v>56</v>
      </c>
      <c r="C33" s="4" t="s">
        <v>54</v>
      </c>
      <c r="D33" s="4" t="s">
        <v>55</v>
      </c>
      <c r="E33" s="5">
        <v>0</v>
      </c>
      <c r="F33" s="5">
        <v>0</v>
      </c>
      <c r="G33" s="6"/>
      <c r="L33" s="15"/>
      <c r="M33" s="16"/>
      <c r="N33" s="14"/>
    </row>
    <row r="34" spans="1:14" ht="15.5" x14ac:dyDescent="0.35">
      <c r="A34" s="1" t="str">
        <f t="shared" si="0"/>
        <v>0020182313</v>
      </c>
      <c r="B34" s="4" t="s">
        <v>56</v>
      </c>
      <c r="C34" s="4" t="s">
        <v>57</v>
      </c>
      <c r="D34" s="4" t="s">
        <v>58</v>
      </c>
      <c r="E34" s="5">
        <v>0</v>
      </c>
      <c r="F34" s="5">
        <v>0</v>
      </c>
      <c r="G34" s="6"/>
      <c r="L34" s="13"/>
      <c r="M34" s="13"/>
      <c r="N34" s="14"/>
    </row>
    <row r="35" spans="1:14" ht="15.5" x14ac:dyDescent="0.35">
      <c r="A35" s="1" t="str">
        <f t="shared" si="0"/>
        <v>0020184096</v>
      </c>
      <c r="B35" s="4" t="s">
        <v>56</v>
      </c>
      <c r="C35" s="4" t="s">
        <v>59</v>
      </c>
      <c r="D35" s="4" t="s">
        <v>60</v>
      </c>
      <c r="E35" s="5">
        <v>11563897.279999999</v>
      </c>
      <c r="F35" s="5">
        <v>1.6763806343078613E-8</v>
      </c>
      <c r="G35" s="6"/>
      <c r="L35" s="13"/>
      <c r="M35" s="13"/>
      <c r="N35" s="14"/>
    </row>
    <row r="36" spans="1:14" ht="15.5" x14ac:dyDescent="0.35">
      <c r="A36" s="1" t="str">
        <f t="shared" si="0"/>
        <v>0020184097</v>
      </c>
      <c r="B36" s="4" t="s">
        <v>56</v>
      </c>
      <c r="C36" s="4" t="s">
        <v>61</v>
      </c>
      <c r="D36" s="4" t="s">
        <v>62</v>
      </c>
      <c r="E36" s="5">
        <v>1743372.99</v>
      </c>
      <c r="F36" s="5">
        <v>-3.0267983675003052E-9</v>
      </c>
      <c r="G36" s="6"/>
      <c r="L36" s="13"/>
      <c r="M36" s="13"/>
      <c r="N36" s="14"/>
    </row>
    <row r="37" spans="1:14" ht="15.5" x14ac:dyDescent="0.35">
      <c r="A37" s="1" t="str">
        <f t="shared" si="0"/>
        <v>0020184098</v>
      </c>
      <c r="B37" s="4" t="s">
        <v>56</v>
      </c>
      <c r="C37" s="4" t="s">
        <v>63</v>
      </c>
      <c r="D37" s="4" t="s">
        <v>64</v>
      </c>
      <c r="E37" s="5">
        <v>931.42999999999302</v>
      </c>
      <c r="F37" s="5">
        <v>0</v>
      </c>
      <c r="G37" s="6"/>
      <c r="L37" s="13"/>
      <c r="M37" s="13"/>
      <c r="N37" s="14"/>
    </row>
    <row r="38" spans="1:14" ht="15.5" x14ac:dyDescent="0.35">
      <c r="A38" s="1" t="str">
        <f t="shared" si="0"/>
        <v>0020184099</v>
      </c>
      <c r="B38" s="4" t="s">
        <v>56</v>
      </c>
      <c r="C38" s="4" t="s">
        <v>65</v>
      </c>
      <c r="D38" s="4" t="s">
        <v>66</v>
      </c>
      <c r="E38" s="5">
        <v>0</v>
      </c>
      <c r="F38" s="5">
        <v>0</v>
      </c>
      <c r="G38" s="6"/>
      <c r="L38" s="13"/>
      <c r="M38" s="13"/>
      <c r="N38" s="14"/>
    </row>
    <row r="39" spans="1:14" ht="15.5" x14ac:dyDescent="0.35">
      <c r="A39" s="1" t="str">
        <f t="shared" si="0"/>
        <v>0020184119</v>
      </c>
      <c r="B39" s="4" t="s">
        <v>56</v>
      </c>
      <c r="C39" s="4" t="s">
        <v>67</v>
      </c>
      <c r="D39" s="4" t="s">
        <v>68</v>
      </c>
      <c r="E39" s="5">
        <v>-3611285.33</v>
      </c>
      <c r="F39" s="5">
        <v>3.7252902984619141E-9</v>
      </c>
      <c r="G39" s="6"/>
      <c r="L39" s="17"/>
      <c r="M39" s="16"/>
      <c r="N39" s="14"/>
    </row>
    <row r="40" spans="1:14" ht="15.5" x14ac:dyDescent="0.35">
      <c r="A40" s="1" t="str">
        <f t="shared" si="0"/>
        <v>0020184120</v>
      </c>
      <c r="B40" s="4" t="s">
        <v>56</v>
      </c>
      <c r="C40" s="4" t="s">
        <v>69</v>
      </c>
      <c r="D40" s="4" t="s">
        <v>70</v>
      </c>
      <c r="E40" s="5">
        <v>-2339921.7700000005</v>
      </c>
      <c r="F40" s="5">
        <v>0</v>
      </c>
      <c r="G40" s="6"/>
      <c r="L40" s="13"/>
      <c r="M40" s="13"/>
      <c r="N40" s="14"/>
    </row>
    <row r="41" spans="1:14" ht="15.5" x14ac:dyDescent="0.35">
      <c r="A41" s="1" t="str">
        <f t="shared" si="0"/>
        <v>0020184122</v>
      </c>
      <c r="B41" s="4" t="s">
        <v>56</v>
      </c>
      <c r="C41" s="4" t="s">
        <v>71</v>
      </c>
      <c r="D41" s="4" t="s">
        <v>72</v>
      </c>
      <c r="E41" s="5">
        <v>0</v>
      </c>
      <c r="F41" s="5">
        <v>0</v>
      </c>
      <c r="G41" s="6"/>
      <c r="L41" s="13"/>
      <c r="M41" s="13"/>
      <c r="N41" s="14"/>
    </row>
    <row r="42" spans="1:14" ht="15.5" x14ac:dyDescent="0.35">
      <c r="A42" s="1" t="str">
        <f t="shared" si="0"/>
        <v>0020219015</v>
      </c>
      <c r="B42" s="4" t="s">
        <v>56</v>
      </c>
      <c r="C42" s="4" t="s">
        <v>73</v>
      </c>
      <c r="D42" s="4" t="s">
        <v>74</v>
      </c>
      <c r="E42" s="5">
        <v>-344824</v>
      </c>
      <c r="F42" s="5">
        <v>21181222</v>
      </c>
      <c r="G42" s="6"/>
      <c r="L42" s="13"/>
      <c r="M42" s="13"/>
      <c r="N42" s="14"/>
    </row>
    <row r="43" spans="1:14" ht="15.5" x14ac:dyDescent="0.35">
      <c r="A43" s="1" t="str">
        <f t="shared" si="0"/>
        <v>0020219016</v>
      </c>
      <c r="B43" s="7" t="s">
        <v>56</v>
      </c>
      <c r="C43" s="7" t="s">
        <v>75</v>
      </c>
      <c r="D43" s="7" t="s">
        <v>76</v>
      </c>
      <c r="E43" s="8">
        <v>27053</v>
      </c>
      <c r="F43" s="8">
        <v>4749977</v>
      </c>
      <c r="G43" s="9" t="s">
        <v>143</v>
      </c>
      <c r="L43" s="17"/>
      <c r="M43" s="16"/>
      <c r="N43" s="14"/>
    </row>
    <row r="44" spans="1:14" ht="15.5" x14ac:dyDescent="0.35">
      <c r="A44" s="1" t="str">
        <f>CONCATENATE(B44,C44)</f>
        <v>0020219115</v>
      </c>
      <c r="B44" s="4" t="s">
        <v>56</v>
      </c>
      <c r="C44" s="4" t="s">
        <v>77</v>
      </c>
      <c r="D44" s="4" t="s">
        <v>78</v>
      </c>
      <c r="E44" s="5">
        <v>86033.59</v>
      </c>
      <c r="F44" s="5">
        <v>-5284714.8899999997</v>
      </c>
      <c r="G44" s="9"/>
      <c r="L44" s="17"/>
      <c r="M44" s="16"/>
      <c r="N44" s="14"/>
    </row>
    <row r="45" spans="1:14" ht="15.5" x14ac:dyDescent="0.35">
      <c r="A45" s="1" t="str">
        <f>CONCATENATE(B45,C45)</f>
        <v>0020219116</v>
      </c>
      <c r="B45" s="4" t="s">
        <v>56</v>
      </c>
      <c r="C45" s="4" t="s">
        <v>79</v>
      </c>
      <c r="D45" s="4" t="s">
        <v>80</v>
      </c>
      <c r="E45" s="5">
        <v>-6749.72</v>
      </c>
      <c r="F45" s="5">
        <v>-1185119.26</v>
      </c>
      <c r="G45" s="9"/>
      <c r="L45" s="17"/>
      <c r="M45" s="16"/>
      <c r="N45" s="14"/>
    </row>
    <row r="46" spans="1:14" ht="15.5" x14ac:dyDescent="0.35">
      <c r="A46" s="1" t="str">
        <f t="shared" si="0"/>
        <v>0020242023</v>
      </c>
      <c r="B46" s="4" t="s">
        <v>56</v>
      </c>
      <c r="C46" s="4" t="s">
        <v>81</v>
      </c>
      <c r="D46" s="4" t="s">
        <v>82</v>
      </c>
      <c r="E46" s="5">
        <v>0</v>
      </c>
      <c r="F46" s="5">
        <v>-5052650</v>
      </c>
      <c r="G46" s="6"/>
      <c r="L46" s="13"/>
      <c r="M46" s="13"/>
      <c r="N46" s="14"/>
    </row>
    <row r="47" spans="1:14" ht="15.5" x14ac:dyDescent="0.35">
      <c r="A47" s="1" t="str">
        <f t="shared" si="0"/>
        <v>0099146053</v>
      </c>
      <c r="B47" s="4" t="s">
        <v>83</v>
      </c>
      <c r="C47" s="4" t="s">
        <v>11</v>
      </c>
      <c r="D47" s="4" t="s">
        <v>12</v>
      </c>
      <c r="E47" s="5">
        <v>0</v>
      </c>
      <c r="F47" s="5">
        <v>0</v>
      </c>
      <c r="G47" s="6"/>
      <c r="L47" s="13"/>
      <c r="M47" s="13"/>
      <c r="N47" s="14"/>
    </row>
    <row r="48" spans="1:14" ht="15.5" x14ac:dyDescent="0.35">
      <c r="A48" s="1" t="str">
        <f t="shared" si="0"/>
        <v>0099101700</v>
      </c>
      <c r="B48" s="4" t="s">
        <v>83</v>
      </c>
      <c r="C48" s="4" t="s">
        <v>36</v>
      </c>
      <c r="D48" s="4" t="s">
        <v>37</v>
      </c>
      <c r="E48" s="5">
        <v>142699.21</v>
      </c>
      <c r="F48" s="5">
        <v>300707.90999999997</v>
      </c>
      <c r="G48" s="6"/>
      <c r="L48" s="13"/>
      <c r="M48" s="13"/>
      <c r="N48" s="14"/>
    </row>
    <row r="49" spans="1:10" x14ac:dyDescent="0.3">
      <c r="A49" s="1" t="str">
        <f t="shared" si="0"/>
        <v>0099101701</v>
      </c>
      <c r="B49" s="4" t="s">
        <v>83</v>
      </c>
      <c r="C49" s="4" t="s">
        <v>38</v>
      </c>
      <c r="D49" s="4" t="s">
        <v>39</v>
      </c>
      <c r="E49" s="5">
        <v>-58934.59</v>
      </c>
      <c r="F49" s="5">
        <v>-956806.93</v>
      </c>
      <c r="G49" s="6"/>
    </row>
    <row r="50" spans="1:10" x14ac:dyDescent="0.3">
      <c r="A50" s="1" t="str">
        <f t="shared" si="0"/>
        <v>0099107700</v>
      </c>
      <c r="B50" s="4" t="s">
        <v>83</v>
      </c>
      <c r="C50" s="4" t="s">
        <v>40</v>
      </c>
      <c r="D50" s="4" t="s">
        <v>41</v>
      </c>
      <c r="E50" s="5">
        <v>0</v>
      </c>
      <c r="F50" s="5">
        <v>0</v>
      </c>
      <c r="G50" s="6"/>
    </row>
    <row r="51" spans="1:10" x14ac:dyDescent="0.3">
      <c r="A51" s="1" t="str">
        <f t="shared" si="0"/>
        <v>0099107701</v>
      </c>
      <c r="B51" s="4" t="s">
        <v>83</v>
      </c>
      <c r="C51" s="4" t="s">
        <v>42</v>
      </c>
      <c r="D51" s="4" t="s">
        <v>43</v>
      </c>
      <c r="E51" s="5">
        <v>0</v>
      </c>
      <c r="F51" s="5">
        <v>0</v>
      </c>
      <c r="G51" s="6"/>
    </row>
    <row r="52" spans="1:10" x14ac:dyDescent="0.3">
      <c r="A52" s="1" t="str">
        <f t="shared" si="0"/>
        <v>0099108700</v>
      </c>
      <c r="B52" s="4" t="s">
        <v>83</v>
      </c>
      <c r="C52" s="4" t="s">
        <v>44</v>
      </c>
      <c r="D52" s="4" t="s">
        <v>45</v>
      </c>
      <c r="E52" s="5">
        <v>-5267.86</v>
      </c>
      <c r="F52" s="5">
        <v>12081.64</v>
      </c>
      <c r="G52" s="6"/>
    </row>
    <row r="53" spans="1:10" x14ac:dyDescent="0.3">
      <c r="A53" s="1" t="str">
        <f t="shared" si="0"/>
        <v>0099108701</v>
      </c>
      <c r="B53" s="4" t="s">
        <v>83</v>
      </c>
      <c r="C53" s="4" t="s">
        <v>46</v>
      </c>
      <c r="D53" s="4" t="s">
        <v>47</v>
      </c>
      <c r="E53" s="5">
        <v>15736.17</v>
      </c>
      <c r="F53" s="5">
        <v>133778.89000000001</v>
      </c>
      <c r="G53" s="6"/>
    </row>
    <row r="54" spans="1:10" x14ac:dyDescent="0.3">
      <c r="A54" s="1" t="str">
        <f t="shared" si="0"/>
        <v>0099234051</v>
      </c>
      <c r="B54" s="4" t="s">
        <v>83</v>
      </c>
      <c r="C54" s="4" t="s">
        <v>54</v>
      </c>
      <c r="D54" s="4" t="s">
        <v>55</v>
      </c>
      <c r="E54" s="5">
        <v>0</v>
      </c>
      <c r="F54" s="5">
        <v>0</v>
      </c>
      <c r="G54" s="6"/>
    </row>
    <row r="55" spans="1:10" x14ac:dyDescent="0.3">
      <c r="A55" s="1" t="str">
        <f t="shared" si="0"/>
        <v>0099182384</v>
      </c>
      <c r="B55" s="4" t="s">
        <v>83</v>
      </c>
      <c r="C55" s="4" t="s">
        <v>84</v>
      </c>
      <c r="D55" s="4" t="s">
        <v>85</v>
      </c>
      <c r="E55" s="5">
        <v>-4895.87</v>
      </c>
      <c r="F55" s="5">
        <v>215418.85</v>
      </c>
      <c r="G55" s="6"/>
    </row>
    <row r="56" spans="1:10" x14ac:dyDescent="0.3">
      <c r="A56" s="1" t="str">
        <f t="shared" si="0"/>
        <v>0099182385</v>
      </c>
      <c r="B56" s="4" t="s">
        <v>83</v>
      </c>
      <c r="C56" s="4" t="s">
        <v>86</v>
      </c>
      <c r="D56" s="4" t="s">
        <v>87</v>
      </c>
      <c r="E56" s="5">
        <v>43198.42</v>
      </c>
      <c r="F56" s="5">
        <v>823028.04</v>
      </c>
      <c r="G56" s="6"/>
    </row>
    <row r="57" spans="1:10" x14ac:dyDescent="0.3">
      <c r="A57" s="1" t="str">
        <f t="shared" si="0"/>
        <v>0099254030</v>
      </c>
      <c r="B57" s="4" t="s">
        <v>83</v>
      </c>
      <c r="C57" s="4" t="s">
        <v>88</v>
      </c>
      <c r="D57" s="4" t="s">
        <v>89</v>
      </c>
      <c r="E57" s="5">
        <v>-132535.48000000001</v>
      </c>
      <c r="F57" s="5">
        <v>-528208.4</v>
      </c>
    </row>
    <row r="58" spans="1:10" x14ac:dyDescent="0.3">
      <c r="A58" s="1" t="str">
        <f t="shared" si="0"/>
        <v>0100128023</v>
      </c>
      <c r="B58" s="4" t="s">
        <v>90</v>
      </c>
      <c r="C58" s="4" t="s">
        <v>5</v>
      </c>
      <c r="D58" s="4" t="s">
        <v>6</v>
      </c>
      <c r="E58" s="5">
        <v>2421954</v>
      </c>
      <c r="F58" s="5">
        <v>54219827.340000004</v>
      </c>
    </row>
    <row r="59" spans="1:10" x14ac:dyDescent="0.3">
      <c r="A59" s="1" t="str">
        <f t="shared" ref="A59:A109" si="1">CONCATENATE(B59,C59)</f>
        <v>0100141007</v>
      </c>
      <c r="B59" s="4" t="s">
        <v>90</v>
      </c>
      <c r="C59" s="4" t="s">
        <v>9</v>
      </c>
      <c r="D59" s="4" t="s">
        <v>10</v>
      </c>
      <c r="E59" s="5">
        <v>0</v>
      </c>
      <c r="F59" s="5">
        <v>396440</v>
      </c>
    </row>
    <row r="60" spans="1:10" x14ac:dyDescent="0.3">
      <c r="A60" s="1" t="str">
        <f t="shared" si="1"/>
        <v>0100219013</v>
      </c>
      <c r="B60" s="4" t="s">
        <v>90</v>
      </c>
      <c r="C60" s="4" t="s">
        <v>15</v>
      </c>
      <c r="D60" s="4" t="s">
        <v>16</v>
      </c>
      <c r="E60" s="5">
        <v>0</v>
      </c>
      <c r="F60" s="5">
        <v>0</v>
      </c>
    </row>
    <row r="61" spans="1:10" x14ac:dyDescent="0.3">
      <c r="A61" s="1" t="str">
        <f t="shared" si="1"/>
        <v>0100219113</v>
      </c>
      <c r="B61" s="4" t="s">
        <v>90</v>
      </c>
      <c r="C61" s="4" t="s">
        <v>21</v>
      </c>
      <c r="D61" s="4" t="s">
        <v>22</v>
      </c>
      <c r="E61" s="5">
        <v>0</v>
      </c>
      <c r="F61" s="5">
        <v>0</v>
      </c>
    </row>
    <row r="62" spans="1:10" x14ac:dyDescent="0.3">
      <c r="A62" s="1" t="str">
        <f t="shared" si="1"/>
        <v>0100228301</v>
      </c>
      <c r="B62" s="7" t="s">
        <v>90</v>
      </c>
      <c r="C62" s="7" t="s">
        <v>25</v>
      </c>
      <c r="D62" s="7" t="s">
        <v>26</v>
      </c>
      <c r="E62" s="8">
        <v>-3278533.1</v>
      </c>
      <c r="F62" s="8">
        <v>-61989210.909999996</v>
      </c>
      <c r="G62" s="9" t="s">
        <v>143</v>
      </c>
      <c r="I62" s="18"/>
    </row>
    <row r="63" spans="1:10" x14ac:dyDescent="0.3">
      <c r="A63" s="1" t="str">
        <f t="shared" si="1"/>
        <v>0100228304</v>
      </c>
      <c r="B63" s="4" t="s">
        <v>90</v>
      </c>
      <c r="C63" s="4" t="s">
        <v>27</v>
      </c>
      <c r="D63" s="4" t="s">
        <v>28</v>
      </c>
      <c r="E63" s="5">
        <v>0</v>
      </c>
      <c r="F63" s="5">
        <v>-1.8189894035458565E-11</v>
      </c>
      <c r="G63" s="6"/>
      <c r="I63" s="11"/>
      <c r="J63" s="10"/>
    </row>
    <row r="64" spans="1:10" x14ac:dyDescent="0.3">
      <c r="A64" s="1" t="str">
        <f t="shared" si="1"/>
        <v>0100228305</v>
      </c>
      <c r="B64" s="4" t="s">
        <v>90</v>
      </c>
      <c r="C64" s="4" t="s">
        <v>29</v>
      </c>
      <c r="D64" s="4" t="s">
        <v>30</v>
      </c>
      <c r="E64" s="5">
        <v>438157</v>
      </c>
      <c r="F64" s="5">
        <v>-3541031</v>
      </c>
      <c r="G64" s="6"/>
    </row>
    <row r="65" spans="1:7" x14ac:dyDescent="0.3">
      <c r="A65" s="1" t="str">
        <f t="shared" si="1"/>
        <v>0100228325</v>
      </c>
      <c r="B65" s="4" t="s">
        <v>90</v>
      </c>
      <c r="C65" s="4" t="s">
        <v>31</v>
      </c>
      <c r="D65" s="4" t="s">
        <v>32</v>
      </c>
      <c r="E65" s="5">
        <v>20302</v>
      </c>
      <c r="F65" s="5">
        <v>100516.00000000003</v>
      </c>
      <c r="G65" s="6"/>
    </row>
    <row r="66" spans="1:7" x14ac:dyDescent="0.3">
      <c r="A66" s="1" t="str">
        <f t="shared" si="1"/>
        <v>0100242021</v>
      </c>
      <c r="B66" s="7" t="s">
        <v>90</v>
      </c>
      <c r="C66" s="7" t="s">
        <v>33</v>
      </c>
      <c r="D66" s="7" t="s">
        <v>34</v>
      </c>
      <c r="E66" s="8">
        <v>0</v>
      </c>
      <c r="F66" s="8">
        <v>-2154087</v>
      </c>
      <c r="G66" s="9" t="s">
        <v>143</v>
      </c>
    </row>
    <row r="67" spans="1:7" x14ac:dyDescent="0.3">
      <c r="A67" s="1" t="str">
        <f t="shared" si="1"/>
        <v>0100182313</v>
      </c>
      <c r="B67" s="4" t="s">
        <v>90</v>
      </c>
      <c r="C67" s="4" t="s">
        <v>57</v>
      </c>
      <c r="D67" s="4" t="s">
        <v>58</v>
      </c>
      <c r="E67" s="5">
        <v>1525473</v>
      </c>
      <c r="F67" s="5">
        <v>35352293</v>
      </c>
      <c r="G67" s="6"/>
    </row>
    <row r="68" spans="1:7" x14ac:dyDescent="0.3">
      <c r="A68" s="1" t="str">
        <f t="shared" si="1"/>
        <v>0100184096</v>
      </c>
      <c r="B68" s="4" t="s">
        <v>90</v>
      </c>
      <c r="C68" s="4" t="s">
        <v>59</v>
      </c>
      <c r="D68" s="4" t="s">
        <v>60</v>
      </c>
      <c r="E68" s="5">
        <v>3169359.1999999997</v>
      </c>
      <c r="F68" s="5">
        <v>2.3865140974521637E-9</v>
      </c>
      <c r="G68" s="6"/>
    </row>
    <row r="69" spans="1:7" x14ac:dyDescent="0.3">
      <c r="A69" s="1" t="str">
        <f t="shared" si="1"/>
        <v>0100184097</v>
      </c>
      <c r="B69" s="4" t="s">
        <v>90</v>
      </c>
      <c r="C69" s="4" t="s">
        <v>61</v>
      </c>
      <c r="D69" s="4" t="s">
        <v>62</v>
      </c>
      <c r="E69" s="5">
        <v>797389.34</v>
      </c>
      <c r="F69" s="5">
        <v>-2.0861534721916541E-9</v>
      </c>
      <c r="G69" s="6"/>
    </row>
    <row r="70" spans="1:7" x14ac:dyDescent="0.3">
      <c r="A70" s="1" t="str">
        <f t="shared" si="1"/>
        <v>0100184098</v>
      </c>
      <c r="B70" s="4" t="s">
        <v>90</v>
      </c>
      <c r="C70" s="4" t="s">
        <v>63</v>
      </c>
      <c r="D70" s="4" t="s">
        <v>64</v>
      </c>
      <c r="E70" s="5">
        <v>-346.23000000003958</v>
      </c>
      <c r="F70" s="5">
        <v>0</v>
      </c>
      <c r="G70" s="6"/>
    </row>
    <row r="71" spans="1:7" x14ac:dyDescent="0.3">
      <c r="A71" s="1" t="str">
        <f t="shared" si="1"/>
        <v>0100184099</v>
      </c>
      <c r="B71" s="4" t="s">
        <v>90</v>
      </c>
      <c r="C71" s="4" t="s">
        <v>65</v>
      </c>
      <c r="D71" s="4" t="s">
        <v>66</v>
      </c>
      <c r="E71" s="5">
        <v>0</v>
      </c>
      <c r="F71" s="5">
        <v>-2.3283064365386963E-10</v>
      </c>
    </row>
    <row r="72" spans="1:7" x14ac:dyDescent="0.3">
      <c r="A72" s="1" t="str">
        <f t="shared" si="1"/>
        <v>0100184119</v>
      </c>
      <c r="B72" s="4" t="s">
        <v>90</v>
      </c>
      <c r="C72" s="4" t="s">
        <v>67</v>
      </c>
      <c r="D72" s="4" t="s">
        <v>68</v>
      </c>
      <c r="E72" s="5">
        <v>-15567646.389999999</v>
      </c>
      <c r="F72" s="5">
        <v>3.7252902984619141E-9</v>
      </c>
    </row>
    <row r="73" spans="1:7" x14ac:dyDescent="0.3">
      <c r="A73" s="1" t="str">
        <f t="shared" si="1"/>
        <v>0100184120</v>
      </c>
      <c r="B73" s="4" t="s">
        <v>90</v>
      </c>
      <c r="C73" s="4" t="s">
        <v>69</v>
      </c>
      <c r="D73" s="4" t="s">
        <v>70</v>
      </c>
      <c r="E73" s="5">
        <v>1672545.8</v>
      </c>
      <c r="F73" s="5">
        <v>1.4915713109076023E-9</v>
      </c>
    </row>
    <row r="74" spans="1:7" x14ac:dyDescent="0.3">
      <c r="A74" s="1" t="str">
        <f t="shared" si="1"/>
        <v>0100184122</v>
      </c>
      <c r="B74" s="4" t="s">
        <v>90</v>
      </c>
      <c r="C74" s="4" t="s">
        <v>71</v>
      </c>
      <c r="D74" s="4" t="s">
        <v>72</v>
      </c>
      <c r="E74" s="5">
        <v>0</v>
      </c>
      <c r="F74" s="5">
        <v>4.6566128730773926E-10</v>
      </c>
    </row>
    <row r="75" spans="1:7" x14ac:dyDescent="0.3">
      <c r="A75" s="1" t="str">
        <f t="shared" si="1"/>
        <v>0100128024</v>
      </c>
      <c r="B75" s="4" t="s">
        <v>90</v>
      </c>
      <c r="C75" s="4" t="s">
        <v>91</v>
      </c>
      <c r="D75" s="4" t="s">
        <v>92</v>
      </c>
      <c r="E75" s="5">
        <v>0</v>
      </c>
      <c r="F75" s="5">
        <v>0</v>
      </c>
    </row>
    <row r="76" spans="1:7" x14ac:dyDescent="0.3">
      <c r="A76" s="1" t="str">
        <f t="shared" si="1"/>
        <v>0100182305</v>
      </c>
      <c r="B76" s="7" t="s">
        <v>90</v>
      </c>
      <c r="C76" s="7" t="s">
        <v>93</v>
      </c>
      <c r="D76" s="7" t="s">
        <v>94</v>
      </c>
      <c r="E76" s="8">
        <v>324176</v>
      </c>
      <c r="F76" s="8">
        <v>4447257</v>
      </c>
      <c r="G76" s="9" t="s">
        <v>143</v>
      </c>
    </row>
    <row r="77" spans="1:7" x14ac:dyDescent="0.3">
      <c r="A77" s="1" t="str">
        <f t="shared" si="1"/>
        <v>0100182315</v>
      </c>
      <c r="B77" s="4" t="s">
        <v>90</v>
      </c>
      <c r="C77" s="4" t="s">
        <v>95</v>
      </c>
      <c r="D77" s="4" t="s">
        <v>96</v>
      </c>
      <c r="E77" s="5">
        <v>12732234</v>
      </c>
      <c r="F77" s="5">
        <v>152815727.84</v>
      </c>
      <c r="G77" s="6"/>
    </row>
    <row r="78" spans="1:7" x14ac:dyDescent="0.3">
      <c r="A78" s="1" t="str">
        <f t="shared" si="1"/>
        <v>0110128023</v>
      </c>
      <c r="B78" s="4" t="s">
        <v>97</v>
      </c>
      <c r="C78" s="4" t="s">
        <v>5</v>
      </c>
      <c r="D78" s="4" t="s">
        <v>6</v>
      </c>
      <c r="E78" s="5">
        <v>2324174</v>
      </c>
      <c r="F78" s="5">
        <v>38628618.859999999</v>
      </c>
      <c r="G78" s="6"/>
    </row>
    <row r="79" spans="1:7" x14ac:dyDescent="0.3">
      <c r="A79" s="1" t="str">
        <f t="shared" si="1"/>
        <v>0110141007</v>
      </c>
      <c r="B79" s="4" t="s">
        <v>97</v>
      </c>
      <c r="C79" s="4" t="s">
        <v>9</v>
      </c>
      <c r="D79" s="4" t="s">
        <v>10</v>
      </c>
      <c r="E79" s="5">
        <v>0</v>
      </c>
      <c r="F79" s="5">
        <v>785620</v>
      </c>
      <c r="G79" s="6"/>
    </row>
    <row r="80" spans="1:7" x14ac:dyDescent="0.3">
      <c r="A80" s="1" t="str">
        <f t="shared" si="1"/>
        <v>0110219013</v>
      </c>
      <c r="B80" s="4" t="s">
        <v>97</v>
      </c>
      <c r="C80" s="4" t="s">
        <v>15</v>
      </c>
      <c r="D80" s="4" t="s">
        <v>16</v>
      </c>
      <c r="E80" s="5">
        <v>0</v>
      </c>
      <c r="F80" s="5">
        <v>0</v>
      </c>
      <c r="G80" s="6"/>
    </row>
    <row r="81" spans="1:10" x14ac:dyDescent="0.3">
      <c r="A81" s="1" t="str">
        <f t="shared" si="1"/>
        <v>0110219113</v>
      </c>
      <c r="B81" s="4" t="s">
        <v>97</v>
      </c>
      <c r="C81" s="4" t="s">
        <v>21</v>
      </c>
      <c r="D81" s="4" t="s">
        <v>22</v>
      </c>
      <c r="E81" s="5">
        <v>0</v>
      </c>
      <c r="F81" s="5">
        <v>0</v>
      </c>
      <c r="G81" s="6"/>
      <c r="I81" s="18"/>
    </row>
    <row r="82" spans="1:10" x14ac:dyDescent="0.3">
      <c r="A82" s="1" t="str">
        <f t="shared" si="1"/>
        <v>0110228301</v>
      </c>
      <c r="B82" s="7" t="s">
        <v>97</v>
      </c>
      <c r="C82" s="7" t="s">
        <v>25</v>
      </c>
      <c r="D82" s="7" t="s">
        <v>26</v>
      </c>
      <c r="E82" s="8">
        <v>-133448.11000000002</v>
      </c>
      <c r="F82" s="8">
        <v>-17493338.399999991</v>
      </c>
      <c r="G82" s="9" t="s">
        <v>143</v>
      </c>
      <c r="I82" s="11"/>
      <c r="J82" s="10"/>
    </row>
    <row r="83" spans="1:10" x14ac:dyDescent="0.3">
      <c r="A83" s="1" t="str">
        <f t="shared" si="1"/>
        <v>0110228304</v>
      </c>
      <c r="B83" s="4" t="s">
        <v>97</v>
      </c>
      <c r="C83" s="4" t="s">
        <v>27</v>
      </c>
      <c r="D83" s="4" t="s">
        <v>28</v>
      </c>
      <c r="E83" s="5">
        <v>0</v>
      </c>
      <c r="F83" s="5">
        <v>0</v>
      </c>
      <c r="G83" s="6"/>
    </row>
    <row r="84" spans="1:10" x14ac:dyDescent="0.3">
      <c r="A84" s="1" t="str">
        <f t="shared" si="1"/>
        <v>0110228305</v>
      </c>
      <c r="B84" s="4" t="s">
        <v>97</v>
      </c>
      <c r="C84" s="4" t="s">
        <v>29</v>
      </c>
      <c r="D84" s="4" t="s">
        <v>30</v>
      </c>
      <c r="E84" s="5">
        <v>59127</v>
      </c>
      <c r="F84" s="5">
        <v>-4725827</v>
      </c>
      <c r="G84" s="6"/>
    </row>
    <row r="85" spans="1:10" x14ac:dyDescent="0.3">
      <c r="A85" s="1" t="str">
        <f t="shared" si="1"/>
        <v>0110228325</v>
      </c>
      <c r="B85" s="4" t="s">
        <v>97</v>
      </c>
      <c r="C85" s="4" t="s">
        <v>31</v>
      </c>
      <c r="D85" s="4" t="s">
        <v>32</v>
      </c>
      <c r="E85" s="5">
        <v>26929</v>
      </c>
      <c r="F85" s="5">
        <v>114230</v>
      </c>
      <c r="G85" s="6"/>
    </row>
    <row r="86" spans="1:10" x14ac:dyDescent="0.3">
      <c r="A86" s="1" t="str">
        <f t="shared" si="1"/>
        <v>0110107700</v>
      </c>
      <c r="B86" s="4" t="s">
        <v>97</v>
      </c>
      <c r="C86" s="4" t="s">
        <v>40</v>
      </c>
      <c r="D86" s="4" t="s">
        <v>41</v>
      </c>
      <c r="E86" s="5">
        <v>0</v>
      </c>
      <c r="F86" s="5">
        <v>0</v>
      </c>
      <c r="G86" s="6"/>
    </row>
    <row r="87" spans="1:10" x14ac:dyDescent="0.3">
      <c r="A87" s="1" t="str">
        <f t="shared" si="1"/>
        <v>0110228306</v>
      </c>
      <c r="B87" s="4" t="s">
        <v>97</v>
      </c>
      <c r="C87" s="4" t="s">
        <v>52</v>
      </c>
      <c r="D87" s="4" t="s">
        <v>53</v>
      </c>
      <c r="E87" s="5">
        <v>0</v>
      </c>
      <c r="F87" s="5">
        <v>0</v>
      </c>
      <c r="G87" s="6"/>
    </row>
    <row r="88" spans="1:10" x14ac:dyDescent="0.3">
      <c r="A88" s="1" t="str">
        <f t="shared" si="1"/>
        <v>0110182313</v>
      </c>
      <c r="B88" s="4" t="s">
        <v>97</v>
      </c>
      <c r="C88" s="4" t="s">
        <v>57</v>
      </c>
      <c r="D88" s="4" t="s">
        <v>58</v>
      </c>
      <c r="E88" s="5">
        <v>1400858</v>
      </c>
      <c r="F88" s="5">
        <v>27651238</v>
      </c>
      <c r="G88" s="6"/>
    </row>
    <row r="89" spans="1:10" x14ac:dyDescent="0.3">
      <c r="A89" s="1" t="str">
        <f t="shared" si="1"/>
        <v>0110184096</v>
      </c>
      <c r="B89" s="4" t="s">
        <v>97</v>
      </c>
      <c r="C89" s="4" t="s">
        <v>59</v>
      </c>
      <c r="D89" s="4" t="s">
        <v>60</v>
      </c>
      <c r="E89" s="5">
        <v>6177247.0099999998</v>
      </c>
      <c r="F89" s="5">
        <v>1.5497789718210697E-8</v>
      </c>
      <c r="G89" s="6"/>
    </row>
    <row r="90" spans="1:10" x14ac:dyDescent="0.3">
      <c r="A90" s="1" t="str">
        <f t="shared" si="1"/>
        <v>0110184097</v>
      </c>
      <c r="B90" s="4" t="s">
        <v>97</v>
      </c>
      <c r="C90" s="4" t="s">
        <v>61</v>
      </c>
      <c r="D90" s="4" t="s">
        <v>62</v>
      </c>
      <c r="E90" s="5">
        <v>996115.52</v>
      </c>
      <c r="F90" s="5">
        <v>-1.4151737559586763E-9</v>
      </c>
      <c r="G90" s="6"/>
    </row>
    <row r="91" spans="1:10" x14ac:dyDescent="0.3">
      <c r="A91" s="1" t="str">
        <f t="shared" si="1"/>
        <v>0110184098</v>
      </c>
      <c r="B91" s="4" t="s">
        <v>97</v>
      </c>
      <c r="C91" s="4" t="s">
        <v>63</v>
      </c>
      <c r="D91" s="4" t="s">
        <v>64</v>
      </c>
      <c r="E91" s="5">
        <v>2025.6200000000099</v>
      </c>
      <c r="F91" s="5">
        <v>-2.3283064365386963E-10</v>
      </c>
      <c r="G91" s="6"/>
    </row>
    <row r="92" spans="1:10" x14ac:dyDescent="0.3">
      <c r="A92" s="1" t="str">
        <f t="shared" si="1"/>
        <v>0110184099</v>
      </c>
      <c r="B92" s="4" t="s">
        <v>97</v>
      </c>
      <c r="C92" s="4" t="s">
        <v>65</v>
      </c>
      <c r="D92" s="4" t="s">
        <v>66</v>
      </c>
      <c r="E92" s="5">
        <v>0</v>
      </c>
      <c r="F92" s="5">
        <v>2.2373569663614035E-10</v>
      </c>
      <c r="G92" s="6"/>
    </row>
    <row r="93" spans="1:10" x14ac:dyDescent="0.3">
      <c r="A93" s="1" t="str">
        <f t="shared" si="1"/>
        <v>0110184119</v>
      </c>
      <c r="B93" s="4" t="s">
        <v>97</v>
      </c>
      <c r="C93" s="4" t="s">
        <v>67</v>
      </c>
      <c r="D93" s="4" t="s">
        <v>68</v>
      </c>
      <c r="E93" s="5">
        <v>-13145747.83</v>
      </c>
      <c r="F93" s="5">
        <v>0</v>
      </c>
      <c r="G93" s="6"/>
    </row>
    <row r="94" spans="1:10" x14ac:dyDescent="0.3">
      <c r="A94" s="1" t="str">
        <f t="shared" si="1"/>
        <v>0110184120</v>
      </c>
      <c r="B94" s="4" t="s">
        <v>97</v>
      </c>
      <c r="C94" s="4" t="s">
        <v>69</v>
      </c>
      <c r="D94" s="4" t="s">
        <v>70</v>
      </c>
      <c r="E94" s="5">
        <v>-947237.55</v>
      </c>
      <c r="F94" s="5">
        <v>2.3283064365386963E-10</v>
      </c>
      <c r="G94" s="6"/>
    </row>
    <row r="95" spans="1:10" x14ac:dyDescent="0.3">
      <c r="A95" s="1" t="str">
        <f t="shared" si="1"/>
        <v>0110184122</v>
      </c>
      <c r="B95" s="4" t="s">
        <v>97</v>
      </c>
      <c r="C95" s="4" t="s">
        <v>71</v>
      </c>
      <c r="D95" s="4" t="s">
        <v>72</v>
      </c>
      <c r="E95" s="5">
        <v>0</v>
      </c>
      <c r="F95" s="5">
        <v>9.3132257461547852E-10</v>
      </c>
      <c r="G95" s="6"/>
    </row>
    <row r="96" spans="1:10" x14ac:dyDescent="0.3">
      <c r="A96" s="1" t="str">
        <f t="shared" si="1"/>
        <v>0110182305</v>
      </c>
      <c r="B96" s="4" t="s">
        <v>97</v>
      </c>
      <c r="C96" s="4" t="s">
        <v>93</v>
      </c>
      <c r="D96" s="4" t="s">
        <v>94</v>
      </c>
      <c r="E96" s="5">
        <v>0</v>
      </c>
      <c r="F96" s="5">
        <v>0</v>
      </c>
      <c r="G96" s="6"/>
    </row>
    <row r="97" spans="1:7" x14ac:dyDescent="0.3">
      <c r="A97" s="1" t="str">
        <f t="shared" si="1"/>
        <v>0110182315</v>
      </c>
      <c r="B97" s="4" t="s">
        <v>97</v>
      </c>
      <c r="C97" s="4" t="s">
        <v>95</v>
      </c>
      <c r="D97" s="4" t="s">
        <v>96</v>
      </c>
      <c r="E97" s="5">
        <v>6000619</v>
      </c>
      <c r="F97" s="5">
        <v>100360411.75</v>
      </c>
      <c r="G97" s="6"/>
    </row>
    <row r="98" spans="1:7" x14ac:dyDescent="0.3">
      <c r="A98" s="1" t="str">
        <f t="shared" si="1"/>
        <v>0110228307</v>
      </c>
      <c r="B98" s="7" t="s">
        <v>97</v>
      </c>
      <c r="C98" s="7" t="s">
        <v>98</v>
      </c>
      <c r="D98" s="7" t="s">
        <v>99</v>
      </c>
      <c r="E98" s="8">
        <v>0</v>
      </c>
      <c r="F98" s="8">
        <v>1650472.86</v>
      </c>
      <c r="G98" s="9" t="s">
        <v>143</v>
      </c>
    </row>
    <row r="99" spans="1:7" x14ac:dyDescent="0.3">
      <c r="A99" s="1" t="str">
        <f t="shared" si="1"/>
        <v>0110254010</v>
      </c>
      <c r="B99" s="7" t="s">
        <v>97</v>
      </c>
      <c r="C99" s="7" t="s">
        <v>100</v>
      </c>
      <c r="D99" s="7" t="s">
        <v>101</v>
      </c>
      <c r="E99" s="8">
        <v>8040</v>
      </c>
      <c r="F99" s="8">
        <v>-33827367</v>
      </c>
      <c r="G99" s="9" t="s">
        <v>143</v>
      </c>
    </row>
    <row r="100" spans="1:7" x14ac:dyDescent="0.3">
      <c r="A100" s="1" t="str">
        <f t="shared" si="1"/>
        <v>0119146053</v>
      </c>
      <c r="B100" s="4" t="s">
        <v>102</v>
      </c>
      <c r="C100" s="4" t="s">
        <v>11</v>
      </c>
      <c r="D100" s="4" t="s">
        <v>12</v>
      </c>
      <c r="E100" s="5">
        <v>0</v>
      </c>
      <c r="F100" s="5">
        <v>0</v>
      </c>
      <c r="G100" s="6"/>
    </row>
    <row r="101" spans="1:7" x14ac:dyDescent="0.3">
      <c r="A101" s="1" t="str">
        <f t="shared" si="1"/>
        <v>0119101700</v>
      </c>
      <c r="B101" s="4" t="s">
        <v>102</v>
      </c>
      <c r="C101" s="4" t="s">
        <v>36</v>
      </c>
      <c r="D101" s="4" t="s">
        <v>37</v>
      </c>
      <c r="E101" s="5">
        <v>662199.23</v>
      </c>
      <c r="F101" s="5">
        <v>7313305.8300000001</v>
      </c>
      <c r="G101" s="6"/>
    </row>
    <row r="102" spans="1:7" x14ac:dyDescent="0.3">
      <c r="A102" s="1" t="str">
        <f t="shared" si="1"/>
        <v>0119101701</v>
      </c>
      <c r="B102" s="4" t="s">
        <v>102</v>
      </c>
      <c r="C102" s="4" t="s">
        <v>38</v>
      </c>
      <c r="D102" s="4" t="s">
        <v>39</v>
      </c>
      <c r="E102" s="5">
        <v>210190.4</v>
      </c>
      <c r="F102" s="5">
        <v>1469146.41</v>
      </c>
      <c r="G102" s="6"/>
    </row>
    <row r="103" spans="1:7" x14ac:dyDescent="0.3">
      <c r="A103" s="1" t="str">
        <f t="shared" si="1"/>
        <v>0119107700</v>
      </c>
      <c r="B103" s="4" t="s">
        <v>102</v>
      </c>
      <c r="C103" s="4" t="s">
        <v>40</v>
      </c>
      <c r="D103" s="4" t="s">
        <v>41</v>
      </c>
      <c r="E103" s="5">
        <v>0</v>
      </c>
      <c r="F103" s="5">
        <v>0</v>
      </c>
      <c r="G103" s="6"/>
    </row>
    <row r="104" spans="1:7" x14ac:dyDescent="0.3">
      <c r="A104" s="1" t="str">
        <f t="shared" si="1"/>
        <v>0119107701</v>
      </c>
      <c r="B104" s="4" t="s">
        <v>102</v>
      </c>
      <c r="C104" s="4" t="s">
        <v>42</v>
      </c>
      <c r="D104" s="4" t="s">
        <v>43</v>
      </c>
      <c r="E104" s="5">
        <v>0</v>
      </c>
      <c r="F104" s="5">
        <v>0</v>
      </c>
      <c r="G104" s="6"/>
    </row>
    <row r="105" spans="1:7" x14ac:dyDescent="0.3">
      <c r="A105" s="1" t="str">
        <f t="shared" si="1"/>
        <v>0119108700</v>
      </c>
      <c r="B105" s="4" t="s">
        <v>102</v>
      </c>
      <c r="C105" s="4" t="s">
        <v>44</v>
      </c>
      <c r="D105" s="4" t="s">
        <v>45</v>
      </c>
      <c r="E105" s="5">
        <v>-50320.01</v>
      </c>
      <c r="F105" s="5">
        <v>-310486.2</v>
      </c>
      <c r="G105" s="6"/>
    </row>
    <row r="106" spans="1:7" x14ac:dyDescent="0.3">
      <c r="A106" s="1" t="str">
        <f t="shared" si="1"/>
        <v>0119108701</v>
      </c>
      <c r="B106" s="4" t="s">
        <v>102</v>
      </c>
      <c r="C106" s="4" t="s">
        <v>46</v>
      </c>
      <c r="D106" s="4" t="s">
        <v>47</v>
      </c>
      <c r="E106" s="5">
        <v>-11316.21</v>
      </c>
      <c r="F106" s="5">
        <v>-56702.17</v>
      </c>
      <c r="G106" s="6"/>
    </row>
    <row r="107" spans="1:7" x14ac:dyDescent="0.3">
      <c r="A107" s="1" t="str">
        <f t="shared" si="1"/>
        <v>0119234051</v>
      </c>
      <c r="B107" s="4" t="s">
        <v>102</v>
      </c>
      <c r="C107" s="4" t="s">
        <v>54</v>
      </c>
      <c r="D107" s="4" t="s">
        <v>55</v>
      </c>
      <c r="E107" s="5">
        <v>0</v>
      </c>
      <c r="F107" s="5">
        <v>0</v>
      </c>
      <c r="G107" s="6"/>
    </row>
    <row r="108" spans="1:7" x14ac:dyDescent="0.3">
      <c r="A108" s="1" t="str">
        <f t="shared" si="1"/>
        <v>0119254030</v>
      </c>
      <c r="B108" s="4" t="s">
        <v>102</v>
      </c>
      <c r="C108" s="4" t="s">
        <v>88</v>
      </c>
      <c r="D108" s="4" t="s">
        <v>89</v>
      </c>
      <c r="E108" s="5">
        <v>-611879.22</v>
      </c>
      <c r="F108" s="5">
        <v>-7002819.6299999999</v>
      </c>
      <c r="G108" s="6"/>
    </row>
    <row r="109" spans="1:7" x14ac:dyDescent="0.3">
      <c r="A109" s="1" t="str">
        <f t="shared" si="1"/>
        <v>0119254031</v>
      </c>
      <c r="B109" s="4" t="s">
        <v>102</v>
      </c>
      <c r="C109" s="4" t="s">
        <v>103</v>
      </c>
      <c r="D109" s="4" t="s">
        <v>104</v>
      </c>
      <c r="E109" s="5">
        <v>-198874.19</v>
      </c>
      <c r="F109" s="5">
        <v>-1412444.24</v>
      </c>
      <c r="G109" s="6"/>
    </row>
    <row r="110" spans="1:7" hidden="1" x14ac:dyDescent="0.3">
      <c r="B110" s="1" t="s">
        <v>105</v>
      </c>
      <c r="E110" s="11">
        <v>20691236.749999996</v>
      </c>
      <c r="F110" s="11">
        <v>133944203.53000008</v>
      </c>
    </row>
  </sheetData>
  <autoFilter ref="A2:F110" xr:uid="{00000000-0009-0000-0000-000025000000}">
    <filterColumn colId="1">
      <filters>
        <filter val="0004"/>
        <filter val="0011"/>
        <filter val="0019"/>
        <filter val="0020"/>
        <filter val="0099"/>
        <filter val="0100"/>
        <filter val="0110"/>
        <filter val="0119"/>
        <filter val="0301"/>
        <filter val="0302"/>
        <filter val="0800"/>
        <filter val="0803"/>
      </filters>
    </filterColumn>
  </autoFilter>
  <pageMargins left="0.45" right="0.45" top="0.5" bottom="0.25" header="0.3" footer="0.3"/>
  <pageSetup scale="36" orientation="landscape" r:id="rId1"/>
  <headerFooter scaleWithDoc="0">
    <oddHeader>&amp;CTrial Balance Before Year-end Disclosure Booked</oddHeader>
    <oddFooter>&amp;R&amp;"Times New Roman,Bold"&amp;12Case No 2020-00350
Attachment 2 to Reponse to AG-KIUC-2 Question No. 4
Page &amp;P of &amp;N
Garrett</oddFooter>
  </headerFooter>
  <rowBreaks count="1" manualBreakCount="1">
    <brk id="102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4252-9337-4D8E-A99D-2D6833CA8D37}">
  <sheetPr>
    <tabColor theme="3"/>
    <pageSetUpPr fitToPage="1"/>
  </sheetPr>
  <dimension ref="A1:B19"/>
  <sheetViews>
    <sheetView tabSelected="1" zoomScaleNormal="100" workbookViewId="0">
      <selection activeCell="G23" sqref="G23"/>
    </sheetView>
  </sheetViews>
  <sheetFormatPr defaultColWidth="9.1796875" defaultRowHeight="14.5" x14ac:dyDescent="0.35"/>
  <cols>
    <col min="1" max="1" width="22.7265625" style="19" customWidth="1"/>
    <col min="2" max="2" width="47.453125" style="19" bestFit="1" customWidth="1"/>
    <col min="3" max="16384" width="9.1796875" style="19"/>
  </cols>
  <sheetData>
    <row r="1" spans="1:2" ht="15" customHeight="1" x14ac:dyDescent="0.35">
      <c r="A1" s="43" t="s">
        <v>106</v>
      </c>
      <c r="B1" s="44"/>
    </row>
    <row r="2" spans="1:2" ht="15" customHeight="1" x14ac:dyDescent="0.35">
      <c r="A2" s="44"/>
      <c r="B2" s="44"/>
    </row>
    <row r="3" spans="1:2" x14ac:dyDescent="0.35">
      <c r="A3" s="20" t="s">
        <v>107</v>
      </c>
      <c r="B3" s="21" t="s">
        <v>108</v>
      </c>
    </row>
    <row r="4" spans="1:2" x14ac:dyDescent="0.35">
      <c r="A4" s="21"/>
      <c r="B4" s="21"/>
    </row>
    <row r="5" spans="1:2" x14ac:dyDescent="0.35">
      <c r="A5" s="20" t="s">
        <v>109</v>
      </c>
      <c r="B5" s="21"/>
    </row>
    <row r="6" spans="1:2" x14ac:dyDescent="0.35">
      <c r="A6" s="21" t="s">
        <v>110</v>
      </c>
      <c r="B6" s="22" t="s">
        <v>111</v>
      </c>
    </row>
    <row r="7" spans="1:2" x14ac:dyDescent="0.35">
      <c r="A7" s="21" t="s">
        <v>112</v>
      </c>
      <c r="B7" s="22" t="s">
        <v>113</v>
      </c>
    </row>
    <row r="8" spans="1:2" x14ac:dyDescent="0.35">
      <c r="A8" s="21" t="s">
        <v>114</v>
      </c>
      <c r="B8" s="22" t="s">
        <v>115</v>
      </c>
    </row>
    <row r="9" spans="1:2" x14ac:dyDescent="0.35">
      <c r="A9" s="21"/>
      <c r="B9" s="21"/>
    </row>
    <row r="10" spans="1:2" x14ac:dyDescent="0.35">
      <c r="A10" s="20" t="s">
        <v>116</v>
      </c>
      <c r="B10" s="21"/>
    </row>
    <row r="11" spans="1:2" x14ac:dyDescent="0.35">
      <c r="A11" s="21" t="s">
        <v>117</v>
      </c>
      <c r="B11" s="21" t="s">
        <v>118</v>
      </c>
    </row>
    <row r="12" spans="1:2" x14ac:dyDescent="0.35">
      <c r="A12" s="21" t="s">
        <v>119</v>
      </c>
      <c r="B12" s="21" t="s">
        <v>120</v>
      </c>
    </row>
    <row r="13" spans="1:2" x14ac:dyDescent="0.35">
      <c r="A13" s="21" t="s">
        <v>121</v>
      </c>
      <c r="B13" s="21" t="s">
        <v>122</v>
      </c>
    </row>
    <row r="14" spans="1:2" x14ac:dyDescent="0.35">
      <c r="A14" s="21" t="s">
        <v>123</v>
      </c>
      <c r="B14" s="21" t="s">
        <v>124</v>
      </c>
    </row>
    <row r="15" spans="1:2" x14ac:dyDescent="0.35">
      <c r="A15" s="21" t="s">
        <v>125</v>
      </c>
      <c r="B15" s="21" t="s">
        <v>126</v>
      </c>
    </row>
    <row r="16" spans="1:2" x14ac:dyDescent="0.35">
      <c r="A16" s="21" t="s">
        <v>127</v>
      </c>
      <c r="B16" s="21" t="s">
        <v>128</v>
      </c>
    </row>
    <row r="17" spans="1:2" x14ac:dyDescent="0.35">
      <c r="A17" s="21" t="s">
        <v>129</v>
      </c>
      <c r="B17" s="21" t="s">
        <v>130</v>
      </c>
    </row>
    <row r="18" spans="1:2" x14ac:dyDescent="0.35">
      <c r="A18" s="21" t="s">
        <v>131</v>
      </c>
      <c r="B18" s="21" t="s">
        <v>132</v>
      </c>
    </row>
    <row r="19" spans="1:2" x14ac:dyDescent="0.35">
      <c r="A19" s="21"/>
      <c r="B19" s="21"/>
    </row>
  </sheetData>
  <mergeCells count="1">
    <mergeCell ref="A1:B2"/>
  </mergeCells>
  <pageMargins left="0.45" right="0.45" top="0.5" bottom="0.25" header="0.3" footer="0.3"/>
  <pageSetup orientation="landscape" r:id="rId1"/>
  <headerFooter scaleWithDoc="0">
    <oddHeader>&amp;CTrial Balance Before Year-end Disclosure Booked</oddHeader>
    <oddFooter>&amp;R&amp;"Times New Roman,Bold"&amp;12Case No 2020-00350
Attachment 2 to Reponse to AG-KIUC-2 Question No. 4
Page &amp;P of &amp;N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004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C20F54AA-DF0A-4D93-A16F-5607E5C7FB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75B258-080F-49B2-A747-95F27C29424C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54fcda00-7b58-44a7-b108-8bd10a8a08ba"/>
    <ds:schemaRef ds:uri="http://purl.org/dc/terms/"/>
    <ds:schemaRef ds:uri="http://purl.org/dc/elements/1.1/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F8CCE4-5ADE-4EFA-82D5-1A1B43935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5675C96-35BA-4676-9D59-485A6FF9D945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C60BCA4D-A0F0-4C0A-8AC1-4E4FCE583B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p.1</vt:lpstr>
      <vt:lpstr>p.2</vt:lpstr>
      <vt:lpstr>p.2a</vt:lpstr>
      <vt:lpstr>p.1!Print_Area</vt:lpstr>
      <vt:lpstr>p.2!Print_Area</vt:lpstr>
      <vt:lpstr>p.2!Print_Titles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Cline, Katie</dc:creator>
  <cp:lastModifiedBy>Andrea</cp:lastModifiedBy>
  <cp:lastPrinted>2021-02-18T20:14:01Z</cp:lastPrinted>
  <dcterms:created xsi:type="dcterms:W3CDTF">2021-02-07T14:47:12Z</dcterms:created>
  <dcterms:modified xsi:type="dcterms:W3CDTF">2021-02-18T20:14:12Z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2021-02-07T15:51:25Z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6efe4e09-36e1-4a3c-a1e0-000020afd847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