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P:\Rates Dept\Rate Case 2020 Forward Test Year\8. 2nd DR KPSC - 1st intervenors\DOD-FEA\Spanos\LGE\"/>
    </mc:Choice>
  </mc:AlternateContent>
  <xr:revisionPtr revIDLastSave="0" documentId="13_ncr:1_{CA8C1669-BB1D-47AB-B1BF-EEB74D10A1C4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DOD-FEA 1-16(LGE)Attachment3(C)" sheetId="1" r:id="rId1"/>
  </sheets>
  <definedNames>
    <definedName name="_xlnm.Print_Area" localSheetId="0">'DOD-FEA 1-16(LGE)Attachment3(C)'!$A$1:$U$77</definedName>
    <definedName name="_xlnm.Print_Titles" localSheetId="0">'DOD-FEA 1-16(LGE)Attachment3(C)'!$1:$11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40" i="1" l="1"/>
  <c r="M40" i="1"/>
  <c r="O40" i="1"/>
  <c r="Q40" i="1"/>
  <c r="S40" i="1" s="1"/>
  <c r="Q62" i="1" l="1"/>
  <c r="S62" i="1" s="1"/>
  <c r="O62" i="1"/>
  <c r="M62" i="1"/>
  <c r="K62" i="1"/>
  <c r="Q56" i="1"/>
  <c r="S56" i="1" s="1"/>
  <c r="O56" i="1"/>
  <c r="M56" i="1"/>
  <c r="K56" i="1"/>
  <c r="Q47" i="1"/>
  <c r="S47" i="1" s="1"/>
  <c r="O47" i="1"/>
  <c r="M47" i="1"/>
  <c r="K47" i="1"/>
  <c r="K31" i="1" l="1"/>
  <c r="K64" i="1" s="1"/>
  <c r="M31" i="1"/>
  <c r="M64" i="1" s="1"/>
  <c r="O31" i="1"/>
  <c r="O64" i="1" s="1"/>
  <c r="Q31" i="1"/>
  <c r="S31" i="1" s="1"/>
  <c r="M20" i="1"/>
  <c r="O20" i="1"/>
  <c r="Q20" i="1"/>
  <c r="K20" i="1"/>
  <c r="S20" i="1" l="1"/>
  <c r="Q64" i="1"/>
  <c r="S64" i="1" s="1"/>
  <c r="O66" i="1"/>
  <c r="O75" i="1" s="1"/>
  <c r="M66" i="1"/>
  <c r="K66" i="1"/>
  <c r="K73" i="1"/>
  <c r="Q66" i="1" l="1"/>
  <c r="M75" i="1"/>
  <c r="K75" i="1"/>
  <c r="Q75" i="1" l="1"/>
  <c r="S66" i="1"/>
</calcChain>
</file>

<file path=xl/sharedStrings.xml><?xml version="1.0" encoding="utf-8"?>
<sst xmlns="http://schemas.openxmlformats.org/spreadsheetml/2006/main" count="99" uniqueCount="95">
  <si>
    <t>NET</t>
  </si>
  <si>
    <t>BOOK</t>
  </si>
  <si>
    <t xml:space="preserve">CALCULATED ANNUAL </t>
  </si>
  <si>
    <t>COMPOSITE</t>
  </si>
  <si>
    <t>SURVIVOR</t>
  </si>
  <si>
    <t>SALVAGE</t>
  </si>
  <si>
    <t>ORIGINAL</t>
  </si>
  <si>
    <t>DEPRECIATION</t>
  </si>
  <si>
    <t>FUTURE</t>
  </si>
  <si>
    <t xml:space="preserve">ACCRUAL </t>
  </si>
  <si>
    <t>ACCRUAL</t>
  </si>
  <si>
    <t>REMAINING</t>
  </si>
  <si>
    <t>ACCOUNT</t>
  </si>
  <si>
    <t>CURVE</t>
  </si>
  <si>
    <t>PERCENT</t>
  </si>
  <si>
    <t>COST</t>
  </si>
  <si>
    <t>RESERVE</t>
  </si>
  <si>
    <t>ACCRUALS</t>
  </si>
  <si>
    <t>AMOUNT</t>
  </si>
  <si>
    <t>RATE</t>
  </si>
  <si>
    <t>LIFE</t>
  </si>
  <si>
    <t xml:space="preserve">    TOTAL COMMON PLANT </t>
  </si>
  <si>
    <t xml:space="preserve">NONDEPRECIABLE PLANT </t>
  </si>
  <si>
    <t>LAND</t>
  </si>
  <si>
    <t xml:space="preserve">    TOTAL NONDEPRECIABLE PLANT </t>
  </si>
  <si>
    <t xml:space="preserve">    TOTAL DEPRECIABLE PLANT </t>
  </si>
  <si>
    <t>DEPRECIABLE PLANT</t>
  </si>
  <si>
    <t xml:space="preserve">STORES EQUIPMENT                    </t>
  </si>
  <si>
    <t xml:space="preserve">   </t>
  </si>
  <si>
    <t>ORGANIZATION</t>
  </si>
  <si>
    <t>COMMON PLANT</t>
  </si>
  <si>
    <t xml:space="preserve">TOOLS, SHOP AND GARAGE EQUIPMENT   </t>
  </si>
  <si>
    <t>STRUCTURES AND IMPROVEMENTS</t>
  </si>
  <si>
    <t xml:space="preserve">OFFICE FURNITURE AND EQUIPMENT     </t>
  </si>
  <si>
    <t>COMPUTER SOFTWARE</t>
  </si>
  <si>
    <t>CCS SOFTWARE</t>
  </si>
  <si>
    <t>10-SQ</t>
  </si>
  <si>
    <t>5-SQ</t>
  </si>
  <si>
    <t>SQUARE</t>
  </si>
  <si>
    <t>*</t>
  </si>
  <si>
    <t>INTANGIBLE PLANT</t>
  </si>
  <si>
    <t xml:space="preserve">    TOTAL INTANGIBLE PLANT </t>
  </si>
  <si>
    <t xml:space="preserve">GENERAL PLANT </t>
  </si>
  <si>
    <t xml:space="preserve">    TOTAL GENERAL PLANT </t>
  </si>
  <si>
    <t xml:space="preserve">PROBABLE </t>
  </si>
  <si>
    <t>RETIREMENT</t>
  </si>
  <si>
    <t>DATE</t>
  </si>
  <si>
    <t>(2)</t>
  </si>
  <si>
    <t>(9)=(8)/(5)</t>
  </si>
  <si>
    <t>(10)=(7)/(8)</t>
  </si>
  <si>
    <t>* CCS SOFTWARE IS DEPRECIATED WITH A FINAL RETIREMENT DATE OF DECEMBER 31, 2027</t>
  </si>
  <si>
    <t>40-S0.5</t>
  </si>
  <si>
    <t>30-L1</t>
  </si>
  <si>
    <t>55-R2.5</t>
  </si>
  <si>
    <t>45-R1</t>
  </si>
  <si>
    <t>55-R4</t>
  </si>
  <si>
    <t>20-SQ</t>
  </si>
  <si>
    <t>15-SQ</t>
  </si>
  <si>
    <t>4-SQ</t>
  </si>
  <si>
    <t>9-S2.5</t>
  </si>
  <si>
    <t>13-S1</t>
  </si>
  <si>
    <t>26-S0</t>
  </si>
  <si>
    <t>25-SQ</t>
  </si>
  <si>
    <t>26-S2</t>
  </si>
  <si>
    <t>24-L2.5</t>
  </si>
  <si>
    <t>20-L2.5</t>
  </si>
  <si>
    <t>LOUISVILLE GAS AND ELECTRIC COMPANY</t>
  </si>
  <si>
    <t>TRANSPORTATION EQUIPMENT</t>
  </si>
  <si>
    <t xml:space="preserve">CARS AND LIGHT TRUCKS </t>
  </si>
  <si>
    <t xml:space="preserve">HEAVY TRUCKS AND OTHER </t>
  </si>
  <si>
    <t xml:space="preserve">TRAILERS </t>
  </si>
  <si>
    <t xml:space="preserve">FURNITURE      </t>
  </si>
  <si>
    <t xml:space="preserve">EQUIPMENT      </t>
  </si>
  <si>
    <t xml:space="preserve">COMPUTER EQUIPMENT     </t>
  </si>
  <si>
    <t xml:space="preserve">PERSONAL COMPUTER      </t>
  </si>
  <si>
    <t>TOTAL OFFICE FURNITURE AND EQUIPMENT</t>
  </si>
  <si>
    <t xml:space="preserve">SECURITY EQUIPMENT      </t>
  </si>
  <si>
    <t xml:space="preserve">GENERAL OFFICE     </t>
  </si>
  <si>
    <t xml:space="preserve">TRANSPORTATION   </t>
  </si>
  <si>
    <t xml:space="preserve">STORES   </t>
  </si>
  <si>
    <t xml:space="preserve">SHOPS    </t>
  </si>
  <si>
    <t>MICROWAVE</t>
  </si>
  <si>
    <t>TOTAL STRUCTURES AND IMPROVEMENTS</t>
  </si>
  <si>
    <t>TOTAL TRANSPORATION EQUIPMENT</t>
  </si>
  <si>
    <t>POWER OPERATED EQUIPMENT</t>
  </si>
  <si>
    <t xml:space="preserve">LARGE MACHINERY    </t>
  </si>
  <si>
    <t xml:space="preserve">OTHER    </t>
  </si>
  <si>
    <t>TOTAL POWER OPERATED EQUIPMENT</t>
  </si>
  <si>
    <t>COMMUNICATION EQUIPMENT</t>
  </si>
  <si>
    <t>MICROWAVE, FIBER AND OTHER</t>
  </si>
  <si>
    <t>RADIO AND TELEPHONE</t>
  </si>
  <si>
    <t>TOTAL COMMUNICATION EQUIPMENT</t>
  </si>
  <si>
    <t>TABLE 3.  SUMMARY OF ESTIMATED SURVIVOR CURVES, NET SALVAGE PERCENT, ORIGINAL COST, BOOK DEPRECIATION RESERVE</t>
  </si>
  <si>
    <t>CLOUD SOFTWARE</t>
  </si>
  <si>
    <t>AND CALCULATED ANNUAL DEPRECIATION ACCRUALS RELATED TO COMMON PLANT AS OF JUNE 30,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</si>
</sst>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0_);\(0\)"/>
    <numFmt numFmtId="165" formatCode="[$-409]mmmm\ d\,\ yyyy;@"/>
    <numFmt numFmtId="166" formatCode="mm\-yyyy"/>
    <numFmt numFmtId="167" formatCode="_(* #,##0.0_);_(* \(#,##0.0\);_(* &quot;-&quot;?_);_(@_)"/>
  </numFmts>
  <fonts count="11" x14ac:knownFonts="1">
    <font>
      <sz val="12"/>
      <name val="Arial"/>
    </font>
    <font>
      <sz val="12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3" fontId="9" fillId="0" borderId="0" applyFont="0" applyFill="0" applyBorder="0" applyAlignment="0" applyProtection="0"/>
    <xf numFmtId="0" fontId="9" fillId="0" borderId="0"/>
  </cellStyleXfs>
  <cellXfs count="126">
    <xf numFmtId="0" fontId="0" fillId="0" borderId="0" xfId="0" applyAlignment="1"/>
    <xf numFmtId="0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NumberFormat="1" applyFont="1" applyAlignment="1">
      <alignment horizontal="centerContinuous"/>
    </xf>
    <xf numFmtId="0" fontId="2" fillId="0" borderId="0" xfId="0" applyNumberFormat="1" applyFont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NumberFormat="1" applyFont="1" applyAlignment="1">
      <alignment horizontal="centerContinuous"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" fontId="3" fillId="0" borderId="2" xfId="0" applyNumberFormat="1" applyFont="1" applyBorder="1" applyAlignment="1"/>
    <xf numFmtId="3" fontId="3" fillId="0" borderId="0" xfId="0" applyNumberFormat="1" applyFont="1" applyAlignment="1"/>
    <xf numFmtId="0" fontId="3" fillId="0" borderId="0" xfId="0" applyFont="1" applyAlignment="1"/>
    <xf numFmtId="0" fontId="4" fillId="0" borderId="0" xfId="0" applyNumberFormat="1" applyFont="1" applyAlignment="1">
      <alignment horizontal="left"/>
    </xf>
    <xf numFmtId="2" fontId="5" fillId="0" borderId="0" xfId="0" applyNumberFormat="1" applyFont="1" applyAlignment="1"/>
    <xf numFmtId="4" fontId="5" fillId="0" borderId="0" xfId="0" applyNumberFormat="1" applyFont="1" applyAlignment="1"/>
    <xf numFmtId="0" fontId="5" fillId="0" borderId="0" xfId="0" applyFont="1" applyAlignment="1"/>
    <xf numFmtId="3" fontId="5" fillId="0" borderId="0" xfId="0" applyNumberFormat="1" applyFont="1" applyAlignment="1"/>
    <xf numFmtId="0" fontId="5" fillId="0" borderId="0" xfId="0" applyNumberFormat="1" applyFont="1" applyAlignment="1"/>
    <xf numFmtId="0" fontId="6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/>
    <xf numFmtId="2" fontId="0" fillId="0" borderId="0" xfId="0" applyNumberFormat="1"/>
    <xf numFmtId="3" fontId="0" fillId="0" borderId="0" xfId="0" applyNumberFormat="1"/>
    <xf numFmtId="0" fontId="0" fillId="0" borderId="0" xfId="0" applyNumberFormat="1" applyAlignment="1">
      <alignment horizontal="centerContinuous"/>
    </xf>
    <xf numFmtId="37" fontId="2" fillId="0" borderId="1" xfId="0" applyNumberFormat="1" applyFont="1" applyBorder="1" applyAlignment="1">
      <alignment horizontal="center"/>
    </xf>
    <xf numFmtId="164" fontId="0" fillId="0" borderId="0" xfId="0" applyNumberFormat="1" applyAlignment="1">
      <alignment horizontal="centerContinuous"/>
    </xf>
    <xf numFmtId="164" fontId="2" fillId="0" borderId="0" xfId="0" applyNumberFormat="1" applyFont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0" fillId="0" borderId="0" xfId="0" applyNumberFormat="1" applyAlignment="1"/>
    <xf numFmtId="164" fontId="1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37" fontId="0" fillId="0" borderId="0" xfId="0" applyNumberFormat="1"/>
    <xf numFmtId="37" fontId="0" fillId="0" borderId="0" xfId="0" applyNumberFormat="1" applyAlignment="1">
      <alignment horizontal="centerContinuous"/>
    </xf>
    <xf numFmtId="37" fontId="0" fillId="0" borderId="0" xfId="0" applyNumberFormat="1" applyAlignment="1"/>
    <xf numFmtId="37" fontId="2" fillId="0" borderId="0" xfId="0" applyNumberFormat="1" applyFont="1" applyAlignment="1">
      <alignment horizontal="center"/>
    </xf>
    <xf numFmtId="37" fontId="2" fillId="0" borderId="0" xfId="0" applyNumberFormat="1" applyFont="1" applyAlignment="1">
      <alignment horizontal="centerContinuous"/>
    </xf>
    <xf numFmtId="37" fontId="3" fillId="0" borderId="0" xfId="0" applyNumberFormat="1" applyFont="1" applyAlignment="1"/>
    <xf numFmtId="37" fontId="5" fillId="0" borderId="0" xfId="0" applyNumberFormat="1" applyFont="1" applyAlignment="1"/>
    <xf numFmtId="37" fontId="3" fillId="0" borderId="2" xfId="0" applyNumberFormat="1" applyFont="1" applyBorder="1" applyAlignment="1"/>
    <xf numFmtId="0" fontId="8" fillId="0" borderId="0" xfId="0" applyFont="1" applyAlignment="1">
      <alignment horizontal="centerContinuous"/>
    </xf>
    <xf numFmtId="39" fontId="1" fillId="0" borderId="0" xfId="2" applyNumberFormat="1" applyFont="1"/>
    <xf numFmtId="39" fontId="1" fillId="0" borderId="3" xfId="2" applyNumberFormat="1" applyFont="1" applyBorder="1"/>
    <xf numFmtId="39" fontId="8" fillId="0" borderId="0" xfId="2" applyNumberFormat="1" applyFont="1"/>
    <xf numFmtId="0" fontId="8" fillId="0" borderId="0" xfId="0" applyFont="1" applyAlignment="1"/>
    <xf numFmtId="0" fontId="6" fillId="0" borderId="0" xfId="0" applyNumberFormat="1" applyFont="1" applyBorder="1" applyAlignment="1">
      <alignment horizontal="left"/>
    </xf>
    <xf numFmtId="43" fontId="0" fillId="0" borderId="0" xfId="0" applyNumberFormat="1"/>
    <xf numFmtId="43" fontId="0" fillId="0" borderId="0" xfId="1" applyFont="1" applyAlignment="1"/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Alignment="1">
      <alignment horizontal="left"/>
    </xf>
    <xf numFmtId="4" fontId="3" fillId="0" borderId="0" xfId="0" applyNumberFormat="1" applyFont="1" applyBorder="1" applyAlignment="1"/>
    <xf numFmtId="37" fontId="3" fillId="0" borderId="0" xfId="0" applyNumberFormat="1" applyFont="1" applyBorder="1" applyAlignment="1"/>
    <xf numFmtId="0" fontId="0" fillId="0" borderId="0" xfId="0" applyAlignment="1">
      <alignment horizontal="center"/>
    </xf>
    <xf numFmtId="0" fontId="1" fillId="0" borderId="0" xfId="0" applyFont="1"/>
    <xf numFmtId="0" fontId="2" fillId="0" borderId="3" xfId="0" applyNumberFormat="1" applyFont="1" applyBorder="1" applyAlignment="1">
      <alignment horizontal="center"/>
    </xf>
    <xf numFmtId="39" fontId="1" fillId="0" borderId="0" xfId="2" applyNumberFormat="1" applyFont="1" applyBorder="1"/>
    <xf numFmtId="37" fontId="5" fillId="0" borderId="0" xfId="0" applyNumberFormat="1" applyFont="1" applyBorder="1" applyAlignment="1"/>
    <xf numFmtId="3" fontId="5" fillId="0" borderId="0" xfId="0" applyNumberFormat="1" applyFont="1" applyBorder="1" applyAlignment="1"/>
    <xf numFmtId="37" fontId="5" fillId="0" borderId="3" xfId="0" applyNumberFormat="1" applyFont="1" applyBorder="1" applyAlignment="1"/>
    <xf numFmtId="43" fontId="0" fillId="0" borderId="0" xfId="0" applyNumberFormat="1" applyBorder="1"/>
    <xf numFmtId="0" fontId="7" fillId="0" borderId="0" xfId="0" applyNumberFormat="1" applyFont="1" applyFill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39" fontId="8" fillId="0" borderId="3" xfId="2" applyNumberFormat="1" applyFont="1" applyBorder="1"/>
    <xf numFmtId="0" fontId="2" fillId="0" borderId="0" xfId="0" applyFont="1" applyAlignment="1">
      <alignment horizontal="center"/>
    </xf>
    <xf numFmtId="165" fontId="2" fillId="0" borderId="0" xfId="0" applyNumberFormat="1" applyFont="1" applyAlignment="1">
      <alignment horizontal="center"/>
    </xf>
    <xf numFmtId="43" fontId="8" fillId="0" borderId="0" xfId="0" applyNumberFormat="1" applyFont="1"/>
    <xf numFmtId="43" fontId="5" fillId="0" borderId="0" xfId="0" applyNumberFormat="1" applyFont="1" applyAlignment="1"/>
    <xf numFmtId="167" fontId="0" fillId="0" borderId="0" xfId="0" applyNumberFormat="1"/>
    <xf numFmtId="167" fontId="8" fillId="0" borderId="0" xfId="0" applyNumberFormat="1" applyFont="1"/>
    <xf numFmtId="167" fontId="5" fillId="0" borderId="0" xfId="0" applyNumberFormat="1" applyFont="1" applyAlignment="1"/>
    <xf numFmtId="167" fontId="0" fillId="0" borderId="0" xfId="0" applyNumberFormat="1" applyAlignment="1"/>
    <xf numFmtId="4" fontId="5" fillId="0" borderId="0" xfId="0" applyNumberFormat="1" applyFont="1" applyBorder="1" applyAlignment="1"/>
    <xf numFmtId="0" fontId="5" fillId="0" borderId="0" xfId="0" applyFont="1" applyBorder="1" applyAlignment="1"/>
    <xf numFmtId="0" fontId="0" fillId="0" borderId="0" xfId="0" applyBorder="1" applyAlignment="1"/>
    <xf numFmtId="167" fontId="0" fillId="0" borderId="0" xfId="0" applyNumberFormat="1" applyBorder="1"/>
    <xf numFmtId="166" fontId="1" fillId="0" borderId="0" xfId="0" applyNumberFormat="1" applyFont="1" applyFill="1" applyAlignment="1">
      <alignment horizontal="center"/>
    </xf>
    <xf numFmtId="37" fontId="5" fillId="0" borderId="0" xfId="0" applyNumberFormat="1" applyFont="1" applyFill="1" applyAlignment="1"/>
    <xf numFmtId="37" fontId="5" fillId="0" borderId="3" xfId="0" applyNumberFormat="1" applyFont="1" applyFill="1" applyBorder="1" applyAlignment="1"/>
    <xf numFmtId="37" fontId="10" fillId="0" borderId="0" xfId="0" applyNumberFormat="1" applyFont="1" applyBorder="1" applyAlignment="1"/>
    <xf numFmtId="0" fontId="0" fillId="0" borderId="0" xfId="0" applyFill="1" applyAlignment="1"/>
    <xf numFmtId="0" fontId="1" fillId="0" borderId="0" xfId="0" applyNumberFormat="1" applyFont="1" applyAlignment="1">
      <alignment horizontal="left" indent="1"/>
    </xf>
    <xf numFmtId="0" fontId="6" fillId="0" borderId="0" xfId="0" applyNumberFormat="1" applyFont="1" applyAlignment="1">
      <alignment horizontal="left" indent="1"/>
    </xf>
    <xf numFmtId="2" fontId="5" fillId="0" borderId="0" xfId="0" applyNumberFormat="1" applyFont="1" applyFill="1" applyAlignment="1"/>
    <xf numFmtId="0" fontId="5" fillId="0" borderId="0" xfId="0" applyNumberFormat="1" applyFont="1" applyFill="1" applyAlignment="1"/>
    <xf numFmtId="0" fontId="1" fillId="0" borderId="0" xfId="0" applyNumberFormat="1" applyFont="1" applyFill="1" applyAlignment="1">
      <alignment horizontal="left"/>
    </xf>
    <xf numFmtId="0" fontId="5" fillId="0" borderId="0" xfId="0" applyFont="1" applyFill="1" applyAlignment="1"/>
    <xf numFmtId="0" fontId="5" fillId="0" borderId="0" xfId="0" applyFont="1" applyFill="1" applyAlignment="1">
      <alignment horizontal="center"/>
    </xf>
    <xf numFmtId="39" fontId="1" fillId="0" borderId="0" xfId="2" applyNumberFormat="1" applyFont="1" applyFill="1"/>
    <xf numFmtId="3" fontId="5" fillId="0" borderId="0" xfId="0" applyNumberFormat="1" applyFont="1" applyFill="1" applyAlignment="1"/>
    <xf numFmtId="43" fontId="0" fillId="0" borderId="0" xfId="0" applyNumberFormat="1" applyFill="1"/>
    <xf numFmtId="167" fontId="0" fillId="0" borderId="0" xfId="0" applyNumberFormat="1" applyFill="1"/>
    <xf numFmtId="2" fontId="0" fillId="0" borderId="0" xfId="0" applyNumberFormat="1" applyFill="1"/>
    <xf numFmtId="0" fontId="1" fillId="0" borderId="0" xfId="0" applyNumberFormat="1" applyFont="1" applyFill="1" applyAlignment="1">
      <alignment horizontal="left" indent="1"/>
    </xf>
    <xf numFmtId="39" fontId="1" fillId="0" borderId="3" xfId="2" applyNumberFormat="1" applyFont="1" applyFill="1" applyBorder="1"/>
    <xf numFmtId="0" fontId="6" fillId="0" borderId="0" xfId="0" applyNumberFormat="1" applyFont="1" applyFill="1" applyAlignment="1">
      <alignment horizontal="left"/>
    </xf>
    <xf numFmtId="0" fontId="6" fillId="0" borderId="0" xfId="0" applyNumberFormat="1" applyFont="1" applyFill="1" applyAlignment="1">
      <alignment horizontal="left" indent="1"/>
    </xf>
    <xf numFmtId="37" fontId="0" fillId="0" borderId="0" xfId="0" applyNumberFormat="1" applyFill="1"/>
    <xf numFmtId="37" fontId="0" fillId="0" borderId="3" xfId="0" applyNumberFormat="1" applyFill="1" applyBorder="1"/>
    <xf numFmtId="39" fontId="1" fillId="0" borderId="0" xfId="2" applyNumberFormat="1" applyFont="1" applyFill="1" applyBorder="1"/>
    <xf numFmtId="37" fontId="0" fillId="0" borderId="0" xfId="0" applyNumberFormat="1" applyFill="1" applyBorder="1"/>
    <xf numFmtId="164" fontId="7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left"/>
    </xf>
    <xf numFmtId="39" fontId="8" fillId="0" borderId="3" xfId="2" applyNumberFormat="1" applyFont="1" applyFill="1" applyBorder="1"/>
    <xf numFmtId="3" fontId="3" fillId="0" borderId="0" xfId="0" applyNumberFormat="1" applyFont="1" applyFill="1" applyAlignment="1"/>
    <xf numFmtId="37" fontId="3" fillId="0" borderId="3" xfId="0" applyNumberFormat="1" applyFont="1" applyFill="1" applyBorder="1" applyAlignment="1"/>
    <xf numFmtId="37" fontId="3" fillId="0" borderId="0" xfId="0" applyNumberFormat="1" applyFont="1" applyFill="1" applyBorder="1" applyAlignment="1"/>
    <xf numFmtId="3" fontId="5" fillId="0" borderId="0" xfId="0" applyNumberFormat="1" applyFont="1" applyFill="1" applyBorder="1" applyAlignment="1"/>
    <xf numFmtId="43" fontId="8" fillId="0" borderId="0" xfId="0" applyNumberFormat="1" applyFont="1" applyFill="1"/>
    <xf numFmtId="0" fontId="8" fillId="0" borderId="0" xfId="0" applyFont="1" applyFill="1" applyAlignment="1"/>
    <xf numFmtId="167" fontId="8" fillId="0" borderId="0" xfId="0" applyNumberFormat="1" applyFont="1" applyFill="1"/>
    <xf numFmtId="37" fontId="5" fillId="0" borderId="0" xfId="0" applyNumberFormat="1" applyFont="1" applyFill="1" applyBorder="1" applyAlignment="1"/>
    <xf numFmtId="43" fontId="5" fillId="0" borderId="0" xfId="0" applyNumberFormat="1" applyFont="1" applyFill="1" applyAlignment="1"/>
    <xf numFmtId="167" fontId="5" fillId="0" borderId="0" xfId="0" applyNumberFormat="1" applyFont="1" applyFill="1" applyAlignment="1"/>
    <xf numFmtId="0" fontId="4" fillId="0" borderId="0" xfId="0" applyNumberFormat="1" applyFont="1" applyFill="1" applyAlignment="1">
      <alignment horizontal="left"/>
    </xf>
    <xf numFmtId="39" fontId="8" fillId="0" borderId="4" xfId="2" applyNumberFormat="1" applyFont="1" applyFill="1" applyBorder="1"/>
    <xf numFmtId="37" fontId="3" fillId="0" borderId="4" xfId="0" applyNumberFormat="1" applyFont="1" applyFill="1" applyBorder="1" applyAlignment="1"/>
    <xf numFmtId="37" fontId="3" fillId="0" borderId="0" xfId="0" applyNumberFormat="1" applyFont="1" applyFill="1" applyAlignment="1"/>
    <xf numFmtId="0" fontId="7" fillId="0" borderId="0" xfId="0" applyFont="1" applyFill="1" applyAlignment="1">
      <alignment horizontal="center"/>
    </xf>
    <xf numFmtId="166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</cellXfs>
  <cellStyles count="3">
    <cellStyle name="Comma" xfId="1" builtinId="3"/>
    <cellStyle name="Normal" xfId="0" builtinId="0"/>
    <cellStyle name="Normal_Iowa ASL GPAMORT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>
    <pageSetUpPr autoPageBreaks="0"/>
  </sheetPr>
  <dimension ref="A1:U78"/>
  <sheetViews>
    <sheetView tabSelected="1" zoomScale="70" zoomScaleNormal="70" workbookViewId="0">
      <selection sqref="A1:U1"/>
    </sheetView>
  </sheetViews>
  <sheetFormatPr defaultColWidth="9.77734375" defaultRowHeight="15" x14ac:dyDescent="0.2"/>
  <cols>
    <col min="1" max="1" width="9.77734375" customWidth="1"/>
    <col min="2" max="2" width="2.77734375" customWidth="1"/>
    <col min="3" max="3" width="61.6640625" customWidth="1"/>
    <col min="4" max="4" width="2.77734375" customWidth="1"/>
    <col min="5" max="5" width="11.77734375" customWidth="1"/>
    <col min="6" max="6" width="2.77734375" customWidth="1"/>
    <col min="7" max="7" width="11.77734375" customWidth="1"/>
    <col min="8" max="8" width="2.77734375" style="54" customWidth="1"/>
    <col min="9" max="9" width="9.77734375" style="31" customWidth="1"/>
    <col min="10" max="10" width="2.77734375" customWidth="1"/>
    <col min="11" max="11" width="18.109375" customWidth="1"/>
    <col min="12" max="12" width="2.77734375" customWidth="1"/>
    <col min="13" max="13" width="15.77734375" style="36" customWidth="1"/>
    <col min="14" max="14" width="2.77734375" style="36" customWidth="1"/>
    <col min="15" max="15" width="13.77734375" style="36" customWidth="1"/>
    <col min="16" max="16" width="2.77734375" style="36" customWidth="1"/>
    <col min="17" max="17" width="12.77734375" style="36" customWidth="1"/>
    <col min="18" max="18" width="2.77734375" customWidth="1"/>
    <col min="19" max="19" width="11.77734375" customWidth="1"/>
    <col min="20" max="20" width="2.77734375" customWidth="1"/>
    <col min="21" max="21" width="12.77734375" customWidth="1"/>
  </cols>
  <sheetData>
    <row r="1" spans="1:21" ht="15.75" x14ac:dyDescent="0.25">
      <c r="A1" s="123" t="s">
        <v>66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</row>
    <row r="2" spans="1:21" ht="15.75" x14ac:dyDescent="0.25">
      <c r="A2" s="124" t="s">
        <v>30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</row>
    <row r="3" spans="1:21" ht="15.75" x14ac:dyDescent="0.25">
      <c r="A3" s="42"/>
      <c r="B3" s="42"/>
      <c r="C3" s="42"/>
      <c r="D3" s="42"/>
      <c r="E3" s="42"/>
      <c r="F3" s="42"/>
      <c r="G3" s="42"/>
      <c r="H3" s="63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</row>
    <row r="4" spans="1:21" ht="15.75" x14ac:dyDescent="0.25">
      <c r="A4" s="123" t="s">
        <v>92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</row>
    <row r="5" spans="1:21" s="83" customFormat="1" ht="15.75" x14ac:dyDescent="0.25">
      <c r="A5" s="125" t="s">
        <v>94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</row>
    <row r="6" spans="1:21" ht="15.75" x14ac:dyDescent="0.25">
      <c r="A6" s="8"/>
      <c r="B6" s="26"/>
      <c r="C6" s="26"/>
      <c r="D6" s="26"/>
      <c r="E6" s="26"/>
      <c r="F6" s="26"/>
      <c r="G6" s="26"/>
      <c r="H6" s="64"/>
      <c r="I6" s="28"/>
      <c r="J6" s="26"/>
      <c r="K6" s="26"/>
      <c r="L6" s="26"/>
      <c r="M6" s="35"/>
      <c r="N6" s="35"/>
      <c r="O6" s="35"/>
      <c r="P6" s="35"/>
    </row>
    <row r="7" spans="1:21" ht="15.75" x14ac:dyDescent="0.25">
      <c r="A7" s="23"/>
      <c r="B7" s="13"/>
      <c r="C7" s="4"/>
      <c r="D7" s="67"/>
      <c r="E7" s="68" t="s">
        <v>44</v>
      </c>
      <c r="F7" s="10"/>
      <c r="G7" s="10"/>
      <c r="H7" s="10"/>
      <c r="I7" s="29" t="s">
        <v>0</v>
      </c>
      <c r="J7" s="10"/>
      <c r="K7" s="10"/>
      <c r="L7" s="10"/>
      <c r="M7" s="37" t="s">
        <v>1</v>
      </c>
      <c r="N7" s="37"/>
      <c r="O7" s="37"/>
      <c r="P7" s="37"/>
      <c r="Q7" s="38" t="s">
        <v>2</v>
      </c>
      <c r="R7" s="3"/>
      <c r="S7" s="3"/>
      <c r="T7" s="2"/>
      <c r="U7" s="10" t="s">
        <v>3</v>
      </c>
    </row>
    <row r="8" spans="1:21" ht="15.75" x14ac:dyDescent="0.25">
      <c r="A8" s="23"/>
      <c r="B8" s="13"/>
      <c r="C8" s="10"/>
      <c r="D8" s="67"/>
      <c r="E8" s="68" t="s">
        <v>45</v>
      </c>
      <c r="F8" s="10"/>
      <c r="G8" s="10" t="s">
        <v>4</v>
      </c>
      <c r="H8" s="10"/>
      <c r="I8" s="29" t="s">
        <v>5</v>
      </c>
      <c r="J8" s="10"/>
      <c r="K8" s="10" t="s">
        <v>6</v>
      </c>
      <c r="L8" s="10"/>
      <c r="M8" s="37" t="s">
        <v>7</v>
      </c>
      <c r="N8" s="37"/>
      <c r="O8" s="37" t="s">
        <v>8</v>
      </c>
      <c r="P8" s="37"/>
      <c r="Q8" s="27" t="s">
        <v>9</v>
      </c>
      <c r="R8" s="7"/>
      <c r="S8" s="6" t="s">
        <v>10</v>
      </c>
      <c r="T8" s="2"/>
      <c r="U8" s="10" t="s">
        <v>11</v>
      </c>
    </row>
    <row r="9" spans="1:21" ht="15.75" x14ac:dyDescent="0.25">
      <c r="A9" s="23"/>
      <c r="B9" s="13"/>
      <c r="C9" s="10" t="s">
        <v>12</v>
      </c>
      <c r="D9" s="67"/>
      <c r="E9" s="68" t="s">
        <v>46</v>
      </c>
      <c r="F9" s="10"/>
      <c r="G9" s="10" t="s">
        <v>13</v>
      </c>
      <c r="H9" s="10"/>
      <c r="I9" s="29" t="s">
        <v>14</v>
      </c>
      <c r="J9" s="10"/>
      <c r="K9" s="10" t="s">
        <v>15</v>
      </c>
      <c r="L9" s="10"/>
      <c r="M9" s="37" t="s">
        <v>16</v>
      </c>
      <c r="N9" s="37"/>
      <c r="O9" s="37" t="s">
        <v>17</v>
      </c>
      <c r="P9" s="37"/>
      <c r="Q9" s="37" t="s">
        <v>18</v>
      </c>
      <c r="R9" s="10"/>
      <c r="S9" s="4" t="s">
        <v>19</v>
      </c>
      <c r="T9" s="2"/>
      <c r="U9" s="10" t="s">
        <v>20</v>
      </c>
    </row>
    <row r="10" spans="1:21" ht="15.75" x14ac:dyDescent="0.25">
      <c r="A10" s="23"/>
      <c r="B10" s="13"/>
      <c r="C10" s="27">
        <v>-1</v>
      </c>
      <c r="D10" s="9"/>
      <c r="E10" s="30" t="s">
        <v>47</v>
      </c>
      <c r="F10" s="9"/>
      <c r="G10" s="27">
        <v>-3</v>
      </c>
      <c r="H10" s="9"/>
      <c r="I10" s="30">
        <v>-4</v>
      </c>
      <c r="J10" s="9"/>
      <c r="K10" s="27">
        <v>-5</v>
      </c>
      <c r="L10" s="9"/>
      <c r="M10" s="27">
        <v>-6</v>
      </c>
      <c r="N10" s="37"/>
      <c r="O10" s="27">
        <v>-7</v>
      </c>
      <c r="P10" s="37"/>
      <c r="Q10" s="27">
        <v>-8</v>
      </c>
      <c r="R10" s="9"/>
      <c r="S10" s="5" t="s">
        <v>48</v>
      </c>
      <c r="U10" s="5" t="s">
        <v>49</v>
      </c>
    </row>
    <row r="11" spans="1:21" ht="15.75" x14ac:dyDescent="0.25">
      <c r="A11" s="23"/>
      <c r="B11" s="13"/>
      <c r="C11" s="9"/>
      <c r="D11" s="9"/>
      <c r="E11" s="9"/>
      <c r="F11" s="9"/>
      <c r="G11" s="9"/>
      <c r="H11" s="9"/>
      <c r="I11" s="29"/>
      <c r="J11" s="9"/>
      <c r="K11" s="9"/>
      <c r="L11" s="9"/>
      <c r="M11" s="37"/>
      <c r="N11" s="37"/>
      <c r="O11" s="37"/>
      <c r="P11" s="37"/>
      <c r="Q11" s="37"/>
      <c r="R11" s="9"/>
      <c r="S11" s="9"/>
      <c r="U11" s="9"/>
    </row>
    <row r="12" spans="1:21" ht="15.75" x14ac:dyDescent="0.25">
      <c r="A12" s="23"/>
      <c r="C12" s="4" t="s">
        <v>26</v>
      </c>
      <c r="E12" s="2"/>
      <c r="G12" s="2"/>
      <c r="I12" s="32"/>
      <c r="K12" s="43"/>
      <c r="L12" s="12"/>
      <c r="M12" s="39"/>
      <c r="N12" s="39"/>
      <c r="O12" s="39"/>
      <c r="P12" s="39"/>
      <c r="Q12" s="39"/>
      <c r="R12" s="12"/>
      <c r="S12" s="25"/>
      <c r="U12" s="12"/>
    </row>
    <row r="13" spans="1:21" x14ac:dyDescent="0.2">
      <c r="A13" s="17"/>
      <c r="B13" s="17"/>
      <c r="C13" s="47"/>
      <c r="D13" s="17"/>
      <c r="E13" s="22"/>
      <c r="F13" s="17"/>
      <c r="G13" s="22"/>
      <c r="H13" s="65"/>
      <c r="I13" s="33"/>
      <c r="J13" s="17"/>
      <c r="K13" s="43"/>
      <c r="L13" s="18"/>
      <c r="M13" s="40"/>
      <c r="N13" s="40"/>
      <c r="O13" s="40"/>
      <c r="P13" s="40"/>
      <c r="Q13" s="40"/>
      <c r="R13" s="18"/>
      <c r="S13" s="18"/>
      <c r="T13" s="17"/>
      <c r="U13" s="18"/>
    </row>
    <row r="14" spans="1:21" ht="15.75" x14ac:dyDescent="0.25">
      <c r="A14" s="17"/>
      <c r="B14" s="17"/>
      <c r="C14" s="56" t="s">
        <v>40</v>
      </c>
      <c r="D14" s="17"/>
      <c r="E14" s="22"/>
      <c r="F14" s="17"/>
      <c r="G14" s="22"/>
      <c r="H14" s="65"/>
      <c r="I14" s="33"/>
      <c r="J14" s="17"/>
      <c r="K14" s="43"/>
      <c r="L14" s="18"/>
      <c r="M14" s="40"/>
      <c r="N14" s="40"/>
      <c r="O14" s="40"/>
      <c r="P14" s="40"/>
      <c r="Q14" s="40"/>
      <c r="R14" s="18"/>
      <c r="S14" s="18"/>
      <c r="T14" s="17"/>
      <c r="U14" s="18"/>
    </row>
    <row r="15" spans="1:21" x14ac:dyDescent="0.2">
      <c r="A15" s="17"/>
      <c r="B15" s="17"/>
      <c r="C15" s="47"/>
      <c r="D15" s="17"/>
      <c r="E15" s="22"/>
      <c r="F15" s="17"/>
      <c r="G15" s="22"/>
      <c r="H15" s="65"/>
      <c r="I15" s="33"/>
      <c r="J15" s="17"/>
      <c r="K15" s="43"/>
      <c r="L15" s="18"/>
      <c r="M15" s="40"/>
      <c r="N15" s="40"/>
      <c r="O15" s="40"/>
      <c r="P15" s="40"/>
      <c r="Q15" s="40"/>
      <c r="R15" s="18"/>
      <c r="S15" s="18"/>
      <c r="T15" s="17"/>
      <c r="U15" s="18"/>
    </row>
    <row r="16" spans="1:21" x14ac:dyDescent="0.2">
      <c r="A16" s="16">
        <v>303</v>
      </c>
      <c r="B16" s="17"/>
      <c r="C16" s="50" t="s">
        <v>34</v>
      </c>
      <c r="D16" s="17"/>
      <c r="E16" s="62"/>
      <c r="F16" s="17"/>
      <c r="G16" s="21" t="s">
        <v>37</v>
      </c>
      <c r="H16" s="65"/>
      <c r="I16" s="21">
        <v>0</v>
      </c>
      <c r="J16" s="17"/>
      <c r="K16" s="43">
        <v>95345212.739999995</v>
      </c>
      <c r="L16" s="18"/>
      <c r="M16" s="40">
        <v>35925873.079999998</v>
      </c>
      <c r="N16" s="40"/>
      <c r="O16" s="40">
        <v>59419340</v>
      </c>
      <c r="P16" s="40"/>
      <c r="Q16" s="40">
        <v>17614210</v>
      </c>
      <c r="R16" s="18"/>
      <c r="S16" s="48">
        <v>18.47</v>
      </c>
      <c r="U16" s="71">
        <v>3.4</v>
      </c>
    </row>
    <row r="17" spans="1:21" x14ac:dyDescent="0.2">
      <c r="A17" s="16">
        <v>303.10000000000002</v>
      </c>
      <c r="B17" s="17"/>
      <c r="C17" s="50" t="s">
        <v>35</v>
      </c>
      <c r="D17" s="17"/>
      <c r="E17" s="122">
        <v>46752</v>
      </c>
      <c r="F17" s="17"/>
      <c r="G17" s="21" t="s">
        <v>38</v>
      </c>
      <c r="H17" s="65" t="s">
        <v>39</v>
      </c>
      <c r="I17" s="21">
        <v>0</v>
      </c>
      <c r="J17" s="17"/>
      <c r="K17" s="43">
        <v>13325408.84</v>
      </c>
      <c r="L17" s="18"/>
      <c r="M17" s="40">
        <v>4985346.09</v>
      </c>
      <c r="N17" s="40"/>
      <c r="O17" s="40">
        <v>8340063</v>
      </c>
      <c r="P17" s="40"/>
      <c r="Q17" s="40">
        <v>1283087</v>
      </c>
      <c r="R17" s="18"/>
      <c r="S17" s="48">
        <v>9.6288752968573093</v>
      </c>
      <c r="U17" s="71">
        <v>6.5</v>
      </c>
    </row>
    <row r="18" spans="1:21" s="77" customFormat="1" x14ac:dyDescent="0.2">
      <c r="A18" s="75">
        <v>303.3</v>
      </c>
      <c r="B18" s="76"/>
      <c r="C18" s="50" t="s">
        <v>93</v>
      </c>
      <c r="D18" s="76"/>
      <c r="E18" s="79"/>
      <c r="F18" s="17"/>
      <c r="G18" s="1" t="s">
        <v>36</v>
      </c>
      <c r="H18" s="2"/>
      <c r="I18" s="21">
        <v>0</v>
      </c>
      <c r="J18" s="76"/>
      <c r="K18" s="44">
        <v>1714180.28</v>
      </c>
      <c r="L18" s="59"/>
      <c r="M18" s="60">
        <v>0</v>
      </c>
      <c r="N18" s="58"/>
      <c r="O18" s="60">
        <v>1714180</v>
      </c>
      <c r="P18" s="58"/>
      <c r="Q18" s="60">
        <v>195906</v>
      </c>
      <c r="R18" s="59"/>
      <c r="S18" s="61">
        <v>11.43</v>
      </c>
      <c r="U18" s="78">
        <v>8.8000000000000007</v>
      </c>
    </row>
    <row r="19" spans="1:21" x14ac:dyDescent="0.2">
      <c r="A19" s="16"/>
      <c r="B19" s="17"/>
      <c r="C19" s="50"/>
      <c r="D19" s="17"/>
      <c r="E19" s="79"/>
      <c r="F19" s="17"/>
      <c r="G19" s="1"/>
      <c r="H19" s="2"/>
      <c r="I19" s="21"/>
      <c r="J19" s="17"/>
      <c r="K19" s="57"/>
      <c r="L19" s="18"/>
      <c r="M19" s="58"/>
      <c r="N19" s="40"/>
      <c r="O19" s="58"/>
      <c r="P19" s="40"/>
      <c r="Q19" s="58"/>
      <c r="R19" s="18"/>
      <c r="S19" s="48"/>
      <c r="U19" s="71"/>
    </row>
    <row r="20" spans="1:21" ht="15.75" x14ac:dyDescent="0.25">
      <c r="A20" s="16"/>
      <c r="B20" s="17"/>
      <c r="C20" s="51" t="s">
        <v>41</v>
      </c>
      <c r="D20" s="17"/>
      <c r="E20" s="1"/>
      <c r="F20" s="17"/>
      <c r="G20" s="1"/>
      <c r="H20" s="2"/>
      <c r="I20" s="33"/>
      <c r="J20" s="17"/>
      <c r="K20" s="45">
        <f>+SUBTOTAL(9,K16:K19)</f>
        <v>110384801.86</v>
      </c>
      <c r="L20" s="12"/>
      <c r="M20" s="39">
        <f>+SUBTOTAL(9,M16:M19)</f>
        <v>40911219.170000002</v>
      </c>
      <c r="N20" s="39"/>
      <c r="O20" s="39">
        <f>+SUBTOTAL(9,O16:O19)</f>
        <v>69473583</v>
      </c>
      <c r="P20" s="39"/>
      <c r="Q20" s="39">
        <f>+SUBTOTAL(9,Q16:Q19)</f>
        <v>19093203</v>
      </c>
      <c r="R20" s="18"/>
      <c r="S20" s="69">
        <f>ROUND(Q20/K20*100,2)</f>
        <v>17.3</v>
      </c>
      <c r="T20" s="46"/>
      <c r="U20" s="72"/>
    </row>
    <row r="21" spans="1:21" x14ac:dyDescent="0.2">
      <c r="A21" s="17"/>
      <c r="B21" s="17"/>
      <c r="C21" s="47"/>
      <c r="D21" s="17"/>
      <c r="E21" s="22"/>
      <c r="F21" s="17"/>
      <c r="G21" s="22"/>
      <c r="H21" s="65"/>
      <c r="I21" s="33"/>
      <c r="J21" s="17"/>
      <c r="K21" s="43"/>
      <c r="L21" s="18"/>
      <c r="M21" s="40"/>
      <c r="N21" s="40"/>
      <c r="O21" s="40"/>
      <c r="P21" s="40"/>
      <c r="Q21" s="40"/>
      <c r="R21" s="18"/>
      <c r="S21" s="70"/>
      <c r="T21" s="17"/>
      <c r="U21" s="73"/>
    </row>
    <row r="22" spans="1:21" ht="15.75" x14ac:dyDescent="0.25">
      <c r="A22" s="17"/>
      <c r="B22" s="17"/>
      <c r="C22" s="56" t="s">
        <v>42</v>
      </c>
      <c r="D22" s="17"/>
      <c r="E22" s="22"/>
      <c r="F22" s="17"/>
      <c r="G22" s="22"/>
      <c r="H22" s="65"/>
      <c r="I22" s="33"/>
      <c r="J22" s="17"/>
      <c r="K22" s="43"/>
      <c r="L22" s="18"/>
      <c r="M22" s="40"/>
      <c r="N22" s="40"/>
      <c r="O22" s="40"/>
      <c r="P22" s="40"/>
      <c r="Q22" s="40"/>
      <c r="R22" s="18"/>
      <c r="S22" s="70"/>
      <c r="T22" s="17"/>
      <c r="U22" s="73"/>
    </row>
    <row r="23" spans="1:21" x14ac:dyDescent="0.2">
      <c r="A23" s="17"/>
      <c r="B23" s="17"/>
      <c r="C23" s="47"/>
      <c r="D23" s="17"/>
      <c r="E23" s="22"/>
      <c r="F23" s="17"/>
      <c r="G23" s="22"/>
      <c r="H23" s="65"/>
      <c r="I23" s="33"/>
      <c r="J23" s="17"/>
      <c r="K23" s="43"/>
      <c r="L23" s="18"/>
      <c r="M23" s="40"/>
      <c r="N23" s="40"/>
      <c r="O23" s="40"/>
      <c r="P23" s="40"/>
      <c r="Q23" s="40"/>
      <c r="R23" s="18"/>
      <c r="S23" s="70"/>
      <c r="T23" s="17"/>
      <c r="U23" s="73"/>
    </row>
    <row r="24" spans="1:21" x14ac:dyDescent="0.2">
      <c r="A24" s="17"/>
      <c r="B24" s="17"/>
      <c r="C24" s="47" t="s">
        <v>32</v>
      </c>
      <c r="D24" s="17"/>
      <c r="E24" s="22"/>
      <c r="F24" s="17"/>
      <c r="G24" s="22"/>
      <c r="H24" s="65"/>
      <c r="I24" s="33"/>
      <c r="J24" s="17"/>
      <c r="K24" s="43"/>
      <c r="L24" s="18"/>
      <c r="M24" s="80"/>
      <c r="N24" s="80"/>
      <c r="O24" s="80"/>
      <c r="P24" s="80"/>
      <c r="Q24" s="80"/>
      <c r="R24" s="18"/>
      <c r="S24" s="70"/>
      <c r="T24" s="17"/>
      <c r="U24" s="73"/>
    </row>
    <row r="25" spans="1:21" x14ac:dyDescent="0.2">
      <c r="A25" s="16">
        <v>390.1</v>
      </c>
      <c r="B25" s="17"/>
      <c r="C25" s="84" t="s">
        <v>77</v>
      </c>
      <c r="D25" s="17"/>
      <c r="E25" s="21"/>
      <c r="F25" s="17"/>
      <c r="G25" s="21" t="s">
        <v>51</v>
      </c>
      <c r="H25" s="65"/>
      <c r="I25" s="33">
        <v>-10</v>
      </c>
      <c r="J25" s="17"/>
      <c r="K25" s="43">
        <v>102254247.45</v>
      </c>
      <c r="L25" s="18"/>
      <c r="M25" s="80">
        <v>32137905.25</v>
      </c>
      <c r="N25" s="80"/>
      <c r="O25" s="80">
        <v>80341767</v>
      </c>
      <c r="P25" s="80"/>
      <c r="Q25" s="80">
        <v>2655225</v>
      </c>
      <c r="R25" s="18"/>
      <c r="S25" s="48">
        <v>2.6</v>
      </c>
      <c r="U25" s="71">
        <v>30.3</v>
      </c>
    </row>
    <row r="26" spans="1:21" x14ac:dyDescent="0.2">
      <c r="A26" s="24">
        <v>390.2</v>
      </c>
      <c r="C26" s="84" t="s">
        <v>78</v>
      </c>
      <c r="D26" s="17"/>
      <c r="E26" s="21"/>
      <c r="F26" s="17"/>
      <c r="G26" s="21" t="s">
        <v>52</v>
      </c>
      <c r="H26" s="65"/>
      <c r="I26" s="33">
        <v>-5</v>
      </c>
      <c r="J26" s="17"/>
      <c r="K26" s="43">
        <v>399608.09</v>
      </c>
      <c r="L26" s="18"/>
      <c r="M26" s="80">
        <v>96703</v>
      </c>
      <c r="N26" s="80"/>
      <c r="O26" s="80">
        <v>322885</v>
      </c>
      <c r="P26" s="80"/>
      <c r="Q26" s="80">
        <v>22449</v>
      </c>
      <c r="R26" s="18"/>
      <c r="S26" s="48">
        <v>5.62</v>
      </c>
      <c r="U26" s="71">
        <v>14.4</v>
      </c>
    </row>
    <row r="27" spans="1:21" x14ac:dyDescent="0.2">
      <c r="A27" s="24">
        <v>390.3</v>
      </c>
      <c r="C27" s="84" t="s">
        <v>79</v>
      </c>
      <c r="D27" s="17"/>
      <c r="E27" s="21"/>
      <c r="F27" s="17"/>
      <c r="G27" s="21" t="s">
        <v>53</v>
      </c>
      <c r="H27" s="65"/>
      <c r="I27" s="33">
        <v>-10</v>
      </c>
      <c r="J27" s="17"/>
      <c r="K27" s="43">
        <v>10508957.27</v>
      </c>
      <c r="L27" s="18"/>
      <c r="M27" s="80">
        <v>7108502</v>
      </c>
      <c r="N27" s="80"/>
      <c r="O27" s="80">
        <v>4451351</v>
      </c>
      <c r="P27" s="80"/>
      <c r="Q27" s="80">
        <v>134100</v>
      </c>
      <c r="R27" s="18"/>
      <c r="S27" s="48">
        <v>1.28</v>
      </c>
      <c r="U27" s="71">
        <v>33.200000000000003</v>
      </c>
    </row>
    <row r="28" spans="1:21" x14ac:dyDescent="0.2">
      <c r="A28" s="15">
        <v>390.4</v>
      </c>
      <c r="B28" s="19"/>
      <c r="C28" s="84" t="s">
        <v>80</v>
      </c>
      <c r="D28" s="17"/>
      <c r="E28" s="21"/>
      <c r="F28" s="17"/>
      <c r="G28" s="21" t="s">
        <v>54</v>
      </c>
      <c r="H28" s="65"/>
      <c r="I28" s="33">
        <v>-10</v>
      </c>
      <c r="J28" s="17"/>
      <c r="K28" s="43">
        <v>1036727.7</v>
      </c>
      <c r="L28" s="18"/>
      <c r="M28" s="80">
        <v>268280</v>
      </c>
      <c r="N28" s="80"/>
      <c r="O28" s="80">
        <v>872120</v>
      </c>
      <c r="P28" s="80"/>
      <c r="Q28" s="80">
        <v>24151</v>
      </c>
      <c r="R28" s="18"/>
      <c r="S28" s="48">
        <v>2.33</v>
      </c>
      <c r="U28" s="71">
        <v>36.1</v>
      </c>
    </row>
    <row r="29" spans="1:21" x14ac:dyDescent="0.2">
      <c r="A29" s="15">
        <v>390.6</v>
      </c>
      <c r="B29" s="19"/>
      <c r="C29" s="84" t="s">
        <v>81</v>
      </c>
      <c r="D29" s="17"/>
      <c r="E29" s="21"/>
      <c r="F29" s="17"/>
      <c r="G29" s="21" t="s">
        <v>55</v>
      </c>
      <c r="H29" s="65"/>
      <c r="I29" s="33">
        <v>-5</v>
      </c>
      <c r="J29" s="17"/>
      <c r="K29" s="44">
        <v>1099708.47</v>
      </c>
      <c r="L29" s="18"/>
      <c r="M29" s="81">
        <v>459695</v>
      </c>
      <c r="N29" s="80"/>
      <c r="O29" s="81">
        <v>694999</v>
      </c>
      <c r="P29" s="80"/>
      <c r="Q29" s="81">
        <v>18665</v>
      </c>
      <c r="R29" s="18"/>
      <c r="S29" s="48">
        <v>1.7</v>
      </c>
      <c r="U29" s="71">
        <v>37.200000000000003</v>
      </c>
    </row>
    <row r="30" spans="1:21" x14ac:dyDescent="0.2">
      <c r="A30" s="15"/>
      <c r="B30" s="19"/>
      <c r="C30" s="85"/>
      <c r="D30" s="17"/>
      <c r="E30" s="21"/>
      <c r="F30" s="17"/>
      <c r="G30" s="21"/>
      <c r="H30" s="65"/>
      <c r="I30" s="33"/>
      <c r="J30" s="17"/>
      <c r="K30" s="43"/>
      <c r="L30" s="18"/>
      <c r="M30" s="80"/>
      <c r="N30" s="80"/>
      <c r="O30" s="80"/>
      <c r="P30" s="80"/>
      <c r="Q30" s="80"/>
      <c r="R30" s="18"/>
      <c r="S30" s="48"/>
      <c r="U30" s="71"/>
    </row>
    <row r="31" spans="1:21" x14ac:dyDescent="0.2">
      <c r="A31" s="15"/>
      <c r="B31" s="19"/>
      <c r="C31" s="84" t="s">
        <v>82</v>
      </c>
      <c r="D31" s="17"/>
      <c r="E31" s="21"/>
      <c r="F31" s="17"/>
      <c r="G31" s="21"/>
      <c r="H31" s="65"/>
      <c r="I31" s="33"/>
      <c r="J31" s="17"/>
      <c r="K31" s="43">
        <f>SUBTOTAL(9,K25:K30)</f>
        <v>115299248.98</v>
      </c>
      <c r="L31" s="18"/>
      <c r="M31" s="80">
        <f>SUBTOTAL(9,M25:M30)</f>
        <v>40071085.25</v>
      </c>
      <c r="N31" s="80"/>
      <c r="O31" s="80">
        <f>SUBTOTAL(9,O25:O30)</f>
        <v>86683122</v>
      </c>
      <c r="P31" s="80"/>
      <c r="Q31" s="80">
        <f>SUBTOTAL(9,Q25:Q30)</f>
        <v>2854590</v>
      </c>
      <c r="R31" s="18"/>
      <c r="S31" s="48">
        <f>ROUND(Q31/K31*100,2)</f>
        <v>2.48</v>
      </c>
      <c r="U31" s="71"/>
    </row>
    <row r="32" spans="1:21" x14ac:dyDescent="0.2">
      <c r="A32" s="15"/>
      <c r="B32" s="19"/>
      <c r="C32" s="20"/>
      <c r="D32" s="17"/>
      <c r="E32" s="21"/>
      <c r="F32" s="17"/>
      <c r="G32" s="21"/>
      <c r="H32" s="65"/>
      <c r="I32" s="33"/>
      <c r="J32" s="17"/>
      <c r="K32" s="43"/>
      <c r="L32" s="18"/>
      <c r="M32" s="80"/>
      <c r="N32" s="80"/>
      <c r="O32" s="80"/>
      <c r="P32" s="80"/>
      <c r="Q32" s="80"/>
      <c r="R32" s="18"/>
      <c r="S32" s="48"/>
      <c r="U32" s="71"/>
    </row>
    <row r="33" spans="1:21" x14ac:dyDescent="0.2">
      <c r="A33" s="15"/>
      <c r="B33" s="19"/>
      <c r="C33" s="20" t="s">
        <v>33</v>
      </c>
      <c r="D33" s="17"/>
      <c r="E33" s="21"/>
      <c r="F33" s="17"/>
      <c r="G33" s="21"/>
      <c r="H33" s="65"/>
      <c r="I33" s="33"/>
      <c r="J33" s="17"/>
      <c r="K33" s="43"/>
      <c r="L33" s="18"/>
      <c r="M33" s="80"/>
      <c r="N33" s="80"/>
      <c r="O33" s="80"/>
      <c r="P33" s="80"/>
      <c r="Q33" s="80"/>
      <c r="R33" s="18"/>
      <c r="S33" s="48"/>
      <c r="U33" s="71"/>
    </row>
    <row r="34" spans="1:21" x14ac:dyDescent="0.2">
      <c r="A34" s="15">
        <v>391.1</v>
      </c>
      <c r="B34" s="19"/>
      <c r="C34" s="84" t="s">
        <v>71</v>
      </c>
      <c r="D34" s="17"/>
      <c r="E34" s="21"/>
      <c r="F34" s="17"/>
      <c r="G34" s="21" t="s">
        <v>56</v>
      </c>
      <c r="H34" s="65"/>
      <c r="I34" s="21">
        <v>0</v>
      </c>
      <c r="J34" s="17"/>
      <c r="K34" s="43">
        <v>8046797.8399999999</v>
      </c>
      <c r="L34" s="18"/>
      <c r="M34" s="80">
        <v>5115051.0599999996</v>
      </c>
      <c r="N34" s="80"/>
      <c r="O34" s="80">
        <v>2931747</v>
      </c>
      <c r="P34" s="80"/>
      <c r="Q34" s="80">
        <v>178048</v>
      </c>
      <c r="R34" s="18"/>
      <c r="S34" s="48">
        <v>2.21</v>
      </c>
      <c r="U34" s="71">
        <v>16.5</v>
      </c>
    </row>
    <row r="35" spans="1:21" x14ac:dyDescent="0.2">
      <c r="A35" s="15">
        <v>391.2</v>
      </c>
      <c r="B35" s="19"/>
      <c r="C35" s="84" t="s">
        <v>72</v>
      </c>
      <c r="D35" s="17"/>
      <c r="E35" s="21"/>
      <c r="F35" s="17"/>
      <c r="G35" s="21" t="s">
        <v>57</v>
      </c>
      <c r="H35" s="65"/>
      <c r="I35" s="21">
        <v>0</v>
      </c>
      <c r="J35" s="17"/>
      <c r="K35" s="43">
        <v>1284988.83</v>
      </c>
      <c r="L35" s="18"/>
      <c r="M35" s="80">
        <v>872479</v>
      </c>
      <c r="N35" s="80"/>
      <c r="O35" s="80">
        <v>412510</v>
      </c>
      <c r="P35" s="80"/>
      <c r="Q35" s="80">
        <v>38674</v>
      </c>
      <c r="R35" s="18"/>
      <c r="S35" s="48">
        <v>3.01</v>
      </c>
      <c r="U35" s="71">
        <v>10.7</v>
      </c>
    </row>
    <row r="36" spans="1:21" x14ac:dyDescent="0.2">
      <c r="A36" s="15">
        <v>391.3</v>
      </c>
      <c r="B36" s="19"/>
      <c r="C36" s="84" t="s">
        <v>73</v>
      </c>
      <c r="D36" s="17"/>
      <c r="E36" s="21"/>
      <c r="F36" s="17"/>
      <c r="G36" s="21" t="s">
        <v>37</v>
      </c>
      <c r="H36" s="65"/>
      <c r="I36" s="21">
        <v>0</v>
      </c>
      <c r="J36" s="17"/>
      <c r="K36" s="43">
        <v>25856157.57</v>
      </c>
      <c r="L36" s="18"/>
      <c r="M36" s="80">
        <v>10218169.68</v>
      </c>
      <c r="N36" s="80"/>
      <c r="O36" s="80">
        <v>15637988</v>
      </c>
      <c r="P36" s="80"/>
      <c r="Q36" s="80">
        <v>6496771</v>
      </c>
      <c r="R36" s="18"/>
      <c r="S36" s="48">
        <v>25.13</v>
      </c>
      <c r="U36" s="71">
        <v>2.4</v>
      </c>
    </row>
    <row r="37" spans="1:21" x14ac:dyDescent="0.2">
      <c r="A37" s="15">
        <v>391.31</v>
      </c>
      <c r="B37" s="19"/>
      <c r="C37" s="84" t="s">
        <v>74</v>
      </c>
      <c r="D37" s="17"/>
      <c r="E37" s="21"/>
      <c r="F37" s="17"/>
      <c r="G37" s="21" t="s">
        <v>58</v>
      </c>
      <c r="H37" s="65"/>
      <c r="I37" s="21">
        <v>0</v>
      </c>
      <c r="J37" s="17"/>
      <c r="K37" s="43">
        <v>7526349.8399999999</v>
      </c>
      <c r="L37" s="18"/>
      <c r="M37" s="80">
        <v>4122439.41</v>
      </c>
      <c r="N37" s="80"/>
      <c r="O37" s="80">
        <v>3403910</v>
      </c>
      <c r="P37" s="80"/>
      <c r="Q37" s="80">
        <v>1845999</v>
      </c>
      <c r="R37" s="18"/>
      <c r="S37" s="48">
        <v>24.53</v>
      </c>
      <c r="U37" s="71">
        <v>1.8</v>
      </c>
    </row>
    <row r="38" spans="1:21" x14ac:dyDescent="0.2">
      <c r="A38" s="15">
        <v>391.4</v>
      </c>
      <c r="B38" s="19"/>
      <c r="C38" s="84" t="s">
        <v>76</v>
      </c>
      <c r="D38" s="17"/>
      <c r="E38" s="21"/>
      <c r="F38" s="17"/>
      <c r="G38" s="21" t="s">
        <v>36</v>
      </c>
      <c r="H38" s="65"/>
      <c r="I38" s="21">
        <v>0</v>
      </c>
      <c r="J38" s="17"/>
      <c r="K38" s="44">
        <v>1283808.75</v>
      </c>
      <c r="L38" s="18"/>
      <c r="M38" s="81">
        <v>865512</v>
      </c>
      <c r="N38" s="80"/>
      <c r="O38" s="81">
        <v>418297</v>
      </c>
      <c r="P38" s="80"/>
      <c r="Q38" s="81">
        <v>65546</v>
      </c>
      <c r="R38" s="18"/>
      <c r="S38" s="48">
        <v>5.1100000000000003</v>
      </c>
      <c r="U38" s="71">
        <v>6.4</v>
      </c>
    </row>
    <row r="39" spans="1:21" x14ac:dyDescent="0.2">
      <c r="A39" s="15"/>
      <c r="B39" s="19"/>
      <c r="C39" s="85"/>
      <c r="D39" s="17"/>
      <c r="E39" s="21"/>
      <c r="F39" s="17"/>
      <c r="G39" s="21"/>
      <c r="H39" s="65"/>
      <c r="I39" s="21"/>
      <c r="J39" s="17"/>
      <c r="K39" s="43"/>
      <c r="L39" s="18"/>
      <c r="M39" s="80"/>
      <c r="N39" s="80"/>
      <c r="O39" s="80"/>
      <c r="P39" s="80"/>
      <c r="Q39" s="80"/>
      <c r="R39" s="18"/>
      <c r="S39" s="48"/>
      <c r="U39" s="71"/>
    </row>
    <row r="40" spans="1:21" x14ac:dyDescent="0.2">
      <c r="A40" s="15"/>
      <c r="B40" s="19"/>
      <c r="C40" s="84" t="s">
        <v>75</v>
      </c>
      <c r="D40" s="17"/>
      <c r="E40" s="21"/>
      <c r="F40" s="17"/>
      <c r="G40" s="21"/>
      <c r="H40" s="65"/>
      <c r="I40" s="21"/>
      <c r="J40" s="17"/>
      <c r="K40" s="43">
        <f>SUBTOTAL(9,K34:K39)</f>
        <v>43998102.829999998</v>
      </c>
      <c r="L40" s="18"/>
      <c r="M40" s="80">
        <f>SUBTOTAL(9,M34:M39)</f>
        <v>21193651.149999999</v>
      </c>
      <c r="N40" s="80"/>
      <c r="O40" s="80">
        <f>SUBTOTAL(9,O34:O39)</f>
        <v>22804452</v>
      </c>
      <c r="P40" s="80"/>
      <c r="Q40" s="80">
        <f>SUBTOTAL(9,Q34:Q39)</f>
        <v>8625038</v>
      </c>
      <c r="R40" s="18"/>
      <c r="S40" s="48">
        <f>ROUND(Q40/K40*100,2)</f>
        <v>19.600000000000001</v>
      </c>
      <c r="U40" s="71"/>
    </row>
    <row r="41" spans="1:21" x14ac:dyDescent="0.2">
      <c r="A41" s="15"/>
      <c r="B41" s="19"/>
      <c r="C41" s="20"/>
      <c r="D41" s="17"/>
      <c r="E41" s="21"/>
      <c r="F41" s="17"/>
      <c r="G41" s="21"/>
      <c r="H41" s="65"/>
      <c r="I41" s="21"/>
      <c r="J41" s="17"/>
      <c r="K41" s="43"/>
      <c r="L41" s="18"/>
      <c r="M41" s="80"/>
      <c r="N41" s="80"/>
      <c r="O41" s="80"/>
      <c r="P41" s="80"/>
      <c r="Q41" s="80"/>
      <c r="R41" s="18"/>
      <c r="S41" s="48"/>
      <c r="U41" s="71"/>
    </row>
    <row r="42" spans="1:21" s="83" customFormat="1" x14ac:dyDescent="0.2">
      <c r="A42" s="86"/>
      <c r="B42" s="87"/>
      <c r="C42" s="88" t="s">
        <v>67</v>
      </c>
      <c r="D42" s="89"/>
      <c r="E42" s="62"/>
      <c r="F42" s="89"/>
      <c r="G42" s="62"/>
      <c r="H42" s="90"/>
      <c r="I42" s="62"/>
      <c r="J42" s="89"/>
      <c r="K42" s="91"/>
      <c r="L42" s="92"/>
      <c r="M42" s="80"/>
      <c r="N42" s="80"/>
      <c r="O42" s="80"/>
      <c r="P42" s="80"/>
      <c r="Q42" s="80"/>
      <c r="R42" s="92"/>
      <c r="S42" s="93"/>
      <c r="U42" s="94"/>
    </row>
    <row r="43" spans="1:21" s="83" customFormat="1" x14ac:dyDescent="0.2">
      <c r="A43" s="95">
        <v>392</v>
      </c>
      <c r="C43" s="96" t="s">
        <v>68</v>
      </c>
      <c r="E43" s="62"/>
      <c r="G43" s="62" t="s">
        <v>59</v>
      </c>
      <c r="H43" s="90"/>
      <c r="I43" s="62">
        <v>0</v>
      </c>
      <c r="J43" s="89"/>
      <c r="K43" s="91">
        <v>170715.13</v>
      </c>
      <c r="L43" s="92"/>
      <c r="M43" s="80">
        <v>21495</v>
      </c>
      <c r="N43" s="80"/>
      <c r="O43" s="80">
        <v>149220</v>
      </c>
      <c r="P43" s="80"/>
      <c r="Q43" s="80">
        <v>20421</v>
      </c>
      <c r="R43" s="92"/>
      <c r="S43" s="93">
        <v>11.96</v>
      </c>
      <c r="U43" s="94">
        <v>7.3</v>
      </c>
    </row>
    <row r="44" spans="1:21" s="83" customFormat="1" x14ac:dyDescent="0.2">
      <c r="A44" s="95">
        <v>392.1</v>
      </c>
      <c r="C44" s="96" t="s">
        <v>69</v>
      </c>
      <c r="E44" s="62"/>
      <c r="G44" s="62" t="s">
        <v>60</v>
      </c>
      <c r="H44" s="90"/>
      <c r="I44" s="62">
        <v>0</v>
      </c>
      <c r="J44" s="89"/>
      <c r="K44" s="91">
        <v>259518.33</v>
      </c>
      <c r="L44" s="92"/>
      <c r="M44" s="80">
        <v>187796</v>
      </c>
      <c r="N44" s="80"/>
      <c r="O44" s="80">
        <v>71722</v>
      </c>
      <c r="P44" s="80"/>
      <c r="Q44" s="80">
        <v>9155</v>
      </c>
      <c r="R44" s="92"/>
      <c r="S44" s="93">
        <v>3.53</v>
      </c>
      <c r="U44" s="94">
        <v>7.8</v>
      </c>
    </row>
    <row r="45" spans="1:21" s="83" customFormat="1" x14ac:dyDescent="0.2">
      <c r="A45" s="86">
        <v>392.2</v>
      </c>
      <c r="B45" s="87"/>
      <c r="C45" s="96" t="s">
        <v>70</v>
      </c>
      <c r="D45" s="89"/>
      <c r="E45" s="62"/>
      <c r="F45" s="89"/>
      <c r="G45" s="62" t="s">
        <v>61</v>
      </c>
      <c r="H45" s="90"/>
      <c r="I45" s="62">
        <v>0</v>
      </c>
      <c r="J45" s="89"/>
      <c r="K45" s="97">
        <v>71447.100000000006</v>
      </c>
      <c r="L45" s="92"/>
      <c r="M45" s="81">
        <v>8784</v>
      </c>
      <c r="N45" s="80"/>
      <c r="O45" s="81">
        <v>62663</v>
      </c>
      <c r="P45" s="80"/>
      <c r="Q45" s="81">
        <v>3021</v>
      </c>
      <c r="R45" s="92"/>
      <c r="S45" s="93">
        <v>4.2300000000000004</v>
      </c>
      <c r="U45" s="94">
        <v>20.7</v>
      </c>
    </row>
    <row r="46" spans="1:21" s="83" customFormat="1" x14ac:dyDescent="0.2">
      <c r="A46" s="86"/>
      <c r="B46" s="87"/>
      <c r="C46" s="88"/>
      <c r="D46" s="89"/>
      <c r="E46" s="62"/>
      <c r="F46" s="89"/>
      <c r="G46" s="62"/>
      <c r="H46" s="90"/>
      <c r="I46" s="62"/>
      <c r="J46" s="89"/>
      <c r="K46" s="91"/>
      <c r="L46" s="92"/>
      <c r="M46" s="80"/>
      <c r="N46" s="80"/>
      <c r="O46" s="80"/>
      <c r="P46" s="80"/>
      <c r="Q46" s="80"/>
      <c r="R46" s="92"/>
      <c r="S46" s="93"/>
      <c r="U46" s="94"/>
    </row>
    <row r="47" spans="1:21" s="83" customFormat="1" x14ac:dyDescent="0.2">
      <c r="A47" s="86"/>
      <c r="B47" s="87"/>
      <c r="C47" s="96" t="s">
        <v>83</v>
      </c>
      <c r="D47" s="89"/>
      <c r="E47" s="62"/>
      <c r="F47" s="89"/>
      <c r="G47" s="62"/>
      <c r="H47" s="90"/>
      <c r="I47" s="62"/>
      <c r="J47" s="89"/>
      <c r="K47" s="91">
        <f>SUBTOTAL(9,K42:K46)</f>
        <v>501680.55999999994</v>
      </c>
      <c r="L47" s="92"/>
      <c r="M47" s="80">
        <f>SUBTOTAL(9,M42:M46)</f>
        <v>218075</v>
      </c>
      <c r="N47" s="80"/>
      <c r="O47" s="80">
        <f>SUBTOTAL(9,O42:O46)</f>
        <v>283605</v>
      </c>
      <c r="P47" s="80"/>
      <c r="Q47" s="80">
        <f>SUBTOTAL(9,Q42:Q46)</f>
        <v>32597</v>
      </c>
      <c r="R47" s="92"/>
      <c r="S47" s="93">
        <f>ROUND(Q47/K47*100,2)</f>
        <v>6.5</v>
      </c>
      <c r="U47" s="94"/>
    </row>
    <row r="48" spans="1:21" s="83" customFormat="1" x14ac:dyDescent="0.2">
      <c r="A48" s="86"/>
      <c r="B48" s="87"/>
      <c r="C48" s="88"/>
      <c r="D48" s="89"/>
      <c r="E48" s="62"/>
      <c r="F48" s="89"/>
      <c r="G48" s="62"/>
      <c r="H48" s="90"/>
      <c r="I48" s="62"/>
      <c r="J48" s="89"/>
      <c r="K48" s="91"/>
      <c r="L48" s="92"/>
      <c r="M48" s="80"/>
      <c r="N48" s="80"/>
      <c r="O48" s="80"/>
      <c r="P48" s="80"/>
      <c r="Q48" s="80"/>
      <c r="R48" s="92"/>
      <c r="S48" s="93"/>
      <c r="U48" s="94"/>
    </row>
    <row r="49" spans="1:21" s="83" customFormat="1" x14ac:dyDescent="0.2">
      <c r="A49" s="86">
        <v>393</v>
      </c>
      <c r="B49" s="87"/>
      <c r="C49" s="98" t="s">
        <v>27</v>
      </c>
      <c r="D49" s="89"/>
      <c r="E49" s="62"/>
      <c r="F49" s="89"/>
      <c r="G49" s="62" t="s">
        <v>62</v>
      </c>
      <c r="H49" s="90"/>
      <c r="I49" s="62">
        <v>0</v>
      </c>
      <c r="J49" s="89"/>
      <c r="K49" s="91">
        <v>1893883.63</v>
      </c>
      <c r="L49" s="92"/>
      <c r="M49" s="80">
        <v>222032</v>
      </c>
      <c r="N49" s="80"/>
      <c r="O49" s="80">
        <v>1671852</v>
      </c>
      <c r="P49" s="80"/>
      <c r="Q49" s="80">
        <v>76200</v>
      </c>
      <c r="R49" s="92"/>
      <c r="S49" s="93">
        <v>4.0199999999999996</v>
      </c>
      <c r="U49" s="94">
        <v>21.9</v>
      </c>
    </row>
    <row r="50" spans="1:21" s="83" customFormat="1" x14ac:dyDescent="0.2">
      <c r="A50" s="86">
        <v>394</v>
      </c>
      <c r="B50" s="87"/>
      <c r="C50" s="98" t="s">
        <v>31</v>
      </c>
      <c r="D50" s="89"/>
      <c r="E50" s="62"/>
      <c r="F50" s="89"/>
      <c r="G50" s="62" t="s">
        <v>62</v>
      </c>
      <c r="H50" s="90"/>
      <c r="I50" s="62">
        <v>0</v>
      </c>
      <c r="J50" s="89"/>
      <c r="K50" s="91">
        <v>4046195.26</v>
      </c>
      <c r="L50" s="92"/>
      <c r="M50" s="80">
        <v>2296963.62</v>
      </c>
      <c r="N50" s="80"/>
      <c r="O50" s="80">
        <v>1749232</v>
      </c>
      <c r="P50" s="80"/>
      <c r="Q50" s="80">
        <v>162116</v>
      </c>
      <c r="R50" s="92"/>
      <c r="S50" s="93">
        <v>4.01</v>
      </c>
      <c r="U50" s="94">
        <v>10.8</v>
      </c>
    </row>
    <row r="51" spans="1:21" s="83" customFormat="1" x14ac:dyDescent="0.2">
      <c r="A51" s="86"/>
      <c r="B51" s="87"/>
      <c r="C51" s="98"/>
      <c r="D51" s="89"/>
      <c r="E51" s="62"/>
      <c r="F51" s="89"/>
      <c r="G51" s="62"/>
      <c r="H51" s="90"/>
      <c r="I51" s="62"/>
      <c r="J51" s="89"/>
      <c r="K51" s="91"/>
      <c r="L51" s="92"/>
      <c r="M51" s="80"/>
      <c r="N51" s="80"/>
      <c r="O51" s="80"/>
      <c r="P51" s="80"/>
      <c r="Q51" s="80"/>
      <c r="R51" s="92"/>
      <c r="S51" s="93"/>
      <c r="U51" s="94"/>
    </row>
    <row r="52" spans="1:21" s="83" customFormat="1" x14ac:dyDescent="0.2">
      <c r="A52" s="86"/>
      <c r="B52" s="87"/>
      <c r="C52" s="88" t="s">
        <v>84</v>
      </c>
      <c r="D52" s="89"/>
      <c r="E52" s="62"/>
      <c r="F52" s="89"/>
      <c r="G52" s="62"/>
      <c r="H52" s="90"/>
      <c r="I52" s="62"/>
      <c r="J52" s="89"/>
      <c r="K52" s="91"/>
      <c r="L52" s="92"/>
      <c r="M52" s="80"/>
      <c r="N52" s="80"/>
      <c r="O52" s="80"/>
      <c r="P52" s="80"/>
      <c r="Q52" s="80"/>
      <c r="R52" s="92"/>
      <c r="S52" s="93"/>
      <c r="U52" s="94"/>
    </row>
    <row r="53" spans="1:21" s="83" customFormat="1" x14ac:dyDescent="0.2">
      <c r="A53" s="86">
        <v>396.1</v>
      </c>
      <c r="B53" s="87"/>
      <c r="C53" s="96" t="s">
        <v>85</v>
      </c>
      <c r="D53" s="89"/>
      <c r="E53" s="62"/>
      <c r="F53" s="89"/>
      <c r="G53" s="62" t="s">
        <v>63</v>
      </c>
      <c r="H53" s="90"/>
      <c r="I53" s="62">
        <v>0</v>
      </c>
      <c r="J53" s="89"/>
      <c r="K53" s="91">
        <v>690875.96</v>
      </c>
      <c r="L53" s="92"/>
      <c r="M53" s="80">
        <v>229694.22</v>
      </c>
      <c r="N53" s="80"/>
      <c r="O53" s="80">
        <v>461182</v>
      </c>
      <c r="P53" s="80"/>
      <c r="Q53" s="80">
        <v>23156</v>
      </c>
      <c r="R53" s="92"/>
      <c r="S53" s="93">
        <v>3.35</v>
      </c>
      <c r="U53" s="94">
        <v>19.899999999999999</v>
      </c>
    </row>
    <row r="54" spans="1:21" s="83" customFormat="1" x14ac:dyDescent="0.2">
      <c r="A54" s="95">
        <v>396.2</v>
      </c>
      <c r="C54" s="96" t="s">
        <v>86</v>
      </c>
      <c r="E54" s="62"/>
      <c r="G54" s="62" t="s">
        <v>64</v>
      </c>
      <c r="H54" s="90"/>
      <c r="I54" s="62">
        <v>0</v>
      </c>
      <c r="J54" s="89"/>
      <c r="K54" s="97">
        <v>52397.49</v>
      </c>
      <c r="L54" s="92"/>
      <c r="M54" s="81">
        <v>16259</v>
      </c>
      <c r="N54" s="80"/>
      <c r="O54" s="81">
        <v>36138</v>
      </c>
      <c r="P54" s="80"/>
      <c r="Q54" s="81">
        <v>1722</v>
      </c>
      <c r="R54" s="92"/>
      <c r="S54" s="93">
        <v>3.29</v>
      </c>
      <c r="U54" s="94">
        <v>21</v>
      </c>
    </row>
    <row r="55" spans="1:21" s="83" customFormat="1" x14ac:dyDescent="0.2">
      <c r="A55" s="95"/>
      <c r="C55" s="99"/>
      <c r="E55" s="62"/>
      <c r="G55" s="62"/>
      <c r="H55" s="90"/>
      <c r="I55" s="62"/>
      <c r="J55" s="89"/>
      <c r="K55" s="91"/>
      <c r="L55" s="92"/>
      <c r="M55" s="80"/>
      <c r="N55" s="80"/>
      <c r="O55" s="80"/>
      <c r="P55" s="80"/>
      <c r="Q55" s="80"/>
      <c r="R55" s="92"/>
      <c r="S55" s="93"/>
      <c r="U55" s="94"/>
    </row>
    <row r="56" spans="1:21" s="83" customFormat="1" x14ac:dyDescent="0.2">
      <c r="A56" s="95"/>
      <c r="C56" s="96" t="s">
        <v>87</v>
      </c>
      <c r="E56" s="62"/>
      <c r="G56" s="62"/>
      <c r="H56" s="90"/>
      <c r="I56" s="62"/>
      <c r="J56" s="89"/>
      <c r="K56" s="91">
        <f>SUBTOTAL(9,K52:K55)</f>
        <v>743273.45</v>
      </c>
      <c r="L56" s="92"/>
      <c r="M56" s="80">
        <f>SUBTOTAL(9,M52:M55)</f>
        <v>245953.22</v>
      </c>
      <c r="N56" s="80"/>
      <c r="O56" s="80">
        <f>SUBTOTAL(9,O52:O55)</f>
        <v>497320</v>
      </c>
      <c r="P56" s="80"/>
      <c r="Q56" s="80">
        <f>SUBTOTAL(9,Q52:Q55)</f>
        <v>24878</v>
      </c>
      <c r="R56" s="92"/>
      <c r="S56" s="93">
        <f>ROUND(Q56/K56*100,2)</f>
        <v>3.35</v>
      </c>
      <c r="U56" s="94"/>
    </row>
    <row r="57" spans="1:21" s="83" customFormat="1" x14ac:dyDescent="0.2">
      <c r="A57" s="95"/>
      <c r="C57" s="98"/>
      <c r="E57" s="62"/>
      <c r="G57" s="62"/>
      <c r="H57" s="90"/>
      <c r="I57" s="62"/>
      <c r="J57" s="89"/>
      <c r="K57" s="91"/>
      <c r="L57" s="92"/>
      <c r="M57" s="80"/>
      <c r="N57" s="80"/>
      <c r="O57" s="80"/>
      <c r="P57" s="80"/>
      <c r="Q57" s="80"/>
      <c r="R57" s="92"/>
      <c r="S57" s="93"/>
      <c r="U57" s="94"/>
    </row>
    <row r="58" spans="1:21" s="83" customFormat="1" x14ac:dyDescent="0.2">
      <c r="A58" s="95"/>
      <c r="C58" s="88" t="s">
        <v>88</v>
      </c>
      <c r="E58" s="62"/>
      <c r="G58" s="62"/>
      <c r="H58" s="90"/>
      <c r="I58" s="62"/>
      <c r="J58" s="89"/>
      <c r="K58" s="91"/>
      <c r="L58" s="92"/>
      <c r="M58" s="80"/>
      <c r="N58" s="80"/>
      <c r="O58" s="80"/>
      <c r="P58" s="80"/>
      <c r="Q58" s="80"/>
      <c r="R58" s="92"/>
      <c r="S58" s="93"/>
      <c r="U58" s="94"/>
    </row>
    <row r="59" spans="1:21" s="83" customFormat="1" x14ac:dyDescent="0.2">
      <c r="A59" s="86">
        <v>397</v>
      </c>
      <c r="B59" s="87"/>
      <c r="C59" s="96" t="s">
        <v>89</v>
      </c>
      <c r="D59" s="89"/>
      <c r="E59" s="62"/>
      <c r="F59" s="89"/>
      <c r="G59" s="62" t="s">
        <v>65</v>
      </c>
      <c r="H59" s="90"/>
      <c r="I59" s="62">
        <v>0</v>
      </c>
      <c r="K59" s="91">
        <v>21392300.699999999</v>
      </c>
      <c r="M59" s="100">
        <v>15919589</v>
      </c>
      <c r="N59" s="100"/>
      <c r="O59" s="100">
        <v>5472712</v>
      </c>
      <c r="P59" s="100"/>
      <c r="Q59" s="100">
        <v>349138</v>
      </c>
      <c r="S59" s="93">
        <v>1.63</v>
      </c>
      <c r="U59" s="94">
        <v>15.7</v>
      </c>
    </row>
    <row r="60" spans="1:21" s="83" customFormat="1" x14ac:dyDescent="0.2">
      <c r="A60" s="86">
        <v>397.1</v>
      </c>
      <c r="B60" s="87"/>
      <c r="C60" s="96" t="s">
        <v>90</v>
      </c>
      <c r="D60" s="89"/>
      <c r="E60" s="62"/>
      <c r="F60" s="89"/>
      <c r="G60" s="62" t="s">
        <v>36</v>
      </c>
      <c r="H60" s="90"/>
      <c r="I60" s="62">
        <v>0</v>
      </c>
      <c r="K60" s="97">
        <v>24999052.98</v>
      </c>
      <c r="M60" s="101">
        <v>12932870</v>
      </c>
      <c r="N60" s="100"/>
      <c r="O60" s="101">
        <v>12066183</v>
      </c>
      <c r="P60" s="100"/>
      <c r="Q60" s="101">
        <v>1644865</v>
      </c>
      <c r="S60" s="93">
        <v>6.58</v>
      </c>
      <c r="U60" s="94">
        <v>7.3</v>
      </c>
    </row>
    <row r="61" spans="1:21" s="83" customFormat="1" x14ac:dyDescent="0.2">
      <c r="A61" s="86"/>
      <c r="B61" s="87"/>
      <c r="C61" s="96"/>
      <c r="D61" s="89"/>
      <c r="E61" s="62"/>
      <c r="F61" s="89"/>
      <c r="G61" s="62"/>
      <c r="H61" s="90"/>
      <c r="I61" s="62"/>
      <c r="K61" s="102"/>
      <c r="M61" s="103"/>
      <c r="N61" s="100"/>
      <c r="O61" s="103"/>
      <c r="P61" s="100"/>
      <c r="Q61" s="103"/>
      <c r="S61" s="93"/>
      <c r="U61" s="94"/>
    </row>
    <row r="62" spans="1:21" s="83" customFormat="1" x14ac:dyDescent="0.2">
      <c r="A62" s="86"/>
      <c r="B62" s="87"/>
      <c r="C62" s="96" t="s">
        <v>91</v>
      </c>
      <c r="D62" s="89"/>
      <c r="E62" s="62"/>
      <c r="F62" s="89"/>
      <c r="G62" s="62"/>
      <c r="H62" s="90"/>
      <c r="I62" s="62"/>
      <c r="K62" s="97">
        <f>SUBTOTAL(9,K58:K61)</f>
        <v>46391353.68</v>
      </c>
      <c r="M62" s="101">
        <f>SUBTOTAL(9,M58:M61)</f>
        <v>28852459</v>
      </c>
      <c r="N62" s="100"/>
      <c r="O62" s="101">
        <f>SUBTOTAL(9,O58:O61)</f>
        <v>17538895</v>
      </c>
      <c r="P62" s="100"/>
      <c r="Q62" s="101">
        <f>SUBTOTAL(9,Q58:Q61)</f>
        <v>1994003</v>
      </c>
      <c r="S62" s="93">
        <f>ROUND(Q62/K62*100,2)</f>
        <v>4.3</v>
      </c>
      <c r="U62" s="94"/>
    </row>
    <row r="63" spans="1:21" s="83" customFormat="1" x14ac:dyDescent="0.2">
      <c r="A63" s="86"/>
      <c r="B63" s="89"/>
      <c r="C63" s="98"/>
      <c r="E63" s="62"/>
      <c r="G63" s="62"/>
      <c r="H63" s="90"/>
      <c r="I63" s="104"/>
      <c r="J63" s="89"/>
      <c r="K63" s="102"/>
      <c r="L63" s="92"/>
      <c r="M63" s="80"/>
      <c r="N63" s="80"/>
      <c r="O63" s="80"/>
      <c r="P63" s="80"/>
      <c r="Q63" s="80"/>
      <c r="R63" s="92"/>
      <c r="S63" s="93"/>
      <c r="U63" s="94"/>
    </row>
    <row r="64" spans="1:21" s="83" customFormat="1" ht="15.75" x14ac:dyDescent="0.25">
      <c r="A64" s="86"/>
      <c r="B64" s="89"/>
      <c r="C64" s="105" t="s">
        <v>43</v>
      </c>
      <c r="E64" s="62"/>
      <c r="G64" s="62"/>
      <c r="H64" s="90"/>
      <c r="I64" s="104"/>
      <c r="J64" s="89"/>
      <c r="K64" s="106">
        <f>+SUBTOTAL(9,K24:K63)</f>
        <v>212873738.38999999</v>
      </c>
      <c r="L64" s="107"/>
      <c r="M64" s="108">
        <f>+SUBTOTAL(9,M24:M63)</f>
        <v>93100219.24000001</v>
      </c>
      <c r="N64" s="109"/>
      <c r="O64" s="108">
        <f>+SUBTOTAL(9,O24:O63)</f>
        <v>131228478</v>
      </c>
      <c r="P64" s="109"/>
      <c r="Q64" s="108">
        <f>+SUBTOTAL(9,Q24:Q63)</f>
        <v>13769422</v>
      </c>
      <c r="R64" s="110"/>
      <c r="S64" s="111">
        <f>ROUND(Q64/K64*100,2)</f>
        <v>6.47</v>
      </c>
      <c r="T64" s="112"/>
      <c r="U64" s="113"/>
    </row>
    <row r="65" spans="1:21" s="83" customFormat="1" x14ac:dyDescent="0.2">
      <c r="A65" s="86"/>
      <c r="B65" s="89"/>
      <c r="C65" s="98"/>
      <c r="D65" s="89"/>
      <c r="E65" s="62"/>
      <c r="F65" s="89"/>
      <c r="G65" s="62"/>
      <c r="H65" s="90"/>
      <c r="I65" s="104" t="s">
        <v>28</v>
      </c>
      <c r="J65" s="89"/>
      <c r="K65" s="91"/>
      <c r="L65" s="92"/>
      <c r="M65" s="114"/>
      <c r="N65" s="80"/>
      <c r="O65" s="114"/>
      <c r="P65" s="80"/>
      <c r="Q65" s="114"/>
      <c r="R65" s="92"/>
      <c r="S65" s="115"/>
      <c r="T65" s="89"/>
      <c r="U65" s="116"/>
    </row>
    <row r="66" spans="1:21" s="83" customFormat="1" ht="16.5" thickBot="1" x14ac:dyDescent="0.3">
      <c r="A66" s="86"/>
      <c r="B66" s="89"/>
      <c r="C66" s="117" t="s">
        <v>25</v>
      </c>
      <c r="D66" s="89"/>
      <c r="E66" s="62"/>
      <c r="F66" s="89"/>
      <c r="G66" s="62"/>
      <c r="H66" s="90"/>
      <c r="I66" s="104"/>
      <c r="J66" s="89"/>
      <c r="K66" s="118">
        <f>+SUBTOTAL(9,K13:K65)</f>
        <v>323258540.25</v>
      </c>
      <c r="L66" s="107"/>
      <c r="M66" s="119">
        <f>+SUBTOTAL(9,M13:M65)</f>
        <v>134011438.41</v>
      </c>
      <c r="N66" s="120"/>
      <c r="O66" s="119">
        <f>+SUBTOTAL(9,O13:O65)</f>
        <v>200702061</v>
      </c>
      <c r="P66" s="120"/>
      <c r="Q66" s="119">
        <f>+SUBTOTAL(9,Q13:Q65)</f>
        <v>32862625</v>
      </c>
      <c r="R66" s="92"/>
      <c r="S66" s="111">
        <f>ROUND(Q66/K66*100,2)</f>
        <v>10.17</v>
      </c>
      <c r="T66" s="112"/>
      <c r="U66" s="113"/>
    </row>
    <row r="67" spans="1:21" s="83" customFormat="1" ht="15.75" thickTop="1" x14ac:dyDescent="0.2">
      <c r="A67" s="86"/>
      <c r="B67" s="89"/>
      <c r="C67" s="98"/>
      <c r="D67" s="89"/>
      <c r="E67" s="121"/>
      <c r="F67" s="89"/>
      <c r="G67" s="121"/>
      <c r="H67" s="90"/>
      <c r="I67" s="104"/>
      <c r="J67" s="89"/>
      <c r="K67" s="91"/>
      <c r="L67" s="92"/>
      <c r="M67" s="80"/>
      <c r="N67" s="80"/>
      <c r="O67" s="80"/>
      <c r="P67" s="80"/>
      <c r="Q67" s="80"/>
      <c r="R67" s="92"/>
      <c r="S67" s="115"/>
      <c r="T67" s="89"/>
      <c r="U67" s="116"/>
    </row>
    <row r="68" spans="1:21" ht="15.75" x14ac:dyDescent="0.25">
      <c r="A68" s="23"/>
      <c r="C68" s="56" t="s">
        <v>22</v>
      </c>
      <c r="E68" s="2"/>
      <c r="G68" s="2"/>
      <c r="I68" s="32"/>
      <c r="K68" s="43"/>
      <c r="L68" s="25"/>
      <c r="M68" s="34"/>
      <c r="N68" s="34"/>
      <c r="O68" s="34"/>
      <c r="P68" s="34"/>
      <c r="Q68" s="34"/>
      <c r="R68" s="25"/>
      <c r="S68" s="48"/>
      <c r="U68" s="74"/>
    </row>
    <row r="69" spans="1:21" x14ac:dyDescent="0.2">
      <c r="A69" s="23"/>
      <c r="E69" s="2"/>
      <c r="G69" s="2"/>
      <c r="I69" s="32"/>
      <c r="K69" s="43"/>
      <c r="L69" s="25"/>
      <c r="M69" s="34"/>
      <c r="N69" s="34"/>
      <c r="O69" s="34"/>
      <c r="P69" s="34"/>
      <c r="Q69" s="34"/>
      <c r="R69" s="25"/>
      <c r="S69" s="48"/>
      <c r="U69" s="74"/>
    </row>
    <row r="70" spans="1:21" ht="15.75" x14ac:dyDescent="0.25">
      <c r="A70" s="24">
        <v>301</v>
      </c>
      <c r="C70" s="20" t="s">
        <v>29</v>
      </c>
      <c r="I70" s="32"/>
      <c r="K70" s="49">
        <v>83782.289999999994</v>
      </c>
      <c r="L70" s="49"/>
      <c r="M70" s="82"/>
      <c r="N70" s="39"/>
      <c r="O70" s="39"/>
      <c r="P70" s="39"/>
      <c r="Q70" s="39"/>
      <c r="R70" s="12"/>
      <c r="S70" s="48"/>
      <c r="U70" s="74"/>
    </row>
    <row r="71" spans="1:21" ht="15.75" x14ac:dyDescent="0.25">
      <c r="A71" s="24">
        <v>389.1</v>
      </c>
      <c r="C71" s="20" t="s">
        <v>23</v>
      </c>
      <c r="I71" s="32"/>
      <c r="K71" s="44">
        <v>1564394.3699999999</v>
      </c>
      <c r="L71" s="12"/>
      <c r="M71" s="82"/>
      <c r="N71" s="39"/>
      <c r="O71" s="39"/>
      <c r="P71" s="39"/>
      <c r="Q71" s="39"/>
      <c r="R71" s="12"/>
      <c r="S71" s="48"/>
      <c r="U71" s="74"/>
    </row>
    <row r="72" spans="1:21" ht="15.75" x14ac:dyDescent="0.25">
      <c r="A72" s="24"/>
      <c r="C72" s="20"/>
      <c r="I72" s="32"/>
      <c r="K72" s="43"/>
      <c r="L72" s="12"/>
      <c r="M72" s="53"/>
      <c r="N72" s="39"/>
      <c r="O72" s="39"/>
      <c r="P72" s="39"/>
      <c r="Q72" s="39"/>
      <c r="R72" s="12"/>
      <c r="S72" s="48"/>
      <c r="U72" s="74"/>
    </row>
    <row r="73" spans="1:21" ht="15.75" x14ac:dyDescent="0.25">
      <c r="A73" s="23"/>
      <c r="C73" s="14" t="s">
        <v>24</v>
      </c>
      <c r="I73" s="32"/>
      <c r="K73" s="66">
        <f>+SUBTOTAL(9,K70:K72)</f>
        <v>1648176.66</v>
      </c>
      <c r="L73" s="12"/>
      <c r="M73" s="53"/>
      <c r="N73" s="39"/>
      <c r="O73" s="39"/>
      <c r="P73" s="39"/>
      <c r="Q73" s="39"/>
      <c r="R73" s="12"/>
      <c r="S73" s="48"/>
      <c r="U73" s="74"/>
    </row>
    <row r="74" spans="1:21" ht="15.75" x14ac:dyDescent="0.25">
      <c r="A74" s="23"/>
      <c r="C74" s="14"/>
      <c r="I74" s="32"/>
      <c r="K74" s="45"/>
      <c r="L74" s="12"/>
      <c r="M74" s="39"/>
      <c r="N74" s="39"/>
      <c r="O74" s="39"/>
      <c r="P74" s="39"/>
      <c r="Q74" s="39"/>
      <c r="R74" s="12"/>
      <c r="S74" s="48"/>
      <c r="U74" s="74"/>
    </row>
    <row r="75" spans="1:21" ht="16.5" thickBot="1" x14ac:dyDescent="0.3">
      <c r="A75" s="23"/>
      <c r="C75" s="14" t="s">
        <v>21</v>
      </c>
      <c r="I75" s="32"/>
      <c r="K75" s="45">
        <f>+SUBTOTAL(9,K13:K74)</f>
        <v>324906716.91000003</v>
      </c>
      <c r="L75" s="12"/>
      <c r="M75" s="39">
        <f>+SUBTOTAL(9,M13:M74)</f>
        <v>134011438.41</v>
      </c>
      <c r="N75" s="39"/>
      <c r="O75" s="39">
        <f>+SUBTOTAL(9,O13:O74)</f>
        <v>200702061</v>
      </c>
      <c r="P75" s="39"/>
      <c r="Q75" s="39">
        <f>+SUBTOTAL(9,Q13:Q74)</f>
        <v>32862625</v>
      </c>
      <c r="R75" s="12"/>
      <c r="S75" s="48"/>
      <c r="U75" s="74"/>
    </row>
    <row r="76" spans="1:21" ht="16.5" thickTop="1" x14ac:dyDescent="0.25">
      <c r="A76" s="23"/>
      <c r="C76" s="14"/>
      <c r="I76" s="32"/>
      <c r="K76" s="11"/>
      <c r="L76" s="12"/>
      <c r="M76" s="41"/>
      <c r="N76" s="39"/>
      <c r="O76" s="41"/>
      <c r="P76" s="39"/>
      <c r="Q76" s="41"/>
      <c r="R76" s="12"/>
      <c r="S76" s="48"/>
      <c r="U76" s="74"/>
    </row>
    <row r="77" spans="1:21" ht="15.75" x14ac:dyDescent="0.25">
      <c r="A77" s="55" t="s">
        <v>50</v>
      </c>
      <c r="C77" s="14"/>
      <c r="I77" s="32"/>
      <c r="K77" s="52"/>
      <c r="L77" s="12"/>
      <c r="M77" s="53"/>
      <c r="N77" s="39"/>
      <c r="O77" s="53"/>
      <c r="P77" s="39"/>
      <c r="Q77" s="53"/>
      <c r="R77" s="12"/>
      <c r="S77" s="25"/>
    </row>
    <row r="78" spans="1:21" ht="15.75" x14ac:dyDescent="0.25">
      <c r="A78" s="55"/>
      <c r="C78" s="14"/>
      <c r="I78" s="32"/>
      <c r="K78" s="52"/>
      <c r="L78" s="12"/>
      <c r="M78" s="53"/>
      <c r="N78" s="39"/>
      <c r="O78" s="53"/>
      <c r="P78" s="39"/>
      <c r="Q78" s="53"/>
      <c r="R78" s="12"/>
      <c r="S78" s="25"/>
    </row>
  </sheetData>
  <mergeCells count="4">
    <mergeCell ref="A1:U1"/>
    <mergeCell ref="A2:U2"/>
    <mergeCell ref="A4:U4"/>
    <mergeCell ref="A5:U5"/>
  </mergeCells>
  <phoneticPr fontId="0" type="noConversion"/>
  <pageMargins left="1" right="1" top="1.5" bottom="1" header="0.5" footer="0.5"/>
  <pageSetup scale="31" fitToHeight="2" orientation="landscape" r:id="rId1"/>
  <headerFooter scaleWithDoc="0">
    <oddHeader xml:space="preserve">&amp;R&amp;"Times New Roman,Bold"&amp;12 Case No. 2020-00350
Attachment 3 to Response to DOD-FEA-1 Question No.  LGE Attachment to Q16
Page &amp;P of &amp;N
Spanos
</oddHeader>
  </headerFooter>
  <rowBreaks count="1" manualBreakCount="1">
    <brk id="67" max="20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103853DF7894DB347713A7250CD66" ma:contentTypeVersion="53" ma:contentTypeDescription="Create a new document." ma:contentTypeScope="" ma:versionID="cacfa8175316c073b911f4e929358acd">
  <xsd:schema xmlns:xsd="http://www.w3.org/2001/XMLSchema" xmlns:xs="http://www.w3.org/2001/XMLSchema" xmlns:p="http://schemas.microsoft.com/office/2006/metadata/properties" xmlns:ns1="http://schemas.microsoft.com/sharepoint/v3" xmlns:ns2="54fcda00-7b58-44a7-b108-8bd10a8a08ba" targetNamespace="http://schemas.microsoft.com/office/2006/metadata/properties" ma:root="true" ma:fieldsID="3e7f21d9c579c12408c77b5d4d8fcc13" ns1:_="" ns2:_="">
    <xsd:import namespace="http://schemas.microsoft.com/sharepoint/v3"/>
    <xsd:import namespace="54fcda00-7b58-44a7-b108-8bd10a8a08ba"/>
    <xsd:element name="properties">
      <xsd:complexType>
        <xsd:sequence>
          <xsd:element name="documentManagement">
            <xsd:complexType>
              <xsd:all>
                <xsd:element ref="ns2:Company" minOccurs="0"/>
                <xsd:element ref="ns2:Year"/>
                <xsd:element ref="ns2:Document_x0020_Type"/>
                <xsd:element ref="ns2:Filing_x0020_Requirement" minOccurs="0"/>
                <xsd:element ref="ns2:Witness_x0020_Testimony" minOccurs="0"/>
                <xsd:element ref="ns2:Intervemprs" minOccurs="0"/>
                <xsd:element ref="ns2:Round" minOccurs="0"/>
                <xsd:element ref="ns2:Data_x0020_Request_x0020_Question_x0020_No_x002e_" minOccurs="0"/>
                <xsd:element ref="ns2:Tariff_x0020_Dev_x0020_Doc_x0020_Type" minOccurs="0"/>
                <xsd:element ref="ns2:Filed_x0020_Documents" minOccurs="0"/>
                <xsd:element ref="ns2:Department" minOccurs="0"/>
                <xsd:element ref="ns1:Form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ormData" ma:index="19" nillable="true" ma:displayName="Form Data" ma:hidden="true" ma:internalName="FormData" ma:readOnly="fals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cda00-7b58-44a7-b108-8bd10a8a08ba" elementFormDefault="qualified">
    <xsd:import namespace="http://schemas.microsoft.com/office/2006/documentManagement/types"/>
    <xsd:import namespace="http://schemas.microsoft.com/office/infopath/2007/PartnerControls"/>
    <xsd:element name="Company" ma:index="2" nillable="true" ma:displayName="Company" ma:internalName="Company" ma:readOnly="fals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3" ma:displayName="Year" ma:default="2020" ma:format="Dropdown" ma:indexed="true" ma:internalName="Year" ma:readOnly="false">
      <xsd:simpleType>
        <xsd:restriction base="dms:Choice"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</xsd:restriction>
      </xsd:simpleType>
    </xsd:element>
    <xsd:element name="Document_x0020_Type" ma:index="4" ma:displayName="Document Type" ma:format="Dropdown" ma:indexed="true" ma:internalName="Document_x0020_Type" ma:readOnly="false">
      <xsd:simpleType>
        <xsd:restriction base="dms:Choice">
          <xsd:enumeration value="General Information"/>
          <xsd:enumeration value="Application"/>
          <xsd:enumeration value="Development"/>
          <xsd:enumeration value="Orders"/>
          <xsd:enumeration value="Direct Testimony"/>
          <xsd:enumeration value="Rebuttal Testimony"/>
          <xsd:enumeration value="Stipulation Testimony"/>
          <xsd:enumeration value="Supplemental Rebuttal Testimony"/>
          <xsd:enumeration value="Superseded Testimony"/>
          <xsd:enumeration value="Intervenor Direct Testimony"/>
          <xsd:enumeration value="Intervenor Supplemental Testimony"/>
          <xsd:enumeration value="Intervenor Data Requests Issued"/>
          <xsd:enumeration value="Intervenor Data Requests Responses"/>
          <xsd:enumeration value="Data Requests"/>
          <xsd:enumeration value="Notices"/>
          <xsd:enumeration value="eFile/Filed Docs"/>
          <xsd:enumeration value="Filing Requirements"/>
          <xsd:enumeration value="Tariff Development"/>
          <xsd:enumeration value="Witness Prep"/>
          <xsd:enumeration value="Public Hearings"/>
          <xsd:enumeration value="Superseded"/>
        </xsd:restriction>
      </xsd:simpleType>
    </xsd:element>
    <xsd:element name="Filing_x0020_Requirement" ma:index="5" nillable="true" ma:displayName="Filing Requirement" ma:format="Dropdown" ma:internalName="Filing_x0020_Requirement" ma:readOnly="false">
      <xsd:simpleType>
        <xsd:restriction base="dms:Choice">
          <xsd:enumeration value="Filing Requirements - Draft Responses"/>
          <xsd:enumeration value="Tab 01-Sec 14(2) Attachment Only"/>
          <xsd:enumeration value="Tab 03-Sec 16(1)(b)(2) Attachment Only"/>
          <xsd:enumeration value="Tab 04-Sec 16(1)(b)(3) Attachment Only"/>
          <xsd:enumeration value="Tab 05-Sec 16(1)(b)(4) Attachment Only"/>
          <xsd:enumeration value="Tab 06-Sec 16(1)(b)(5) Attachment Only"/>
          <xsd:enumeration value="Tab 07-Sec 16(2) Attachment Only"/>
          <xsd:enumeration value="Tab 13-Sec 16(6)(f) Attachment Only"/>
          <xsd:enumeration value="Tab 15-Sec 16(7)(b) Attachment Only"/>
          <xsd:enumeration value="Tab 16-Sec 16(7)(c) Attachment Only"/>
          <xsd:enumeration value="Tab 17-Sec 16(7)(d) Attachment Only"/>
          <xsd:enumeration value="Tab 18-Sec 16(7)(e) Attachment Only"/>
          <xsd:enumeration value="Tab 19-Sec 16(7)(f) Attachment Only"/>
          <xsd:enumeration value="Tab 20-Sec 16(7)(g) Attachment Only"/>
          <xsd:enumeration value="Tab 22-Sec 16(7)(h)(1) Attachment Only"/>
          <xsd:enumeration value="Tab 23-Sec 16(7)(h)(2) Attachment Only"/>
          <xsd:enumeration value="Tab 24-Sec 16(7)(h)(3) Attachment Only"/>
          <xsd:enumeration value="Tab 25-Sec 16(7)(h)(4) Attachment Only"/>
          <xsd:enumeration value="Tab 28-Sec 16(7)(h)(7) Attachment Only"/>
          <xsd:enumeration value="Tab 29-Sec 16(7)(h)(8) Attachment Only"/>
          <xsd:enumeration value="Tab 30-Sec 16(7)(h)(9) Attachment Only"/>
          <xsd:enumeration value="Tab 31-Sec 16(7)(h)(10) Attachment Only"/>
          <xsd:enumeration value="Tab 32-Sec 16(7)(h)(11) Attachment Only"/>
          <xsd:enumeration value="Tab 33-Sec 16(7)(h)(12) Attachment Only"/>
          <xsd:enumeration value="Tab 39-Sec 16(7)(i) Attachment Only"/>
          <xsd:enumeration value="Tab 40-Sec 16(7)(j) Attachment Only"/>
          <xsd:enumeration value="Tab 41-Sec 16(7)(k) Attachment Only"/>
          <xsd:enumeration value="Tab 43-Sec 16(7)(m) Attachment Only"/>
          <xsd:enumeration value="Tab 44-Sec 16(7)(n) Attachment Only"/>
          <xsd:enumeration value="Tab 45-Sec 16(7)(o) Attachment Only"/>
          <xsd:enumeration value="Tab 46-Sec 16(7)(p) Attachment Only"/>
          <xsd:enumeration value="Tab 50-Sec 16(7)(t) Attachment Only"/>
          <xsd:enumeration value="Tab 51-Sec 16(7)(u) Attachment Only"/>
          <xsd:enumeration value="Tab 54-Sec 16(8)(a) Attachment Only"/>
          <xsd:enumeration value="Tab 55-Sec 16(8)(b Attachment Only"/>
          <xsd:enumeration value="Tab 56-Sec 16(8)(c) Attachment Only"/>
          <xsd:enumeration value="Tab 57-Sec 16(8)(d) Attachment Only"/>
          <xsd:enumeration value="Tab 58-Sec 16(8)(e) Attachment Only"/>
          <xsd:enumeration value="Tab 59-Sec 16(8)(f) Attachment Only"/>
          <xsd:enumeration value="Tab 60-Sec 16(8)(g) Attachment Only"/>
          <xsd:enumeration value="Tab 61-Sec 16(8)(h) Attachment Only"/>
          <xsd:enumeration value="Tab 62-Sec 16(8)(i) Attachment Only"/>
          <xsd:enumeration value="Tab 63-Sec 16(8)(j) Attachment Only"/>
          <xsd:enumeration value="Tab 64-Sec 16(8)(k) Attachment Only"/>
          <xsd:enumeration value="Tab 66-Sec 16(8)(m) Attachment Only"/>
          <xsd:enumeration value="Tab 67-Sec 16(8)(n) Attachment Only"/>
          <xsd:enumeration value="Filing Requirements - Guidance Sheets"/>
          <xsd:enumeration value="Filing Requirements - Witness/Preparer Assignments"/>
          <xsd:enumeration value="Filing Requirements - eFiled"/>
          <xsd:enumeration value="Exempt Schedules 10_13_20_23_33_44-49"/>
          <xsd:enumeration value="Schedule 01-5_8-29_40-Revenue Requirements"/>
          <xsd:enumeration value="Schedule 01-5-Financial Data"/>
          <xsd:enumeration value="Schedule 06-Annual Reports"/>
          <xsd:enumeration value="Schedule 07-Comparative Financial Statements"/>
          <xsd:enumeration value="Schedule 17-Lead/Lag Cash Working Capital Calc - ET"/>
          <xsd:enumeration value="Schedule 27-Lead/Lag Cash Working Capital Calc - Adj."/>
          <xsd:enumeration value="Schedule 29-Workpapers for Adjustments"/>
          <xsd:enumeration value="Schedule 30-Revenue and Expense Analysis"/>
          <xsd:enumeration value="Schedule 31-Advertising"/>
          <xsd:enumeration value="Schedule 32-Storm Damage"/>
          <xsd:enumeration value="Schedule 34-Misc Expenses"/>
          <xsd:enumeration value="Schedule 35-Affiliate Services"/>
          <xsd:enumeration value="Schedule 36-Income Taxes"/>
          <xsd:enumeration value="Schedule 37-Organization"/>
          <xsd:enumeration value="Schedule 38-Changes in Acctg Procedures"/>
          <xsd:enumeration value="Schedule 39-Out of Period"/>
          <xsd:enumeration value="Schedule 40-Cost of Service"/>
          <xsd:enumeration value="Schedule 41-Present and Proposed Tariffs"/>
          <xsd:enumeration value="Schedule 42-Present and Proposed Revenues"/>
          <xsd:enumeration value="Schedule 43-Sample Bills"/>
          <xsd:enumeration value="Schedule 50-Other"/>
        </xsd:restriction>
      </xsd:simpleType>
    </xsd:element>
    <xsd:element name="Witness_x0020_Testimony" ma:index="6" nillable="true" ma:displayName="Witness" ma:format="Dropdown" ma:internalName="Witness_x0020_Testimony" ma:readOnly="false">
      <xsd:simpleType>
        <xsd:restriction base="dms:Choice">
          <xsd:enumeration value="Arbough, Daniel K."/>
          <xsd:enumeration value="Bellar, Lonnie E."/>
          <xsd:enumeration value="Blake, Kent W."/>
          <xsd:enumeration value="Conroy, Robert M."/>
          <xsd:enumeration value="Garrett, Christopher M."/>
          <xsd:enumeration value="Hornung, Michael E."/>
          <xsd:enumeration value="Leichty, Douglas A."/>
          <xsd:enumeration value="Lovekamp, Rick E."/>
          <xsd:enumeration value="Malloy, John P."/>
          <xsd:enumeration value="McFarland, Elizabeth J."/>
          <xsd:enumeration value="McKenzie, Adrien M. (FINCAP, Inc.)"/>
          <xsd:enumeration value="Meiman, Greg J."/>
          <xsd:enumeration value="Metts, Heather D."/>
          <xsd:enumeration value="Murphy, J. Clay"/>
          <xsd:enumeration value="Rahn, Derek"/>
          <xsd:enumeration value="Saunders, Eileen L."/>
          <xsd:enumeration value="Seelye, Steve (The Prime Group)"/>
          <xsd:enumeration value="Sinclair, David S."/>
          <xsd:enumeration value="Spanos, John J. (Gannett Fleming)"/>
          <xsd:enumeration value="Straight, Scott"/>
          <xsd:enumeration value="Thompson, Paul W."/>
          <xsd:enumeration value="Wilson, Stuart"/>
          <xsd:enumeration value="Wolfe, John K."/>
          <xsd:enumeration value="z - eFiled/Filed"/>
        </xsd:restriction>
      </xsd:simpleType>
    </xsd:element>
    <xsd:element name="Intervemprs" ma:index="7" nillable="true" ma:displayName="Data Request Party" ma:format="Dropdown" ma:internalName="Intervemprs" ma:readOnly="false">
      <xsd:simpleType>
        <xsd:restriction base="dms:Choice">
          <xsd:enumeration value="0-Data Response Tracking Sheet"/>
          <xsd:enumeration value="KY Public Service Commission - PSC"/>
          <xsd:enumeration value="VA State Corporation Commission - VASCC"/>
          <xsd:enumeration value="Appalachian Voices"/>
          <xsd:enumeration value="Association of Community Ministries - ACM"/>
          <xsd:enumeration value="Attorney General/KY Industrial Utility Customers - AG/KIUC"/>
          <xsd:enumeration value="Attorney General - AG"/>
          <xsd:enumeration value="AT&amp;T"/>
          <xsd:enumeration value="Charter Communications - Charter"/>
          <xsd:enumeration value="Community Action Council - CAC"/>
          <xsd:enumeration value="East Kentucky Power Cooperative - EKPC"/>
          <xsd:enumeration value="JBS Swift &amp; Co - JBS"/>
          <xsd:enumeration value="KY Cable Telecomm. Assn - KCTA"/>
          <xsd:enumeration value="KY Industrial Utility Customers - KIUC"/>
          <xsd:enumeration value="Kentucky League of Cities - KLC"/>
          <xsd:enumeration value="Kroger"/>
          <xsd:enumeration value="Kroger/Wal-Mart"/>
          <xsd:enumeration value="KY School Boards Assn - KSBA"/>
          <xsd:enumeration value="KY Solar Industries Assn - KSIA"/>
          <xsd:enumeration value="Lexington-Fayette Urban County Govt - LFUCG"/>
          <xsd:enumeration value="Louisville Metro Government - METRO"/>
          <xsd:enumeration value="Metro. Housing Coalition - MHC"/>
          <xsd:enumeration value="Metro Housing Coalition/Kentuckians for the Commonwealth/Kentucky Solar Energy Society - MHC/KFTC/KSES"/>
          <xsd:enumeration value="Mountain Association/Kentuckians for the Commonwealth/Kentucky Solar Energy Society - MA/KFTC/KSES"/>
          <xsd:enumeration value="Sierra Club - SC"/>
          <xsd:enumeration value="U.S. Dept. of Defense/Federal Executive Agencies - DOD/FEA"/>
          <xsd:enumeration value="U.S. Dept. of Defense -  US DOD"/>
          <xsd:enumeration value="Wal-Mart"/>
        </xsd:restriction>
      </xsd:simpleType>
    </xsd:element>
    <xsd:element name="Round" ma:index="8" nillable="true" ma:displayName="Data Request Round" ma:format="Dropdown" ma:internalName="Round" ma:readOnly="false">
      <xsd:simpleType>
        <xsd:restriction base="dms:Choice">
          <xsd:enumeration value="On-Site Requests"/>
          <xsd:enumeration value="DR01"/>
          <xsd:enumeration value="DR01 Attachments"/>
          <xsd:enumeration value="DR01 eFiled/Filed"/>
          <xsd:enumeration value="DR02"/>
          <xsd:enumeration value="DR02 Attachments"/>
          <xsd:enumeration value="DR02 eFiled/Filed"/>
          <xsd:enumeration value="DR03"/>
          <xsd:enumeration value="DR03 Attachments"/>
          <xsd:enumeration value="DR03 eFiled/Filed"/>
          <xsd:enumeration value="DR04"/>
          <xsd:enumeration value="DR04 Attachments"/>
          <xsd:enumeration value="DR04 eFiled/Filed"/>
          <xsd:enumeration value="DR05"/>
          <xsd:enumeration value="DR05 Attachments"/>
          <xsd:enumeration value="DR05 eFiled/Filed"/>
          <xsd:enumeration value="DR06"/>
          <xsd:enumeration value="DR06 Attachments"/>
          <xsd:enumeration value="DR06 eFiled/Filed"/>
          <xsd:enumeration value="DR07"/>
          <xsd:enumeration value="DR07 Attachments"/>
          <xsd:enumeration value="DR07 eFiled/Filed"/>
          <xsd:enumeration value="DR08"/>
          <xsd:enumeration value="DR08 Attachments"/>
          <xsd:enumeration value="DR08 eFiled/Filed"/>
          <xsd:enumeration value="DR09"/>
          <xsd:enumeration value="DR09 Attachments"/>
          <xsd:enumeration value="DR09 eFiled/Filed"/>
          <xsd:enumeration value="DR10"/>
          <xsd:enumeration value="DR10 Attachments"/>
          <xsd:enumeration value="DR10 eFiled/Filed"/>
          <xsd:enumeration value="DR11"/>
          <xsd:enumeration value="DR11 Attachments"/>
          <xsd:enumeration value="DR11 eFiled/Filed"/>
          <xsd:enumeration value="DR12"/>
          <xsd:enumeration value="DR12 Attachments"/>
          <xsd:enumeration value="DR12 eFiled/Filed"/>
          <xsd:enumeration value="DR13"/>
          <xsd:enumeration value="DR13 Attachments"/>
          <xsd:enumeration value="DR13 eFiled/Filed"/>
          <xsd:enumeration value="DR14"/>
          <xsd:enumeration value="DR14 Attachments"/>
          <xsd:enumeration value="DR14 eFiled/Filed"/>
          <xsd:enumeration value="Post Hearing DR01"/>
          <xsd:enumeration value="Post Hearing DR01 Attachments"/>
          <xsd:enumeration value="Post Hearing DR01 eFiled/Filed"/>
          <xsd:enumeration value="Post Hearing DR02"/>
          <xsd:enumeration value="Post Hearing DR02 Attachments"/>
          <xsd:enumeration value="Post Hearing DR02 eFiled/Filed"/>
          <xsd:enumeration value="PSC DR02/Intervenors DR01"/>
          <xsd:enumeration value="PSC DR03/Intervenors DR02"/>
          <xsd:enumeration value="PSC DR04"/>
          <xsd:enumeration value="PSC DR05/Intervenors DR03"/>
          <xsd:enumeration value="PSC DR06"/>
        </xsd:restriction>
      </xsd:simpleType>
    </xsd:element>
    <xsd:element name="Data_x0020_Request_x0020_Question_x0020_No_x002e_" ma:index="9" nillable="true" ma:displayName="Data Request Question No." ma:format="Dropdown" ma:internalName="Data_x0020_Request_x0020_Question_x0020_No_x002e_" ma:readOnly="false">
      <xsd:simpleType>
        <xsd:restriction base="dms:Choice">
          <xsd:enumeration value="001"/>
          <xsd:enumeration value="002"/>
          <xsd:enumeration value="003"/>
          <xsd:enumeration value="004"/>
          <xsd:enumeration value="005"/>
          <xsd:enumeration value="006"/>
          <xsd:enumeration value="007"/>
          <xsd:enumeration value="008"/>
          <xsd:enumeration value="009"/>
          <xsd:enumeration value="010"/>
          <xsd:enumeration value="011"/>
          <xsd:enumeration value="012"/>
          <xsd:enumeration value="013"/>
          <xsd:enumeration value="014"/>
          <xsd:enumeration value="015"/>
          <xsd:enumeration value="016"/>
          <xsd:enumeration value="017"/>
          <xsd:enumeration value="018"/>
          <xsd:enumeration value="019"/>
          <xsd:enumeration value="020"/>
          <xsd:enumeration value="021"/>
          <xsd:enumeration value="022"/>
          <xsd:enumeration value="023"/>
          <xsd:enumeration value="024"/>
          <xsd:enumeration value="025"/>
          <xsd:enumeration value="026"/>
          <xsd:enumeration value="027"/>
          <xsd:enumeration value="028"/>
          <xsd:enumeration value="029"/>
          <xsd:enumeration value="030"/>
          <xsd:enumeration value="031"/>
          <xsd:enumeration value="032"/>
          <xsd:enumeration value="033"/>
          <xsd:enumeration value="034"/>
          <xsd:enumeration value="035"/>
          <xsd:enumeration value="036"/>
          <xsd:enumeration value="037"/>
          <xsd:enumeration value="038"/>
          <xsd:enumeration value="039"/>
          <xsd:enumeration value="040"/>
          <xsd:enumeration value="041"/>
          <xsd:enumeration value="042"/>
          <xsd:enumeration value="043"/>
          <xsd:enumeration value="044"/>
          <xsd:enumeration value="045"/>
          <xsd:enumeration value="046"/>
          <xsd:enumeration value="047"/>
          <xsd:enumeration value="048"/>
          <xsd:enumeration value="049"/>
          <xsd:enumeration value="050"/>
          <xsd:enumeration value="051"/>
          <xsd:enumeration value="052"/>
          <xsd:enumeration value="053"/>
          <xsd:enumeration value="054"/>
          <xsd:enumeration value="055"/>
          <xsd:enumeration value="056"/>
          <xsd:enumeration value="057"/>
          <xsd:enumeration value="058"/>
          <xsd:enumeration value="059"/>
          <xsd:enumeration value="060"/>
          <xsd:enumeration value="061"/>
          <xsd:enumeration value="062"/>
          <xsd:enumeration value="063"/>
          <xsd:enumeration value="064"/>
          <xsd:enumeration value="065"/>
          <xsd:enumeration value="066"/>
          <xsd:enumeration value="067"/>
          <xsd:enumeration value="068"/>
          <xsd:enumeration value="069"/>
          <xsd:enumeration value="070"/>
          <xsd:enumeration value="071"/>
          <xsd:enumeration value="072"/>
          <xsd:enumeration value="073"/>
          <xsd:enumeration value="074"/>
          <xsd:enumeration value="075"/>
          <xsd:enumeration value="076"/>
          <xsd:enumeration value="077"/>
          <xsd:enumeration value="078"/>
          <xsd:enumeration value="079"/>
          <xsd:enumeration value="080"/>
          <xsd:enumeration value="081"/>
          <xsd:enumeration value="082"/>
          <xsd:enumeration value="083"/>
          <xsd:enumeration value="084"/>
          <xsd:enumeration value="085"/>
          <xsd:enumeration value="086"/>
          <xsd:enumeration value="087"/>
          <xsd:enumeration value="088"/>
          <xsd:enumeration value="089"/>
          <xsd:enumeration value="090"/>
          <xsd:enumeration value="091"/>
          <xsd:enumeration value="092"/>
          <xsd:enumeration value="093"/>
          <xsd:enumeration value="094"/>
          <xsd:enumeration value="095"/>
          <xsd:enumeration value="096"/>
          <xsd:enumeration value="097"/>
          <xsd:enumeration value="098"/>
          <xsd:enumeration value="099"/>
          <xsd:enumeration value="100"/>
          <xsd:enumeration value="101"/>
          <xsd:enumeration value="102"/>
          <xsd:enumeration value="103"/>
          <xsd:enumeration value="104"/>
          <xsd:enumeration value="105"/>
          <xsd:enumeration value="106"/>
          <xsd:enumeration value="107"/>
          <xsd:enumeration value="108"/>
          <xsd:enumeration value="109"/>
          <xsd:enumeration value="110"/>
          <xsd:enumeration value="111"/>
          <xsd:enumeration value="112"/>
          <xsd:enumeration value="113"/>
          <xsd:enumeration value="114"/>
          <xsd:enumeration value="115"/>
          <xsd:enumeration value="116"/>
          <xsd:enumeration value="117"/>
          <xsd:enumeration value="118"/>
          <xsd:enumeration value="119"/>
          <xsd:enumeration value="120"/>
          <xsd:enumeration value="121"/>
          <xsd:enumeration value="122"/>
          <xsd:enumeration value="123"/>
          <xsd:enumeration value="124"/>
          <xsd:enumeration value="125"/>
          <xsd:enumeration value="126"/>
          <xsd:enumeration value="127"/>
          <xsd:enumeration value="128"/>
          <xsd:enumeration value="129"/>
          <xsd:enumeration value="130"/>
          <xsd:enumeration value="131"/>
          <xsd:enumeration value="132"/>
          <xsd:enumeration value="133"/>
          <xsd:enumeration value="134"/>
          <xsd:enumeration value="135"/>
          <xsd:enumeration value="136"/>
          <xsd:enumeration value="137"/>
          <xsd:enumeration value="138"/>
          <xsd:enumeration value="139"/>
          <xsd:enumeration value="140"/>
          <xsd:enumeration value="141"/>
          <xsd:enumeration value="142"/>
          <xsd:enumeration value="143"/>
          <xsd:enumeration value="144"/>
          <xsd:enumeration value="145"/>
          <xsd:enumeration value="146"/>
          <xsd:enumeration value="147"/>
          <xsd:enumeration value="148"/>
          <xsd:enumeration value="149"/>
          <xsd:enumeration value="150"/>
          <xsd:enumeration value="151"/>
          <xsd:enumeration value="152"/>
          <xsd:enumeration value="153"/>
          <xsd:enumeration value="154"/>
          <xsd:enumeration value="155"/>
          <xsd:enumeration value="156"/>
          <xsd:enumeration value="157"/>
          <xsd:enumeration value="158"/>
          <xsd:enumeration value="159"/>
          <xsd:enumeration value="160"/>
          <xsd:enumeration value="161"/>
          <xsd:enumeration value="162"/>
          <xsd:enumeration value="163"/>
          <xsd:enumeration value="164"/>
          <xsd:enumeration value="165"/>
          <xsd:enumeration value="166"/>
          <xsd:enumeration value="167"/>
          <xsd:enumeration value="168"/>
          <xsd:enumeration value="169"/>
          <xsd:enumeration value="170"/>
          <xsd:enumeration value="171"/>
          <xsd:enumeration value="172"/>
          <xsd:enumeration value="173"/>
          <xsd:enumeration value="174"/>
          <xsd:enumeration value="175"/>
          <xsd:enumeration value="176"/>
          <xsd:enumeration value="177"/>
          <xsd:enumeration value="178"/>
          <xsd:enumeration value="179"/>
          <xsd:enumeration value="180"/>
          <xsd:enumeration value="181"/>
          <xsd:enumeration value="182"/>
          <xsd:enumeration value="183"/>
          <xsd:enumeration value="184"/>
          <xsd:enumeration value="185"/>
          <xsd:enumeration value="186"/>
          <xsd:enumeration value="187"/>
          <xsd:enumeration value="188"/>
          <xsd:enumeration value="189"/>
          <xsd:enumeration value="190"/>
          <xsd:enumeration value="191"/>
          <xsd:enumeration value="192"/>
          <xsd:enumeration value="193"/>
          <xsd:enumeration value="194"/>
          <xsd:enumeration value="195"/>
          <xsd:enumeration value="196"/>
          <xsd:enumeration value="197"/>
          <xsd:enumeration value="198"/>
          <xsd:enumeration value="199"/>
          <xsd:enumeration value="200"/>
          <xsd:enumeration value="201"/>
          <xsd:enumeration value="202"/>
          <xsd:enumeration value="203"/>
          <xsd:enumeration value="204"/>
          <xsd:enumeration value="205"/>
          <xsd:enumeration value="206"/>
          <xsd:enumeration value="207"/>
          <xsd:enumeration value="208"/>
          <xsd:enumeration value="209"/>
          <xsd:enumeration value="210"/>
          <xsd:enumeration value="211"/>
          <xsd:enumeration value="212"/>
          <xsd:enumeration value="213"/>
          <xsd:enumeration value="214"/>
          <xsd:enumeration value="215"/>
          <xsd:enumeration value="216"/>
          <xsd:enumeration value="217"/>
          <xsd:enumeration value="218"/>
          <xsd:enumeration value="219"/>
          <xsd:enumeration value="220"/>
          <xsd:enumeration value="221"/>
          <xsd:enumeration value="222"/>
          <xsd:enumeration value="223"/>
          <xsd:enumeration value="224"/>
          <xsd:enumeration value="225"/>
          <xsd:enumeration value="226"/>
          <xsd:enumeration value="227"/>
          <xsd:enumeration value="228"/>
          <xsd:enumeration value="229"/>
          <xsd:enumeration value="230"/>
          <xsd:enumeration value="231"/>
          <xsd:enumeration value="232"/>
          <xsd:enumeration value="233"/>
          <xsd:enumeration value="234"/>
          <xsd:enumeration value="235"/>
          <xsd:enumeration value="236"/>
          <xsd:enumeration value="237"/>
          <xsd:enumeration value="238"/>
          <xsd:enumeration value="239"/>
          <xsd:enumeration value="240"/>
          <xsd:enumeration value="241"/>
          <xsd:enumeration value="242"/>
          <xsd:enumeration value="243"/>
          <xsd:enumeration value="244"/>
          <xsd:enumeration value="245"/>
          <xsd:enumeration value="246"/>
          <xsd:enumeration value="247"/>
          <xsd:enumeration value="248"/>
          <xsd:enumeration value="249"/>
          <xsd:enumeration value="250"/>
          <xsd:enumeration value="251"/>
          <xsd:enumeration value="252"/>
          <xsd:enumeration value="253"/>
          <xsd:enumeration value="254"/>
          <xsd:enumeration value="255"/>
          <xsd:enumeration value="256"/>
          <xsd:enumeration value="257"/>
          <xsd:enumeration value="258"/>
          <xsd:enumeration value="259"/>
          <xsd:enumeration value="260"/>
          <xsd:enumeration value="261"/>
          <xsd:enumeration value="262"/>
          <xsd:enumeration value="263"/>
          <xsd:enumeration value="264"/>
          <xsd:enumeration value="265"/>
          <xsd:enumeration value="266"/>
          <xsd:enumeration value="267"/>
          <xsd:enumeration value="268"/>
          <xsd:enumeration value="269"/>
          <xsd:enumeration value="270"/>
          <xsd:enumeration value="271"/>
          <xsd:enumeration value="272"/>
          <xsd:enumeration value="273"/>
          <xsd:enumeration value="274"/>
          <xsd:enumeration value="275"/>
          <xsd:enumeration value="276"/>
          <xsd:enumeration value="277"/>
          <xsd:enumeration value="278"/>
          <xsd:enumeration value="279"/>
          <xsd:enumeration value="280"/>
          <xsd:enumeration value="281"/>
          <xsd:enumeration value="282"/>
          <xsd:enumeration value="283"/>
          <xsd:enumeration value="284"/>
          <xsd:enumeration value="285"/>
          <xsd:enumeration value="286"/>
          <xsd:enumeration value="287"/>
          <xsd:enumeration value="288"/>
          <xsd:enumeration value="289"/>
          <xsd:enumeration value="290"/>
          <xsd:enumeration value="291"/>
          <xsd:enumeration value="292"/>
          <xsd:enumeration value="293"/>
          <xsd:enumeration value="294"/>
          <xsd:enumeration value="295"/>
          <xsd:enumeration value="296"/>
          <xsd:enumeration value="297"/>
          <xsd:enumeration value="298"/>
          <xsd:enumeration value="299"/>
          <xsd:enumeration value="300"/>
          <xsd:enumeration value="301"/>
          <xsd:enumeration value="302"/>
          <xsd:enumeration value="303"/>
          <xsd:enumeration value="304"/>
          <xsd:enumeration value="305"/>
          <xsd:enumeration value="306"/>
          <xsd:enumeration value="307"/>
          <xsd:enumeration value="308"/>
          <xsd:enumeration value="309"/>
          <xsd:enumeration value="310"/>
          <xsd:enumeration value="311"/>
          <xsd:enumeration value="312"/>
          <xsd:enumeration value="313"/>
          <xsd:enumeration value="314"/>
          <xsd:enumeration value="315"/>
          <xsd:enumeration value="316"/>
          <xsd:enumeration value="317"/>
          <xsd:enumeration value="318"/>
          <xsd:enumeration value="319"/>
          <xsd:enumeration value="320"/>
          <xsd:enumeration value="321"/>
          <xsd:enumeration value="322"/>
          <xsd:enumeration value="323"/>
          <xsd:enumeration value="324"/>
          <xsd:enumeration value="325"/>
          <xsd:enumeration value="326"/>
          <xsd:enumeration value="327"/>
          <xsd:enumeration value="328"/>
          <xsd:enumeration value="329"/>
          <xsd:enumeration value="330"/>
          <xsd:enumeration value="331"/>
          <xsd:enumeration value="332"/>
          <xsd:enumeration value="333"/>
          <xsd:enumeration value="334"/>
          <xsd:enumeration value="335"/>
          <xsd:enumeration value="336"/>
          <xsd:enumeration value="337"/>
          <xsd:enumeration value="338"/>
          <xsd:enumeration value="339"/>
          <xsd:enumeration value="340"/>
          <xsd:enumeration value="341"/>
          <xsd:enumeration value="342"/>
          <xsd:enumeration value="343"/>
          <xsd:enumeration value="344"/>
          <xsd:enumeration value="345"/>
          <xsd:enumeration value="346"/>
          <xsd:enumeration value="347"/>
          <xsd:enumeration value="348"/>
          <xsd:enumeration value="349"/>
          <xsd:enumeration value="350"/>
          <xsd:enumeration value="351"/>
          <xsd:enumeration value="352"/>
          <xsd:enumeration value="353"/>
          <xsd:enumeration value="354"/>
          <xsd:enumeration value="355"/>
          <xsd:enumeration value="356"/>
          <xsd:enumeration value="357"/>
          <xsd:enumeration value="358"/>
          <xsd:enumeration value="359"/>
          <xsd:enumeration value="360"/>
          <xsd:enumeration value="361"/>
          <xsd:enumeration value="362"/>
          <xsd:enumeration value="363"/>
          <xsd:enumeration value="364"/>
          <xsd:enumeration value="365"/>
          <xsd:enumeration value="366"/>
          <xsd:enumeration value="367"/>
          <xsd:enumeration value="368"/>
          <xsd:enumeration value="369"/>
          <xsd:enumeration value="370"/>
          <xsd:enumeration value="371"/>
          <xsd:enumeration value="372"/>
          <xsd:enumeration value="373"/>
          <xsd:enumeration value="374"/>
          <xsd:enumeration value="375"/>
          <xsd:enumeration value="376"/>
          <xsd:enumeration value="377"/>
          <xsd:enumeration value="378"/>
          <xsd:enumeration value="379"/>
          <xsd:enumeration value="380"/>
          <xsd:enumeration value="381"/>
          <xsd:enumeration value="382"/>
          <xsd:enumeration value="383"/>
          <xsd:enumeration value="384"/>
          <xsd:enumeration value="385"/>
          <xsd:enumeration value="386"/>
          <xsd:enumeration value="387"/>
          <xsd:enumeration value="388"/>
          <xsd:enumeration value="389"/>
          <xsd:enumeration value="390"/>
          <xsd:enumeration value="391"/>
          <xsd:enumeration value="392"/>
          <xsd:enumeration value="393"/>
          <xsd:enumeration value="394"/>
          <xsd:enumeration value="395"/>
          <xsd:enumeration value="396"/>
          <xsd:enumeration value="397"/>
          <xsd:enumeration value="398"/>
          <xsd:enumeration value="399"/>
          <xsd:enumeration value="400"/>
          <xsd:enumeration value="401"/>
          <xsd:enumeration value="402"/>
          <xsd:enumeration value="403"/>
          <xsd:enumeration value="404"/>
          <xsd:enumeration value="405"/>
          <xsd:enumeration value="406"/>
          <xsd:enumeration value="407"/>
          <xsd:enumeration value="408"/>
          <xsd:enumeration value="409"/>
          <xsd:enumeration value="410"/>
          <xsd:enumeration value="411"/>
          <xsd:enumeration value="412"/>
          <xsd:enumeration value="413"/>
          <xsd:enumeration value="414"/>
          <xsd:enumeration value="415"/>
          <xsd:enumeration value="416"/>
          <xsd:enumeration value="417"/>
          <xsd:enumeration value="418"/>
          <xsd:enumeration value="419"/>
          <xsd:enumeration value="420"/>
          <xsd:enumeration value="421"/>
          <xsd:enumeration value="422"/>
          <xsd:enumeration value="423"/>
          <xsd:enumeration value="424"/>
          <xsd:enumeration value="425"/>
          <xsd:enumeration value="426"/>
          <xsd:enumeration value="427"/>
          <xsd:enumeration value="428"/>
          <xsd:enumeration value="429"/>
          <xsd:enumeration value="430"/>
          <xsd:enumeration value="431"/>
          <xsd:enumeration value="432"/>
          <xsd:enumeration value="433"/>
          <xsd:enumeration value="434"/>
          <xsd:enumeration value="435"/>
          <xsd:enumeration value="436"/>
          <xsd:enumeration value="437"/>
          <xsd:enumeration value="438"/>
          <xsd:enumeration value="439"/>
          <xsd:enumeration value="440"/>
          <xsd:enumeration value="441"/>
        </xsd:restriction>
      </xsd:simpleType>
    </xsd:element>
    <xsd:element name="Tariff_x0020_Dev_x0020_Doc_x0020_Type" ma:index="10" nillable="true" ma:displayName="Tariff Dev Doc Type" ma:format="Dropdown" ma:internalName="Tariff_x0020_Dev_x0020_Doc_x0020_Type">
      <xsd:simpleType>
        <xsd:restriction base="dms:Choice">
          <xsd:enumeration value="Support"/>
          <xsd:enumeration value="Customer Communications"/>
          <xsd:enumeration value="Customer Service"/>
        </xsd:restriction>
      </xsd:simpleType>
    </xsd:element>
    <xsd:element name="Filed_x0020_Documents" ma:index="11" nillable="true" ma:displayName="Filed Documents (Internal Use Only)" ma:format="Dropdown" ma:internalName="Filed_x0020_Documents" ma:readOnly="false">
      <xsd:simpleType>
        <xsd:restriction base="dms:Choice">
          <xsd:enumeration value="Application/Filing Requirements/Testimony"/>
          <xsd:enumeration value="PSC DR 01"/>
          <xsd:enumeration value="PSC DR 02/Intervenor DR 01"/>
          <xsd:enumeration value="PSC DR 03/Intervenor DR 02"/>
          <xsd:enumeration value="PSC DR 04"/>
          <xsd:enumeration value="PSC DR 05"/>
          <xsd:enumeration value="PSC DR 06"/>
          <xsd:enumeration value="PSC Post Hearing DR01"/>
          <xsd:enumeration value="PSC Post Hearing DR02"/>
          <xsd:enumeration value="VSCC DR01"/>
          <xsd:enumeration value="VSCC DR02"/>
          <xsd:enumeration value="VSCC DR03"/>
          <xsd:enumeration value="VSCC DR04"/>
          <xsd:enumeration value="VSCC DR05"/>
          <xsd:enumeration value="VSCC DR06"/>
          <xsd:enumeration value="VSCC DR07"/>
          <xsd:enumeration value="VSCC DR08"/>
          <xsd:enumeration value="VSCC DR09"/>
          <xsd:enumeration value="VSCC DR10"/>
          <xsd:enumeration value="VSCC DR11"/>
          <xsd:enumeration value="VSCC DR12"/>
          <xsd:enumeration value="VSCC DR13"/>
          <xsd:enumeration value="Rebuttal Testimony"/>
          <xsd:enumeration value="Settlement Agreement"/>
          <xsd:enumeration value="Stipulation Testimony"/>
          <xsd:enumeration value="Post Hearing Briefs"/>
        </xsd:restriction>
      </xsd:simpleType>
    </xsd:element>
    <xsd:element name="Department" ma:index="18" nillable="true" ma:displayName="Department/Purpose" ma:format="Dropdown" ma:internalName="Department" ma:readOnly="false">
      <xsd:simpleType>
        <xsd:restriction base="dms:Choice">
          <xsd:enumeration value="Cost of Service"/>
          <xsd:enumeration value="Jurisdictional Separation Study"/>
          <xsd:enumeration value="Revenue Requirement"/>
          <xsd:enumeration value="Financial Planning &amp; Analysis"/>
          <xsd:enumeration value="Financial Reporting"/>
          <xsd:enumeration value="Sales Analysis &amp; Forecasting"/>
          <xsd:enumeration value="State Regulation &amp; Rates"/>
          <xsd:enumeration value="Tax Accounting &amp; Complianc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>
  <Display>DocumentLibraryForm</Display>
  <Edit>DocumentLibraryForm</Edit>
  <New>DocumentLibraryForm</New>
  <MobileDisplayFormUrl/>
  <MobileEditFormUrl/>
  <MobileNewFormUrl/>
</FormTemplates>
</file>

<file path=customXml/item3.xml><?xml version="1.0" encoding="utf-8"?>
<?mso-contentType ?>
<FormTemplates xmlns="http://schemas.microsoft.com/sharepoint/v3/contenttype/forms">
  <Display>NFListDisplayForm</Display>
  <Edit>NFListEditForm</Edit>
  <New>NFListEditForm</New>
</FormTemplates>
</file>

<file path=customXml/item4.xml><?xml version="1.0" encoding="utf-8"?>
<?mso-contentType ?>
<FormUrls xmlns="http://schemas.microsoft.com/sharepoint/v3/contenttype/forms/url">
  <MobileDisplay>_layouts/15/NintexForms/Mobile/DispForm.aspx</MobileDisplay>
  <MobileEdit>_layouts/15/NintexForms/Mobile/EditForm.aspx</MobileEdit>
  <MobileNew>_layouts/15/NintexForms/Mobile/NewForm.aspx</MobileNew>
</FormUrl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any xmlns="54fcda00-7b58-44a7-b108-8bd10a8a08ba">
      <Value>LGE</Value>
    </Company>
    <Tariff_x0020_Dev_x0020_Doc_x0020_Type xmlns="54fcda00-7b58-44a7-b108-8bd10a8a08ba" xsi:nil="true"/>
    <Filing_x0020_Requirement xmlns="54fcda00-7b58-44a7-b108-8bd10a8a08ba" xsi:nil="true"/>
    <Round xmlns="54fcda00-7b58-44a7-b108-8bd10a8a08ba">DR01 Attachments</Round>
    <FormData xmlns="http://schemas.microsoft.com/sharepoint/v3">&lt;?xml version="1.0" encoding="utf-8"?&gt;&lt;FormVariables&gt;&lt;Version /&gt;&lt;/FormVariables&gt;</FormData>
    <Data_x0020_Request_x0020_Question_x0020_No_x002e_ xmlns="54fcda00-7b58-44a7-b108-8bd10a8a08ba">016</Data_x0020_Request_x0020_Question_x0020_No_x002e_>
    <Year xmlns="54fcda00-7b58-44a7-b108-8bd10a8a08ba">2020</Year>
    <Document_x0020_Type xmlns="54fcda00-7b58-44a7-b108-8bd10a8a08ba">Data Requests</Document_x0020_Type>
    <Witness_x0020_Testimony xmlns="54fcda00-7b58-44a7-b108-8bd10a8a08ba" xsi:nil="true"/>
    <Intervemprs xmlns="54fcda00-7b58-44a7-b108-8bd10a8a08ba">U.S. Dept. of Defense/Federal Executive Agencies - DOD/FEA</Intervemprs>
    <Filed_x0020_Documents xmlns="54fcda00-7b58-44a7-b108-8bd10a8a08ba" xsi:nil="true"/>
    <Department xmlns="54fcda00-7b58-44a7-b108-8bd10a8a08ba" xsi:nil="true"/>
  </documentManagement>
</p:properties>
</file>

<file path=customXml/itemProps1.xml><?xml version="1.0" encoding="utf-8"?>
<ds:datastoreItem xmlns:ds="http://schemas.openxmlformats.org/officeDocument/2006/customXml" ds:itemID="{4CCADEE5-61FA-4315-AC2A-C9AA85B34003}"/>
</file>

<file path=customXml/itemProps2.xml><?xml version="1.0" encoding="utf-8"?>
<ds:datastoreItem xmlns:ds="http://schemas.openxmlformats.org/officeDocument/2006/customXml" ds:itemID="{7ADDCF8E-7EDC-4171-A2D4-EA06EB534858}"/>
</file>

<file path=customXml/itemProps3.xml><?xml version="1.0" encoding="utf-8"?>
<ds:datastoreItem xmlns:ds="http://schemas.openxmlformats.org/officeDocument/2006/customXml" ds:itemID="{081B8DAD-B50D-490D-A979-F3A9B2FC7EBC}"/>
</file>

<file path=customXml/itemProps4.xml><?xml version="1.0" encoding="utf-8"?>
<ds:datastoreItem xmlns:ds="http://schemas.openxmlformats.org/officeDocument/2006/customXml" ds:itemID="{DFD500C8-4437-4D79-9036-31341E5A3A12}"/>
</file>

<file path=customXml/itemProps5.xml><?xml version="1.0" encoding="utf-8"?>
<ds:datastoreItem xmlns:ds="http://schemas.openxmlformats.org/officeDocument/2006/customXml" ds:itemID="{581ED1E2-3C48-4189-A3CA-B2004630E67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DOD-FEA 1-16(LGE)Attachment3(C)</vt:lpstr>
      <vt:lpstr>'DOD-FEA 1-16(LGE)Attachment3(C)'!Print_Area</vt:lpstr>
      <vt:lpstr>'DOD-FEA 1-16(LGE)Attachment3(C)'!Print_Titles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Allis, Ned W.</dc:creator>
  <cp:lastModifiedBy>Dacia Harris</cp:lastModifiedBy>
  <cp:lastPrinted>2021-01-15T17:46:13Z</cp:lastPrinted>
  <dcterms:created xsi:type="dcterms:W3CDTF">2002-08-25T13:39:51Z</dcterms:created>
  <dcterms:modified xsi:type="dcterms:W3CDTF">2021-01-15T17:46:20Z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662fcd2-3ff9-4261-9b26-9dd5808d0bb4_Enabled">
    <vt:lpwstr>true</vt:lpwstr>
  </property>
  <property fmtid="{D5CDD505-2E9C-101B-9397-08002B2CF9AE}" pid="3" name="MSIP_Label_d662fcd2-3ff9-4261-9b26-9dd5808d0bb4_SetDate">
    <vt:lpwstr>2021-01-15T17:04:51Z</vt:lpwstr>
  </property>
  <property fmtid="{D5CDD505-2E9C-101B-9397-08002B2CF9AE}" pid="4" name="MSIP_Label_d662fcd2-3ff9-4261-9b26-9dd5808d0bb4_Method">
    <vt:lpwstr>Privileged</vt:lpwstr>
  </property>
  <property fmtid="{D5CDD505-2E9C-101B-9397-08002B2CF9AE}" pid="5" name="MSIP_Label_d662fcd2-3ff9-4261-9b26-9dd5808d0bb4_Name">
    <vt:lpwstr>d662fcd2-3ff9-4261-9b26-9dd5808d0bb4</vt:lpwstr>
  </property>
  <property fmtid="{D5CDD505-2E9C-101B-9397-08002B2CF9AE}" pid="6" name="MSIP_Label_d662fcd2-3ff9-4261-9b26-9dd5808d0bb4_SiteId">
    <vt:lpwstr>5ee3b0ba-a559-45ee-a69e-6d3e963a3e72</vt:lpwstr>
  </property>
  <property fmtid="{D5CDD505-2E9C-101B-9397-08002B2CF9AE}" pid="7" name="MSIP_Label_d662fcd2-3ff9-4261-9b26-9dd5808d0bb4_ActionId">
    <vt:lpwstr>40bc9c6b-f948-4189-8719-9213ced0ef86</vt:lpwstr>
  </property>
  <property fmtid="{D5CDD505-2E9C-101B-9397-08002B2CF9AE}" pid="8" name="MSIP_Label_d662fcd2-3ff9-4261-9b26-9dd5808d0bb4_ContentBits">
    <vt:lpwstr>0</vt:lpwstr>
  </property>
  <property fmtid="{D5CDD505-2E9C-101B-9397-08002B2CF9AE}" pid="9" name="ContentTypeId">
    <vt:lpwstr>0x0101002D0103853DF7894DB347713A7250CD66</vt:lpwstr>
  </property>
</Properties>
</file>