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KPSC Rate Cases\RateCase2020\04_HearingPrep\"/>
    </mc:Choice>
  </mc:AlternateContent>
  <xr:revisionPtr revIDLastSave="0" documentId="13_ncr:1_{F6B1C297-58F0-42A5-83C6-FB4C84C93BC1}" xr6:coauthVersionLast="46" xr6:coauthVersionMax="46" xr10:uidLastSave="{00000000-0000-0000-0000-000000000000}"/>
  <bookViews>
    <workbookView xWindow="38290" yWindow="-110" windowWidth="38620" windowHeight="21220" xr2:uid="{E636A2E2-04F8-4C50-B404-BCD2DF34AD6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7" i="1"/>
  <c r="C4" i="1" s="1"/>
  <c r="B4" i="1"/>
</calcChain>
</file>

<file path=xl/sharedStrings.xml><?xml version="1.0" encoding="utf-8"?>
<sst xmlns="http://schemas.openxmlformats.org/spreadsheetml/2006/main" count="6" uniqueCount="6">
  <si>
    <t>Year</t>
  </si>
  <si>
    <t>Barnes's Avoided Capacity Cost Aligned w/ Companies' 2028 Need for Capacity ($/kWh)</t>
  </si>
  <si>
    <t>Barnes's Avoided Capacity Cost ($/kWh)</t>
  </si>
  <si>
    <t>Discount Rate</t>
  </si>
  <si>
    <t>Year of Capacity Need</t>
  </si>
  <si>
    <t>Levelized Cost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</si>
</sst>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0" fontId="1" fillId="0" borderId="0" xfId="0" applyNumberFormat="1" applyFont="1"/>
    <xf numFmtId="164" fontId="0" fillId="0" borderId="0" xfId="0" applyNumberFormat="1"/>
    <xf numFmtId="1" fontId="1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6DA3-7CEE-4C4B-BAB8-2702ADB40527}">
  <dimension ref="A1:D26"/>
  <sheetViews>
    <sheetView tabSelected="1" zoomScale="150" zoomScaleNormal="150" workbookViewId="0">
      <selection activeCell="C4" sqref="C4"/>
    </sheetView>
  </sheetViews>
  <sheetFormatPr defaultRowHeight="14.5" x14ac:dyDescent="0.35"/>
  <cols>
    <col min="1" max="1" width="20" bestFit="1" customWidth="1"/>
    <col min="2" max="3" width="15.81640625" customWidth="1"/>
  </cols>
  <sheetData>
    <row r="1" spans="1:4" x14ac:dyDescent="0.35">
      <c r="A1" t="s">
        <v>3</v>
      </c>
      <c r="B1" s="3">
        <v>6.7500000000000004E-2</v>
      </c>
    </row>
    <row r="2" spans="1:4" x14ac:dyDescent="0.35">
      <c r="A2" t="s">
        <v>4</v>
      </c>
      <c r="B2" s="5">
        <v>2028</v>
      </c>
    </row>
    <row r="4" spans="1:4" x14ac:dyDescent="0.35">
      <c r="A4" t="s">
        <v>5</v>
      </c>
      <c r="B4" s="4">
        <f>(B7+NPV($B$1,B8:B26))/(1+PV($B$1,19,-1))</f>
        <v>3.5700000000000058E-2</v>
      </c>
      <c r="C4" s="4">
        <f>(C7+NPV($B$1,C8:C26))/(1+PV($B$1,19,-1))</f>
        <v>1.9826037750490758E-2</v>
      </c>
      <c r="D4" s="6">
        <f>C4/B4-1</f>
        <v>-0.44464880250726257</v>
      </c>
    </row>
    <row r="6" spans="1:4" ht="87" x14ac:dyDescent="0.35">
      <c r="A6" t="s">
        <v>0</v>
      </c>
      <c r="B6" s="2" t="s">
        <v>2</v>
      </c>
      <c r="C6" s="2" t="s">
        <v>1</v>
      </c>
    </row>
    <row r="7" spans="1:4" x14ac:dyDescent="0.35">
      <c r="A7">
        <v>2022</v>
      </c>
      <c r="B7" s="1">
        <v>3.5700000000000003E-2</v>
      </c>
      <c r="C7">
        <f>IF(A7&gt;=$B$2,B7,0)</f>
        <v>0</v>
      </c>
    </row>
    <row r="8" spans="1:4" x14ac:dyDescent="0.35">
      <c r="A8">
        <v>2023</v>
      </c>
      <c r="B8" s="1">
        <v>3.5700000000000003E-2</v>
      </c>
      <c r="C8">
        <f t="shared" ref="C8:C26" si="0">IF(A8&gt;=$B$2,B8,0)</f>
        <v>0</v>
      </c>
    </row>
    <row r="9" spans="1:4" x14ac:dyDescent="0.35">
      <c r="A9">
        <v>2024</v>
      </c>
      <c r="B9" s="1">
        <v>3.5700000000000003E-2</v>
      </c>
      <c r="C9">
        <f t="shared" si="0"/>
        <v>0</v>
      </c>
    </row>
    <row r="10" spans="1:4" x14ac:dyDescent="0.35">
      <c r="A10">
        <v>2025</v>
      </c>
      <c r="B10" s="1">
        <v>3.5700000000000003E-2</v>
      </c>
      <c r="C10">
        <f t="shared" si="0"/>
        <v>0</v>
      </c>
    </row>
    <row r="11" spans="1:4" x14ac:dyDescent="0.35">
      <c r="A11">
        <v>2026</v>
      </c>
      <c r="B11" s="1">
        <v>3.5700000000000003E-2</v>
      </c>
      <c r="C11">
        <f t="shared" si="0"/>
        <v>0</v>
      </c>
    </row>
    <row r="12" spans="1:4" x14ac:dyDescent="0.35">
      <c r="A12">
        <v>2027</v>
      </c>
      <c r="B12" s="1">
        <v>3.5700000000000003E-2</v>
      </c>
      <c r="C12">
        <f t="shared" si="0"/>
        <v>0</v>
      </c>
    </row>
    <row r="13" spans="1:4" x14ac:dyDescent="0.35">
      <c r="A13">
        <v>2028</v>
      </c>
      <c r="B13" s="1">
        <v>3.5700000000000003E-2</v>
      </c>
      <c r="C13">
        <f t="shared" si="0"/>
        <v>3.5700000000000003E-2</v>
      </c>
    </row>
    <row r="14" spans="1:4" x14ac:dyDescent="0.35">
      <c r="A14">
        <v>2029</v>
      </c>
      <c r="B14" s="1">
        <v>3.5700000000000003E-2</v>
      </c>
      <c r="C14">
        <f t="shared" si="0"/>
        <v>3.5700000000000003E-2</v>
      </c>
    </row>
    <row r="15" spans="1:4" x14ac:dyDescent="0.35">
      <c r="A15">
        <v>2030</v>
      </c>
      <c r="B15" s="1">
        <v>3.5700000000000003E-2</v>
      </c>
      <c r="C15">
        <f t="shared" si="0"/>
        <v>3.5700000000000003E-2</v>
      </c>
    </row>
    <row r="16" spans="1:4" x14ac:dyDescent="0.35">
      <c r="A16">
        <v>2031</v>
      </c>
      <c r="B16" s="1">
        <v>3.5700000000000003E-2</v>
      </c>
      <c r="C16">
        <f t="shared" si="0"/>
        <v>3.5700000000000003E-2</v>
      </c>
    </row>
    <row r="17" spans="1:3" x14ac:dyDescent="0.35">
      <c r="A17">
        <v>2032</v>
      </c>
      <c r="B17" s="1">
        <v>3.5700000000000003E-2</v>
      </c>
      <c r="C17">
        <f t="shared" si="0"/>
        <v>3.5700000000000003E-2</v>
      </c>
    </row>
    <row r="18" spans="1:3" x14ac:dyDescent="0.35">
      <c r="A18">
        <v>2033</v>
      </c>
      <c r="B18" s="1">
        <v>3.5700000000000003E-2</v>
      </c>
      <c r="C18">
        <f t="shared" si="0"/>
        <v>3.5700000000000003E-2</v>
      </c>
    </row>
    <row r="19" spans="1:3" x14ac:dyDescent="0.35">
      <c r="A19">
        <v>2034</v>
      </c>
      <c r="B19" s="1">
        <v>3.5700000000000003E-2</v>
      </c>
      <c r="C19">
        <f t="shared" si="0"/>
        <v>3.5700000000000003E-2</v>
      </c>
    </row>
    <row r="20" spans="1:3" x14ac:dyDescent="0.35">
      <c r="A20">
        <v>2035</v>
      </c>
      <c r="B20" s="1">
        <v>3.5700000000000003E-2</v>
      </c>
      <c r="C20">
        <f t="shared" si="0"/>
        <v>3.5700000000000003E-2</v>
      </c>
    </row>
    <row r="21" spans="1:3" x14ac:dyDescent="0.35">
      <c r="A21">
        <v>2036</v>
      </c>
      <c r="B21" s="1">
        <v>3.5700000000000003E-2</v>
      </c>
      <c r="C21">
        <f t="shared" si="0"/>
        <v>3.5700000000000003E-2</v>
      </c>
    </row>
    <row r="22" spans="1:3" x14ac:dyDescent="0.35">
      <c r="A22">
        <v>2037</v>
      </c>
      <c r="B22" s="1">
        <v>3.5700000000000003E-2</v>
      </c>
      <c r="C22">
        <f t="shared" si="0"/>
        <v>3.5700000000000003E-2</v>
      </c>
    </row>
    <row r="23" spans="1:3" x14ac:dyDescent="0.35">
      <c r="A23">
        <v>2038</v>
      </c>
      <c r="B23" s="1">
        <v>3.5700000000000003E-2</v>
      </c>
      <c r="C23">
        <f t="shared" si="0"/>
        <v>3.5700000000000003E-2</v>
      </c>
    </row>
    <row r="24" spans="1:3" x14ac:dyDescent="0.35">
      <c r="A24">
        <v>2039</v>
      </c>
      <c r="B24" s="1">
        <v>3.5700000000000003E-2</v>
      </c>
      <c r="C24">
        <f t="shared" si="0"/>
        <v>3.5700000000000003E-2</v>
      </c>
    </row>
    <row r="25" spans="1:3" x14ac:dyDescent="0.35">
      <c r="A25">
        <v>2040</v>
      </c>
      <c r="B25" s="1">
        <v>3.5700000000000003E-2</v>
      </c>
      <c r="C25">
        <f t="shared" si="0"/>
        <v>3.5700000000000003E-2</v>
      </c>
    </row>
    <row r="26" spans="1:3" x14ac:dyDescent="0.35">
      <c r="A26">
        <v>2041</v>
      </c>
      <c r="B26" s="1">
        <v>3.5700000000000003E-2</v>
      </c>
      <c r="C26">
        <f t="shared" si="0"/>
        <v>3.5700000000000003E-2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7360-9CB4-45CE-8011-0D247022D888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CCA2-DC07-4FC9-A246-6FACE3177559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Supplemental Rebuttal Testimony</Document_x0020_Type>
    <Witness_x0020_Testimony xmlns="54fcda00-7b58-44a7-b108-8bd10a8a08ba">Sinclair, David S.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DD309A1-25FA-405F-AD3D-146DECCD535C}"/>
</file>

<file path=customXml/itemProps2.xml><?xml version="1.0" encoding="utf-8"?>
<ds:datastoreItem xmlns:ds="http://schemas.openxmlformats.org/officeDocument/2006/customXml" ds:itemID="{AF68D3F8-9B79-49D3-AEFA-748FB7A6ED19}"/>
</file>

<file path=customXml/itemProps3.xml><?xml version="1.0" encoding="utf-8"?>
<ds:datastoreItem xmlns:ds="http://schemas.openxmlformats.org/officeDocument/2006/customXml" ds:itemID="{B9B86F62-DAFD-4424-857F-72C0FD3F8D49}"/>
</file>

<file path=customXml/itemProps4.xml><?xml version="1.0" encoding="utf-8"?>
<ds:datastoreItem xmlns:ds="http://schemas.openxmlformats.org/officeDocument/2006/customXml" ds:itemID="{30B9612D-D250-44E2-A091-D62939F81013}"/>
</file>

<file path=customXml/itemProps5.xml><?xml version="1.0" encoding="utf-8"?>
<ds:datastoreItem xmlns:ds="http://schemas.openxmlformats.org/officeDocument/2006/customXml" ds:itemID="{305B8798-7A85-49B8-9EC1-08772F4F3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Stuart</dc:creator>
  <cp:lastModifiedBy>Wilson, Stuart</cp:lastModifiedBy>
  <dcterms:created xsi:type="dcterms:W3CDTF">2021-08-04T18:06:52Z</dcterms:created>
  <dcterms:modified xsi:type="dcterms:W3CDTF">2021-08-04T19:16:34Z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2021-08-04T18:23:37Z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ec6bac34-5f9c-40c1-b964-7251fe246fea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