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xr:revisionPtr revIDLastSave="0" documentId="13_ncr:1_{B1C7F420-58BA-4041-A82E-CF1831D1CB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G&amp;E Regulatory Assets" sheetId="2" r:id="rId1"/>
  </sheets>
  <definedNames>
    <definedName name="_xlnm.Print_Area" localSheetId="0">'LG&amp;E Regulatory Assets'!$A$1:$A$30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2" l="1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31" i="2" l="1"/>
  <c r="O35" i="2" s="1"/>
</calcChain>
</file>

<file path=xl/sharedStrings.xml><?xml version="1.0" encoding="utf-8"?>
<sst xmlns="http://schemas.openxmlformats.org/spreadsheetml/2006/main" count="45" uniqueCount="45">
  <si>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</si>
  <si>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</si>
  <si>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</si>
  <si>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</si>
  <si>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</si>
  <si>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</si>
  <si>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</si>
  <si>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</si>
  <si>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</si>
  <si>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</si>
  <si>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</si>
  <si>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</si>
  <si>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</si>
  <si>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13 mos average</t>
  </si>
  <si>
    <t>Unamortized Closure Costs (per Schedule B-1.1)</t>
  </si>
  <si>
    <t>Deferred Regulatory Assets (Tab 13-Section 16(6)(f) line 25)</t>
  </si>
  <si>
    <t>LG&amp;E Regulatory Assets Excluded from Rate Base</t>
  </si>
  <si>
    <t>Regulatory Asset</t>
  </si>
  <si>
    <t>Other Regulatory Assets NC ARO Generation - CCR</t>
  </si>
  <si>
    <t>Other Reg Assets Def Tax (Liab LT)</t>
  </si>
  <si>
    <t>Other Reg Assets Current -  Plant Outage Normalization</t>
  </si>
  <si>
    <t>Other Reg Assets Non Cur (LT Swap)</t>
  </si>
  <si>
    <t>Other Reg Assets NC Rate Case Exp</t>
  </si>
  <si>
    <t>Other Reg Assets NC CMRG Fding</t>
  </si>
  <si>
    <t>Other Reg Assets NC Late Payment Charge Waiver</t>
  </si>
  <si>
    <t>Other Reg Assets NC ARO</t>
  </si>
  <si>
    <t>Other Regulatory Assets NC Open ARO Ponds - KY</t>
  </si>
  <si>
    <t>Other Regulatory Assets NC ARO - ECR/CCR</t>
  </si>
  <si>
    <t>Reg Assets Current GLT</t>
  </si>
  <si>
    <t>Other Reg Asset Cur DSM Cost Recovery</t>
  </si>
  <si>
    <t>Other Regulatory Assets Cur GSC</t>
  </si>
  <si>
    <t>Other Regulatory Assets Cur FAC</t>
  </si>
  <si>
    <t>Other Regulatory Assets Cur ECR</t>
  </si>
  <si>
    <t>Other Reg Assets NC Winter Strm</t>
  </si>
  <si>
    <t>Other Reg Assets NC Wind Storm</t>
  </si>
  <si>
    <t>Other Reg Assets NC - Summer Storm 2018</t>
  </si>
  <si>
    <t>Other Reg Assets NC - Winter Storm 2018</t>
  </si>
  <si>
    <t>Other Reg Assets NC Wachovia Swap</t>
  </si>
  <si>
    <t>Other Reg Assets NC Int Swap</t>
  </si>
  <si>
    <t>Other Reg Assets NC - BOA Swap</t>
  </si>
  <si>
    <t>Other Reg Assets NC - AMI O&amp;M KPSC Electric (a)</t>
  </si>
  <si>
    <t>Other Reg Assets NC - AMI O&amp;M KPSC Gas (a)</t>
  </si>
  <si>
    <t>Other Reg Assets NC - AMI Capital KSPC Electric (a)</t>
  </si>
  <si>
    <t>Other Reg Assets NC - AMI Capital KPSC Gas (a)</t>
  </si>
  <si>
    <t>(a) The amounts included in Mr. Blake's testimony have been updated for estimated AMI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</si>
</sst>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7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Fill="1" applyAlignment="1">
      <alignment horizontal="right"/>
    </xf>
    <xf numFmtId="165" fontId="0" fillId="0" borderId="11" xfId="42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 wrapText="1"/>
    </xf>
    <xf numFmtId="49" fontId="16" fillId="0" borderId="0" xfId="0" applyNumberFormat="1" applyFont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51" xfId="43" xr:uid="{04476442-B34E-4709-8CB6-6BD39F9F4CD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7" zoomScale="85" zoomScaleNormal="85" workbookViewId="0">
      <selection activeCell="A20" sqref="A20"/>
    </sheetView>
  </sheetViews>
  <sheetFormatPr defaultRowHeight="15" x14ac:dyDescent="0.25"/>
  <cols>
    <col min="1" max="1" width="74.7109375" style="2" bestFit="1" customWidth="1"/>
    <col min="2" max="15" width="15.28515625" style="1" bestFit="1" customWidth="1"/>
    <col min="16" max="16384" width="9.140625" style="1"/>
  </cols>
  <sheetData>
    <row r="1" spans="1:15" s="3" customFormat="1" x14ac:dyDescent="0.25">
      <c r="A1" s="16" t="s">
        <v>16</v>
      </c>
    </row>
    <row r="2" spans="1:15" s="3" customFormat="1" x14ac:dyDescent="0.25">
      <c r="A2" s="16"/>
    </row>
    <row r="3" spans="1:15" s="3" customFormat="1" x14ac:dyDescent="0.25">
      <c r="A3" s="16"/>
    </row>
    <row r="4" spans="1:15" s="3" customFormat="1" x14ac:dyDescent="0.25">
      <c r="A4" s="4" t="s">
        <v>17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5" t="s">
        <v>12</v>
      </c>
      <c r="O4" s="14" t="s">
        <v>13</v>
      </c>
    </row>
    <row r="5" spans="1:15" s="6" customFormat="1" x14ac:dyDescent="0.25">
      <c r="A5" s="7" t="s">
        <v>19</v>
      </c>
      <c r="B5" s="9">
        <v>6684220.2348367702</v>
      </c>
      <c r="C5" s="9">
        <v>6684220.2348367702</v>
      </c>
      <c r="D5" s="9">
        <v>6684220.2348367702</v>
      </c>
      <c r="E5" s="9">
        <v>6661575.1409464497</v>
      </c>
      <c r="F5" s="9">
        <v>6661575.1409464497</v>
      </c>
      <c r="G5" s="9">
        <v>6661575.1409464497</v>
      </c>
      <c r="H5" s="9">
        <v>6638930.0470561301</v>
      </c>
      <c r="I5" s="9">
        <v>6638930.0470561301</v>
      </c>
      <c r="J5" s="9">
        <v>6638930.0470561301</v>
      </c>
      <c r="K5" s="9">
        <v>6652132.6104775798</v>
      </c>
      <c r="L5" s="9">
        <v>6652132.6104775798</v>
      </c>
      <c r="M5" s="9">
        <v>6652132.6104775798</v>
      </c>
      <c r="N5" s="10">
        <v>6665335.1738990201</v>
      </c>
      <c r="O5" s="9">
        <f>AVERAGE(B5:N5)</f>
        <v>6659685.3287576782</v>
      </c>
    </row>
    <row r="6" spans="1:15" x14ac:dyDescent="0.25">
      <c r="A6" s="2" t="s">
        <v>20</v>
      </c>
      <c r="B6" s="9">
        <v>17486536.644499902</v>
      </c>
      <c r="C6" s="9">
        <v>17100530.889565602</v>
      </c>
      <c r="D6" s="9">
        <v>17061457.770056199</v>
      </c>
      <c r="E6" s="9">
        <v>17535484.7239406</v>
      </c>
      <c r="F6" s="9">
        <v>14634705.672399899</v>
      </c>
      <c r="G6" s="9">
        <v>16981959.886943698</v>
      </c>
      <c r="H6" s="9">
        <v>16282176.7957999</v>
      </c>
      <c r="I6" s="9">
        <v>15922585.332768699</v>
      </c>
      <c r="J6" s="9">
        <v>15544413.923303099</v>
      </c>
      <c r="K6" s="9">
        <v>13602156.829881201</v>
      </c>
      <c r="L6" s="9">
        <v>13015251.6520187</v>
      </c>
      <c r="M6" s="9">
        <v>12404032.272224899</v>
      </c>
      <c r="N6" s="10">
        <v>12067037.2490624</v>
      </c>
      <c r="O6" s="9">
        <f t="shared" ref="O6:O30" si="0">AVERAGE(B6:N6)</f>
        <v>15356794.587881904</v>
      </c>
    </row>
    <row r="7" spans="1:15" x14ac:dyDescent="0.25">
      <c r="A7" s="2" t="s">
        <v>21</v>
      </c>
      <c r="B7" s="9">
        <v>29909700.065483801</v>
      </c>
      <c r="C7" s="9">
        <v>29706591.805483799</v>
      </c>
      <c r="D7" s="9">
        <v>29503483.545483798</v>
      </c>
      <c r="E7" s="9">
        <v>29306927.164838701</v>
      </c>
      <c r="F7" s="9">
        <v>29103818.9048387</v>
      </c>
      <c r="G7" s="9">
        <v>28907262.524193499</v>
      </c>
      <c r="H7" s="9">
        <v>28704154.264193501</v>
      </c>
      <c r="I7" s="9">
        <v>28501046.0041935</v>
      </c>
      <c r="J7" s="9">
        <v>28317593.382258002</v>
      </c>
      <c r="K7" s="9">
        <v>28114485.122258</v>
      </c>
      <c r="L7" s="9">
        <v>27917928.741612799</v>
      </c>
      <c r="M7" s="9">
        <v>27714820.481612802</v>
      </c>
      <c r="N7" s="10">
        <v>27518264.100967698</v>
      </c>
      <c r="O7" s="9">
        <f t="shared" si="0"/>
        <v>28709698.162109122</v>
      </c>
    </row>
    <row r="8" spans="1:15" x14ac:dyDescent="0.25">
      <c r="A8" s="2" t="s">
        <v>22</v>
      </c>
      <c r="B8" s="9">
        <v>836685.995247946</v>
      </c>
      <c r="C8" s="9">
        <v>813444.71524794598</v>
      </c>
      <c r="D8" s="9">
        <v>790203.43524794595</v>
      </c>
      <c r="E8" s="9">
        <v>766962.15524794697</v>
      </c>
      <c r="F8" s="9">
        <v>743720.87524794694</v>
      </c>
      <c r="G8" s="9">
        <v>720479.59524794703</v>
      </c>
      <c r="H8" s="9">
        <v>697238.315247947</v>
      </c>
      <c r="I8" s="9">
        <v>673997.03524794697</v>
      </c>
      <c r="J8" s="9">
        <v>650755.75524794706</v>
      </c>
      <c r="K8" s="9">
        <v>627514.47524794692</v>
      </c>
      <c r="L8" s="9">
        <v>604273.19524794701</v>
      </c>
      <c r="M8" s="9">
        <v>581031.91524794709</v>
      </c>
      <c r="N8" s="10">
        <v>557790.63524794695</v>
      </c>
      <c r="O8" s="9">
        <f t="shared" si="0"/>
        <v>697238.31524794677</v>
      </c>
    </row>
    <row r="9" spans="1:15" x14ac:dyDescent="0.25">
      <c r="A9" s="2" t="s">
        <v>23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0</v>
      </c>
      <c r="O9" s="9">
        <f t="shared" si="0"/>
        <v>0</v>
      </c>
    </row>
    <row r="10" spans="1:15" x14ac:dyDescent="0.25">
      <c r="A10" s="2" t="s">
        <v>24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v>0</v>
      </c>
      <c r="O10" s="9">
        <f t="shared" si="0"/>
        <v>0</v>
      </c>
    </row>
    <row r="11" spans="1:15" x14ac:dyDescent="0.25">
      <c r="A11" s="2" t="s">
        <v>25</v>
      </c>
      <c r="B11" s="9">
        <v>8488593.9800000004</v>
      </c>
      <c r="C11" s="9">
        <v>8708782.5099999998</v>
      </c>
      <c r="D11" s="9">
        <v>8929555.0999999996</v>
      </c>
      <c r="E11" s="9">
        <v>9150914.0599999987</v>
      </c>
      <c r="F11" s="9">
        <v>9372861.739999989</v>
      </c>
      <c r="G11" s="9">
        <v>9595400.3999999892</v>
      </c>
      <c r="H11" s="9">
        <v>9818532.4699999895</v>
      </c>
      <c r="I11" s="9">
        <v>10042008.749999901</v>
      </c>
      <c r="J11" s="9">
        <v>10266082.549999999</v>
      </c>
      <c r="K11" s="9">
        <v>10490756.219999999</v>
      </c>
      <c r="L11" s="9">
        <v>10716032.069999998</v>
      </c>
      <c r="M11" s="9">
        <v>10941912.539999999</v>
      </c>
      <c r="N11" s="10">
        <v>11168400.01</v>
      </c>
      <c r="O11" s="9">
        <f t="shared" si="0"/>
        <v>9822294.7999999896</v>
      </c>
    </row>
    <row r="12" spans="1:15" x14ac:dyDescent="0.25">
      <c r="A12" s="2" t="s">
        <v>26</v>
      </c>
      <c r="B12" s="9">
        <v>-5353019.2588870693</v>
      </c>
      <c r="C12" s="9">
        <v>-5570688.5834938306</v>
      </c>
      <c r="D12" s="9">
        <v>-5791601.8083097897</v>
      </c>
      <c r="E12" s="9">
        <v>-6015266.2186299507</v>
      </c>
      <c r="F12" s="9">
        <v>-6240929.8785281703</v>
      </c>
      <c r="G12" s="9">
        <v>-6468088.97126537</v>
      </c>
      <c r="H12" s="9">
        <v>-6696752.4561302299</v>
      </c>
      <c r="I12" s="9">
        <v>-6926858.9844993707</v>
      </c>
      <c r="J12" s="9">
        <v>-7158414.7496925397</v>
      </c>
      <c r="K12" s="9">
        <v>-7391686.5587650202</v>
      </c>
      <c r="L12" s="9">
        <v>-7627887.2950236499</v>
      </c>
      <c r="M12" s="9">
        <v>-7868240.3885866301</v>
      </c>
      <c r="N12" s="10">
        <v>-8112763.9720185995</v>
      </c>
      <c r="O12" s="9">
        <f t="shared" si="0"/>
        <v>-6709399.9326023245</v>
      </c>
    </row>
    <row r="13" spans="1:15" x14ac:dyDescent="0.25">
      <c r="A13" s="2" t="s">
        <v>18</v>
      </c>
      <c r="B13" s="9">
        <v>66582376.399999991</v>
      </c>
      <c r="C13" s="9">
        <v>67129755.269999996</v>
      </c>
      <c r="D13" s="9">
        <v>67677897.979999989</v>
      </c>
      <c r="E13" s="9">
        <v>68226807.279999986</v>
      </c>
      <c r="F13" s="9">
        <v>68776485.960000008</v>
      </c>
      <c r="G13" s="9">
        <v>69326936.830000013</v>
      </c>
      <c r="H13" s="9">
        <v>69878162.679999992</v>
      </c>
      <c r="I13" s="9">
        <v>70026557.929999992</v>
      </c>
      <c r="J13" s="9">
        <v>70175200.109999999</v>
      </c>
      <c r="K13" s="9">
        <v>70324090.090000004</v>
      </c>
      <c r="L13" s="9">
        <v>70473228.74000001</v>
      </c>
      <c r="M13" s="9">
        <v>70622616.930000007</v>
      </c>
      <c r="N13" s="10">
        <v>70772255.520000011</v>
      </c>
      <c r="O13" s="9">
        <f t="shared" si="0"/>
        <v>69230182.439999998</v>
      </c>
    </row>
    <row r="14" spans="1:15" x14ac:dyDescent="0.25">
      <c r="A14" s="2" t="s">
        <v>27</v>
      </c>
      <c r="B14" s="9">
        <v>11902801.869999999</v>
      </c>
      <c r="C14" s="9">
        <v>11902801.869999999</v>
      </c>
      <c r="D14" s="9">
        <v>11902801.869999999</v>
      </c>
      <c r="E14" s="9">
        <v>11902801.869999999</v>
      </c>
      <c r="F14" s="9">
        <v>11902801.869999999</v>
      </c>
      <c r="G14" s="9">
        <v>11902801.869999999</v>
      </c>
      <c r="H14" s="9">
        <v>11902801.869999999</v>
      </c>
      <c r="I14" s="9">
        <v>11902801.869999999</v>
      </c>
      <c r="J14" s="9">
        <v>11902801.869999999</v>
      </c>
      <c r="K14" s="9">
        <v>11902801.869999999</v>
      </c>
      <c r="L14" s="9">
        <v>11902801.869999999</v>
      </c>
      <c r="M14" s="9">
        <v>11902801.869999999</v>
      </c>
      <c r="N14" s="10">
        <v>11902801.869999999</v>
      </c>
      <c r="O14" s="9">
        <f t="shared" si="0"/>
        <v>11902801.870000003</v>
      </c>
    </row>
    <row r="15" spans="1:15" x14ac:dyDescent="0.25">
      <c r="A15" s="2" t="s">
        <v>40</v>
      </c>
      <c r="B15" s="9">
        <v>0</v>
      </c>
      <c r="C15" s="9">
        <v>0</v>
      </c>
      <c r="D15" s="9">
        <v>0</v>
      </c>
      <c r="E15" s="9">
        <v>9657.9999999999909</v>
      </c>
      <c r="F15" s="9">
        <v>37557.999999999898</v>
      </c>
      <c r="G15" s="9">
        <v>100316</v>
      </c>
      <c r="H15" s="9">
        <v>178635</v>
      </c>
      <c r="I15" s="9">
        <v>311438.99999999901</v>
      </c>
      <c r="J15" s="9">
        <v>459511.99999999895</v>
      </c>
      <c r="K15" s="9">
        <v>607584.99999999907</v>
      </c>
      <c r="L15" s="9">
        <v>755657.99999999895</v>
      </c>
      <c r="M15" s="9">
        <v>914086.99999999895</v>
      </c>
      <c r="N15" s="10">
        <v>1072515.99999999</v>
      </c>
      <c r="O15" s="9">
        <f t="shared" si="0"/>
        <v>342074.15384615271</v>
      </c>
    </row>
    <row r="16" spans="1:15" x14ac:dyDescent="0.25">
      <c r="A16" s="2" t="s">
        <v>41</v>
      </c>
      <c r="B16" s="9">
        <v>0</v>
      </c>
      <c r="C16" s="9">
        <v>0</v>
      </c>
      <c r="D16" s="9">
        <v>0</v>
      </c>
      <c r="E16" s="9">
        <v>0</v>
      </c>
      <c r="F16" s="9">
        <v>5750.99999999999</v>
      </c>
      <c r="G16" s="9">
        <v>24953</v>
      </c>
      <c r="H16" s="9">
        <v>45474</v>
      </c>
      <c r="I16" s="9">
        <v>73100</v>
      </c>
      <c r="J16" s="9">
        <v>103550</v>
      </c>
      <c r="K16" s="9">
        <v>134000</v>
      </c>
      <c r="L16" s="9">
        <v>164450</v>
      </c>
      <c r="M16" s="9">
        <v>203036.99999999901</v>
      </c>
      <c r="N16" s="10">
        <v>241623.99999999901</v>
      </c>
      <c r="O16" s="9">
        <f t="shared" si="0"/>
        <v>76610.692307692167</v>
      </c>
    </row>
    <row r="17" spans="1:15" x14ac:dyDescent="0.25">
      <c r="A17" s="2" t="s">
        <v>42</v>
      </c>
      <c r="B17" s="9">
        <v>0</v>
      </c>
      <c r="C17" s="9">
        <v>3339.9472263549101</v>
      </c>
      <c r="D17" s="9">
        <v>10626.085518539099</v>
      </c>
      <c r="E17" s="9">
        <v>19193.9217417328</v>
      </c>
      <c r="F17" s="9">
        <v>29668.796903370701</v>
      </c>
      <c r="G17" s="9">
        <v>42542.524631878798</v>
      </c>
      <c r="H17" s="9">
        <v>58524.570659779303</v>
      </c>
      <c r="I17" s="9">
        <v>70239.588732652395</v>
      </c>
      <c r="J17" s="9">
        <v>84343.718857365398</v>
      </c>
      <c r="K17" s="9">
        <v>100955.74397035</v>
      </c>
      <c r="L17" s="9">
        <v>120242.118566655</v>
      </c>
      <c r="M17" s="9">
        <v>142194.579354149</v>
      </c>
      <c r="N17" s="10">
        <v>167676.40075428001</v>
      </c>
      <c r="O17" s="9">
        <f t="shared" si="0"/>
        <v>65349.845916700579</v>
      </c>
    </row>
    <row r="18" spans="1:15" x14ac:dyDescent="0.25">
      <c r="A18" s="2" t="s">
        <v>43</v>
      </c>
      <c r="B18" s="9">
        <v>0</v>
      </c>
      <c r="C18" s="9">
        <v>1498.64831846175</v>
      </c>
      <c r="D18" s="9">
        <v>4763.4761393484096</v>
      </c>
      <c r="E18" s="9">
        <v>8594.005766138891</v>
      </c>
      <c r="F18" s="9">
        <v>13270.650870354799</v>
      </c>
      <c r="G18" s="9">
        <v>19013.502754970999</v>
      </c>
      <c r="H18" s="9">
        <v>25923.305192039599</v>
      </c>
      <c r="I18" s="9">
        <v>30695.126676285701</v>
      </c>
      <c r="J18" s="9">
        <v>36172.711046215802</v>
      </c>
      <c r="K18" s="9">
        <v>42422.599417338999</v>
      </c>
      <c r="L18" s="9">
        <v>49524.076965406501</v>
      </c>
      <c r="M18" s="9">
        <v>57482.222275049498</v>
      </c>
      <c r="N18" s="10">
        <v>66629.186878786306</v>
      </c>
      <c r="O18" s="9">
        <f t="shared" si="0"/>
        <v>27383.808638492097</v>
      </c>
    </row>
    <row r="19" spans="1:15" x14ac:dyDescent="0.25">
      <c r="A19" s="2" t="s">
        <v>28</v>
      </c>
      <c r="B19" s="9">
        <v>2177294.36</v>
      </c>
      <c r="C19" s="9">
        <v>2014734.3599999999</v>
      </c>
      <c r="D19" s="9">
        <v>1852174.3599999999</v>
      </c>
      <c r="E19" s="9">
        <v>1689614.36</v>
      </c>
      <c r="F19" s="9">
        <v>1527054.36</v>
      </c>
      <c r="G19" s="9">
        <v>1364494.3599999999</v>
      </c>
      <c r="H19" s="9">
        <v>1201934.3599999999</v>
      </c>
      <c r="I19" s="9">
        <v>1039374.36</v>
      </c>
      <c r="J19" s="9">
        <v>876814.36</v>
      </c>
      <c r="K19" s="9">
        <v>714254.36</v>
      </c>
      <c r="L19" s="9">
        <v>551694.36</v>
      </c>
      <c r="M19" s="9">
        <v>470497.69</v>
      </c>
      <c r="N19" s="10">
        <v>470497.69</v>
      </c>
      <c r="O19" s="9">
        <f t="shared" si="0"/>
        <v>1226956.4107692305</v>
      </c>
    </row>
    <row r="20" spans="1:15" x14ac:dyDescent="0.25">
      <c r="A20" s="2" t="s">
        <v>29</v>
      </c>
      <c r="B20" s="9">
        <v>172333.30000000002</v>
      </c>
      <c r="C20" s="9">
        <v>172333.30000000002</v>
      </c>
      <c r="D20" s="9">
        <v>172333.30000000002</v>
      </c>
      <c r="E20" s="9">
        <v>172333.30000000002</v>
      </c>
      <c r="F20" s="9">
        <v>172333.30000000002</v>
      </c>
      <c r="G20" s="9">
        <v>172333.30000000002</v>
      </c>
      <c r="H20" s="9">
        <v>172333.30000000002</v>
      </c>
      <c r="I20" s="9">
        <v>172333.30000000002</v>
      </c>
      <c r="J20" s="9">
        <v>172333.30000000002</v>
      </c>
      <c r="K20" s="9">
        <v>172333.30000000002</v>
      </c>
      <c r="L20" s="9">
        <v>172333.30000000002</v>
      </c>
      <c r="M20" s="9">
        <v>172333.30000000002</v>
      </c>
      <c r="N20" s="10">
        <v>172333.30000000002</v>
      </c>
      <c r="O20" s="9">
        <f t="shared" si="0"/>
        <v>172333.30000000002</v>
      </c>
    </row>
    <row r="21" spans="1:15" x14ac:dyDescent="0.25">
      <c r="A21" s="2" t="s">
        <v>30</v>
      </c>
      <c r="B21" s="9">
        <v>1215316.7769764899</v>
      </c>
      <c r="C21" s="9">
        <v>1157115.28638998</v>
      </c>
      <c r="D21" s="9">
        <v>1097181.9159369799</v>
      </c>
      <c r="E21" s="9">
        <v>1021335.82005294</v>
      </c>
      <c r="F21" s="9">
        <v>870098.93961579411</v>
      </c>
      <c r="G21" s="9">
        <v>511750.32629910496</v>
      </c>
      <c r="H21" s="9">
        <v>252000</v>
      </c>
      <c r="I21" s="9">
        <v>252000</v>
      </c>
      <c r="J21" s="9">
        <v>252000</v>
      </c>
      <c r="K21" s="9">
        <v>252000</v>
      </c>
      <c r="L21" s="9">
        <v>252000</v>
      </c>
      <c r="M21" s="9">
        <v>252000</v>
      </c>
      <c r="N21" s="10">
        <v>252000</v>
      </c>
      <c r="O21" s="9">
        <f t="shared" si="0"/>
        <v>587446.08194394526</v>
      </c>
    </row>
    <row r="22" spans="1:15" x14ac:dyDescent="0.25">
      <c r="A22" s="2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v>0</v>
      </c>
      <c r="O22" s="9">
        <f t="shared" si="0"/>
        <v>0</v>
      </c>
    </row>
    <row r="23" spans="1:15" x14ac:dyDescent="0.25">
      <c r="A23" s="2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0</v>
      </c>
      <c r="O23" s="9">
        <f t="shared" si="0"/>
        <v>0</v>
      </c>
    </row>
    <row r="24" spans="1:15" x14ac:dyDescent="0.25">
      <c r="A24" s="2" t="s">
        <v>33</v>
      </c>
      <c r="B24" s="9">
        <v>-1.4210854715202001E-10</v>
      </c>
      <c r="C24" s="9">
        <v>-1.4210854715202001E-10</v>
      </c>
      <c r="D24" s="9">
        <v>-1.4210854715202001E-10</v>
      </c>
      <c r="E24" s="9">
        <v>-1.4210854715202001E-10</v>
      </c>
      <c r="F24" s="9">
        <v>-1.4210854715202001E-10</v>
      </c>
      <c r="G24" s="9">
        <v>-1.4210854715202001E-10</v>
      </c>
      <c r="H24" s="9">
        <v>-1.4210854715202001E-10</v>
      </c>
      <c r="I24" s="9">
        <v>-1.4210854715202001E-10</v>
      </c>
      <c r="J24" s="9">
        <v>-1.4210854715202001E-10</v>
      </c>
      <c r="K24" s="9">
        <v>-1.4210854715202001E-10</v>
      </c>
      <c r="L24" s="9">
        <v>-1.4210854715202001E-10</v>
      </c>
      <c r="M24" s="9">
        <v>-1.4210854715202001E-10</v>
      </c>
      <c r="N24" s="10">
        <v>-1.4210854715202001E-10</v>
      </c>
      <c r="O24" s="9">
        <f t="shared" si="0"/>
        <v>-1.4210854715202001E-10</v>
      </c>
    </row>
    <row r="25" spans="1:15" x14ac:dyDescent="0.25">
      <c r="A25" s="2" t="s">
        <v>34</v>
      </c>
      <c r="B25" s="9">
        <v>3.4106051316484799E-10</v>
      </c>
      <c r="C25" s="9">
        <v>3.4106051316484799E-10</v>
      </c>
      <c r="D25" s="9">
        <v>3.4106051316484799E-10</v>
      </c>
      <c r="E25" s="9">
        <v>3.4106051316484799E-10</v>
      </c>
      <c r="F25" s="9">
        <v>3.4106051316484799E-10</v>
      </c>
      <c r="G25" s="9">
        <v>3.4106051316484799E-10</v>
      </c>
      <c r="H25" s="9">
        <v>3.4106051316484799E-10</v>
      </c>
      <c r="I25" s="9">
        <v>3.4106051316484799E-10</v>
      </c>
      <c r="J25" s="9">
        <v>3.4106051316484799E-10</v>
      </c>
      <c r="K25" s="9">
        <v>3.4106051316484799E-10</v>
      </c>
      <c r="L25" s="9">
        <v>3.4106051316484799E-10</v>
      </c>
      <c r="M25" s="9">
        <v>3.4106051316484799E-10</v>
      </c>
      <c r="N25" s="10">
        <v>3.4106051316484799E-10</v>
      </c>
      <c r="O25" s="9">
        <f t="shared" si="0"/>
        <v>3.4106051316484804E-10</v>
      </c>
    </row>
    <row r="26" spans="1:15" x14ac:dyDescent="0.25">
      <c r="A26" s="2" t="s">
        <v>35</v>
      </c>
      <c r="B26" s="9">
        <v>1929387.25</v>
      </c>
      <c r="C26" s="9">
        <v>1908861.85</v>
      </c>
      <c r="D26" s="9">
        <v>1888336.45</v>
      </c>
      <c r="E26" s="9">
        <v>1867811.05</v>
      </c>
      <c r="F26" s="9">
        <v>1847285.6500000001</v>
      </c>
      <c r="G26" s="9">
        <v>1826760.25</v>
      </c>
      <c r="H26" s="9">
        <v>1806234.85</v>
      </c>
      <c r="I26" s="9">
        <v>1785709.45</v>
      </c>
      <c r="J26" s="9">
        <v>1765184.05</v>
      </c>
      <c r="K26" s="9">
        <v>1744658.6500000001</v>
      </c>
      <c r="L26" s="9">
        <v>1724133.25</v>
      </c>
      <c r="M26" s="9">
        <v>1703607.85</v>
      </c>
      <c r="N26" s="10">
        <v>1683082.4500000002</v>
      </c>
      <c r="O26" s="9">
        <f t="shared" si="0"/>
        <v>1806234.85</v>
      </c>
    </row>
    <row r="27" spans="1:15" x14ac:dyDescent="0.25">
      <c r="A27" s="2" t="s">
        <v>36</v>
      </c>
      <c r="B27" s="9">
        <v>6504040.0800000001</v>
      </c>
      <c r="C27" s="9">
        <v>6449839.7459999993</v>
      </c>
      <c r="D27" s="9">
        <v>6395639.4119999902</v>
      </c>
      <c r="E27" s="9">
        <v>6341439.0779999904</v>
      </c>
      <c r="F27" s="9">
        <v>6287238.7439999906</v>
      </c>
      <c r="G27" s="9">
        <v>6233038.4099999899</v>
      </c>
      <c r="H27" s="9">
        <v>6178838.0759999901</v>
      </c>
      <c r="I27" s="9">
        <v>6124637.7419999903</v>
      </c>
      <c r="J27" s="9">
        <v>6070437.4079999896</v>
      </c>
      <c r="K27" s="9">
        <v>6016237.0739999898</v>
      </c>
      <c r="L27" s="9">
        <v>5962036.73999999</v>
      </c>
      <c r="M27" s="9">
        <v>5907836.4059999902</v>
      </c>
      <c r="N27" s="10">
        <v>5853636.0719999904</v>
      </c>
      <c r="O27" s="9">
        <f t="shared" si="0"/>
        <v>6178838.075999992</v>
      </c>
    </row>
    <row r="28" spans="1:15" x14ac:dyDescent="0.25">
      <c r="A28" s="2" t="s">
        <v>37</v>
      </c>
      <c r="B28" s="9">
        <v>5375144.2399999993</v>
      </c>
      <c r="C28" s="9">
        <v>5342755.9899999993</v>
      </c>
      <c r="D28" s="9">
        <v>5310367.7399999993</v>
      </c>
      <c r="E28" s="9">
        <v>5277979.4899999993</v>
      </c>
      <c r="F28" s="9">
        <v>5245591.2399999993</v>
      </c>
      <c r="G28" s="9">
        <v>5213202.99</v>
      </c>
      <c r="H28" s="9">
        <v>5180814.74</v>
      </c>
      <c r="I28" s="9">
        <v>5148426.49</v>
      </c>
      <c r="J28" s="9">
        <v>5116038.24</v>
      </c>
      <c r="K28" s="9">
        <v>5083649.99</v>
      </c>
      <c r="L28" s="9">
        <v>5051261.74</v>
      </c>
      <c r="M28" s="9">
        <v>5018873.49</v>
      </c>
      <c r="N28" s="10">
        <v>4986485.24</v>
      </c>
      <c r="O28" s="9">
        <f t="shared" si="0"/>
        <v>5180814.74</v>
      </c>
    </row>
    <row r="29" spans="1:15" x14ac:dyDescent="0.25">
      <c r="A29" s="2" t="s">
        <v>38</v>
      </c>
      <c r="B29" s="9">
        <v>23740644.663916599</v>
      </c>
      <c r="C29" s="9">
        <v>23553098.573249999</v>
      </c>
      <c r="D29" s="9">
        <v>23365348.1803611</v>
      </c>
      <c r="E29" s="9">
        <v>23177759.05325</v>
      </c>
      <c r="F29" s="9">
        <v>22990437.815916602</v>
      </c>
      <c r="G29" s="9">
        <v>22802960.511027701</v>
      </c>
      <c r="H29" s="9">
        <v>22616115.21325</v>
      </c>
      <c r="I29" s="9">
        <v>22429459.469250001</v>
      </c>
      <c r="J29" s="9">
        <v>22242519.2736944</v>
      </c>
      <c r="K29" s="9">
        <v>22055667.085249998</v>
      </c>
      <c r="L29" s="9">
        <v>21868962.381249998</v>
      </c>
      <c r="M29" s="9">
        <v>21682105.236361101</v>
      </c>
      <c r="N29" s="10">
        <v>21495094.562583301</v>
      </c>
      <c r="O29" s="9">
        <f t="shared" si="0"/>
        <v>22616936.309181605</v>
      </c>
    </row>
    <row r="30" spans="1:15" x14ac:dyDescent="0.25">
      <c r="A30" s="2" t="s">
        <v>39</v>
      </c>
      <c r="B30" s="9">
        <v>7173199.8799999999</v>
      </c>
      <c r="C30" s="9">
        <v>7126620.71</v>
      </c>
      <c r="D30" s="9">
        <v>7080041.54</v>
      </c>
      <c r="E30" s="9">
        <v>7033462.3700000001</v>
      </c>
      <c r="F30" s="9">
        <v>6986883.2000000002</v>
      </c>
      <c r="G30" s="9">
        <v>6940304.0300000003</v>
      </c>
      <c r="H30" s="9">
        <v>6893724.8600000003</v>
      </c>
      <c r="I30" s="9">
        <v>6847145.6900000004</v>
      </c>
      <c r="J30" s="9">
        <v>6800566.5200000005</v>
      </c>
      <c r="K30" s="9">
        <v>6753987.3500000006</v>
      </c>
      <c r="L30" s="9">
        <v>6707408.1800000006</v>
      </c>
      <c r="M30" s="9">
        <v>6660829.0100000007</v>
      </c>
      <c r="N30" s="10">
        <v>6614249.8400000008</v>
      </c>
      <c r="O30" s="9">
        <f t="shared" si="0"/>
        <v>6893724.8600000013</v>
      </c>
    </row>
    <row r="31" spans="1:15" ht="15.75" thickBot="1" x14ac:dyDescent="0.3">
      <c r="A31" s="8"/>
      <c r="B31" s="11">
        <f>SUM(B5:B30)</f>
        <v>184825256.48207447</v>
      </c>
      <c r="C31" s="11">
        <f t="shared" ref="C31:O31" si="1">SUM(C5:C30)</f>
        <v>184205637.12282512</v>
      </c>
      <c r="D31" s="11">
        <f t="shared" si="1"/>
        <v>183934830.58727086</v>
      </c>
      <c r="E31" s="11">
        <f t="shared" si="1"/>
        <v>184155386.62515461</v>
      </c>
      <c r="F31" s="11">
        <f t="shared" si="1"/>
        <v>180968211.98221096</v>
      </c>
      <c r="G31" s="11">
        <f t="shared" si="1"/>
        <v>182879996.48077989</v>
      </c>
      <c r="H31" s="11">
        <f t="shared" si="1"/>
        <v>181835796.26126912</v>
      </c>
      <c r="I31" s="11">
        <f t="shared" si="1"/>
        <v>181065628.20142576</v>
      </c>
      <c r="J31" s="11">
        <f t="shared" si="1"/>
        <v>180316834.4697707</v>
      </c>
      <c r="K31" s="11">
        <f t="shared" si="1"/>
        <v>178000001.81173742</v>
      </c>
      <c r="L31" s="11">
        <f t="shared" si="1"/>
        <v>177033465.73111546</v>
      </c>
      <c r="M31" s="11">
        <f t="shared" si="1"/>
        <v>176135992.01496691</v>
      </c>
      <c r="N31" s="11">
        <f t="shared" si="1"/>
        <v>175614945.32937482</v>
      </c>
      <c r="O31" s="11">
        <f t="shared" si="1"/>
        <v>180843998.69999814</v>
      </c>
    </row>
    <row r="32" spans="1:15" ht="15.75" thickTop="1" x14ac:dyDescent="0.25"/>
    <row r="33" spans="1:15" x14ac:dyDescent="0.25">
      <c r="N33" s="12" t="s">
        <v>14</v>
      </c>
      <c r="O33" s="1">
        <v>53503362.883627295</v>
      </c>
    </row>
    <row r="34" spans="1:15" x14ac:dyDescent="0.25">
      <c r="A34" s="2" t="s">
        <v>44</v>
      </c>
      <c r="N34" s="13"/>
    </row>
    <row r="35" spans="1:15" ht="15.75" thickBot="1" x14ac:dyDescent="0.3">
      <c r="N35" s="12" t="s">
        <v>15</v>
      </c>
      <c r="O35" s="5">
        <f>O31-O33</f>
        <v>127340635.81637084</v>
      </c>
    </row>
    <row r="36" spans="1:15" ht="15.75" thickTop="1" x14ac:dyDescent="0.25"/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DCEE5365-16A1-442A-BF19-17EDA40FE9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3B6CA-51FE-4690-BA47-7688F5F5D779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A4B9AE9C-A5F3-4C34-BF71-8CF963368A5A}">
  <ds:schemaRefs>
    <ds:schemaRef ds:uri="http://schemas.microsoft.com/office/2006/metadata/properties"/>
    <ds:schemaRef ds:uri="http://schemas.microsoft.com/office/2006/documentManagement/types"/>
    <ds:schemaRef ds:uri="54fcda00-7b58-44a7-b108-8bd10a8a08ba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28E54A5-04A0-4575-97AC-20765B62D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CDDF94B-C93E-421F-926E-2156CBB736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LG&amp;E Regulatory Assets</vt:lpstr>
      <vt:lpstr>'LG&amp;E Regulatory Assets'!Print_Area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Adhitama, Prasetya</dc:creator>
  <cp:lastModifiedBy>McCombs, Drew</cp:lastModifiedBy>
  <dcterms:created xsi:type="dcterms:W3CDTF">2021-01-09T16:14:20Z</dcterms:created>
  <dcterms:modified xsi:type="dcterms:W3CDTF">2021-01-19T21:38:36Z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2021-01-12T17:08:16Z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0a10585b-9c4d-4c4c-94c7-b5ad21a22c1d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