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F20AE68B-277E-479B-BBD2-1DD34731ACB2}" xr6:coauthVersionLast="45" xr6:coauthVersionMax="45" xr10:uidLastSave="{00000000-0000-0000-0000-000000000000}"/>
  <bookViews>
    <workbookView xWindow="-120" yWindow="-120" windowWidth="23280" windowHeight="12600" xr2:uid="{1716F490-B8F7-4090-A6FF-2325303A9782}"/>
  </bookViews>
  <sheets>
    <sheet name="LGE ECR" sheetId="4" r:id="rId1"/>
    <sheet name="LGE GL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4" l="1"/>
  <c r="D23" i="4"/>
  <c r="B23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5" i="4"/>
  <c r="F14" i="1"/>
  <c r="F13" i="1"/>
  <c r="F12" i="1"/>
  <c r="F11" i="1"/>
  <c r="F10" i="1"/>
  <c r="F9" i="1"/>
  <c r="F8" i="1"/>
  <c r="F7" i="1"/>
  <c r="F6" i="1"/>
  <c r="F5" i="1"/>
  <c r="F15" i="1" l="1"/>
  <c r="D15" i="1" l="1"/>
  <c r="B15" i="1"/>
</calcChain>
</file>

<file path=xl/sharedStrings.xml><?xml version="1.0" encoding="utf-8"?>
<sst xmlns="http://schemas.openxmlformats.org/spreadsheetml/2006/main" count="39" uniqueCount="38">
  <si>
    <t>Special Contract - Intra-Company Sales</t>
  </si>
  <si>
    <t>Forecasted GLT Pre-Elimination Revenues at Current Rates</t>
  </si>
  <si>
    <t>Forecasted GLT Revenues Transferred Into Base Rates</t>
  </si>
  <si>
    <t>Total</t>
  </si>
  <si>
    <t>Forecasted GLT Post-Elimination Revenues</t>
  </si>
  <si>
    <t>Forecasted ECR Pre-Elimination Revenues at Current Rates</t>
  </si>
  <si>
    <t>Forecasted ECR Revenues Transferred Into Base Rates</t>
  </si>
  <si>
    <t>Forecasted ECR Post-Elimination Revenues</t>
  </si>
  <si>
    <t>Commercial Gas Service - Rate CGS</t>
  </si>
  <si>
    <t>Industrial Gas Service - Rate IGS</t>
  </si>
  <si>
    <t>As-Available Gas Service - Rate AAGS</t>
  </si>
  <si>
    <t>Firm Transportation Service (Non-Standby) - Rate FT</t>
  </si>
  <si>
    <t>Distributed Generation Gas Service - Rate DGGS</t>
  </si>
  <si>
    <t>Substitute Gas Sales Service - Commercial - Rate SGSS</t>
  </si>
  <si>
    <t>Substitute Gas Sales Service - Industrial - Rate SGSS</t>
  </si>
  <si>
    <t>Local Gas Delivery Service - Rate LGDS</t>
  </si>
  <si>
    <t>General Service - Rate GS</t>
  </si>
  <si>
    <t>Residential and Volunteer Fire Dept Service - Rate RS and VFD</t>
  </si>
  <si>
    <t>Residential Gas and Volunteer Fire Dept Service- Rate RGS and VFD</t>
  </si>
  <si>
    <t>Residential Time-of-Day Service- Rate RTOD</t>
  </si>
  <si>
    <t>General Time-of-Day Service - Rate GTOD</t>
  </si>
  <si>
    <t>Power Service Secondary - Rate PS</t>
  </si>
  <si>
    <t>Power Service Primary - Rate PS</t>
  </si>
  <si>
    <t>Time of Day Secondary Service - Rate TODS</t>
  </si>
  <si>
    <t>Time of Day Primary Service - Rate TODP</t>
  </si>
  <si>
    <t>Retail Transmission Service - Rate RTS</t>
  </si>
  <si>
    <t>Fluctuating Load Service - Rate FLS</t>
  </si>
  <si>
    <t>Special Contract</t>
  </si>
  <si>
    <t>Lighting Energy Service - Rate LE</t>
  </si>
  <si>
    <t>Traffic Energy Service - Rate TE</t>
  </si>
  <si>
    <t>Outdoor Sports Lighting Service Secondary - Rate OSL</t>
  </si>
  <si>
    <t>Outdoor Sports Lighting Service Primary - Rate OSL</t>
  </si>
  <si>
    <t>Electric Vehicle Charging Service - Rate EVC</t>
  </si>
  <si>
    <t>Lighting Service - Rate LS</t>
  </si>
  <si>
    <t>Restricted Lighting Service - Rate RLS</t>
  </si>
  <si>
    <t>Note:  The above excludes the ECR costs currently recovered through base rates because they are revenue neutral with respect to the proposed elimination of certain ECR projects in this proceeding.</t>
  </si>
  <si>
    <t>Source: Schedule M-2.3-E filed as attachment to PSC 1-56 ("2020_Att_LGE_PSC_1-56_ElecScheduleM_Forecasted.xlsx")</t>
  </si>
  <si>
    <t>Source: Schedule M-2.3-G filed as attachment to PSC 1-56 ("2020_Att_LGE_PSC_1-56_GasScheduleM_Forecasted.xlsx")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</si>
</sst>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164" fontId="2" fillId="0" borderId="0" xfId="1" applyNumberFormat="1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/>
    </xf>
    <xf numFmtId="164" fontId="0" fillId="0" borderId="0" xfId="0" applyNumberFormat="1"/>
    <xf numFmtId="164" fontId="3" fillId="0" borderId="0" xfId="0" applyNumberFormat="1" applyFont="1"/>
    <xf numFmtId="164" fontId="4" fillId="0" borderId="0" xfId="0" applyNumberFormat="1" applyFont="1"/>
    <xf numFmtId="0" fontId="0" fillId="0" borderId="0" xfId="0" applyFont="1"/>
    <xf numFmtId="164" fontId="0" fillId="0" borderId="0" xfId="1" applyNumberFormat="1" applyFont="1"/>
    <xf numFmtId="164" fontId="3" fillId="0" borderId="0" xfId="1" applyNumberFormat="1" applyFont="1"/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BFC6A-EE0C-475D-B954-0EE6013BE678}">
  <sheetPr>
    <pageSetUpPr fitToPage="1"/>
  </sheetPr>
  <dimension ref="A1:F29"/>
  <sheetViews>
    <sheetView tabSelected="1" zoomScaleNormal="100" workbookViewId="0"/>
  </sheetViews>
  <sheetFormatPr defaultRowHeight="15" x14ac:dyDescent="0.25"/>
  <cols>
    <col min="1" max="1" width="60.5703125" customWidth="1"/>
    <col min="2" max="2" width="15.5703125" customWidth="1"/>
    <col min="3" max="3" width="2.140625" customWidth="1"/>
    <col min="4" max="4" width="15.5703125" customWidth="1"/>
    <col min="5" max="5" width="2.140625" customWidth="1"/>
    <col min="6" max="6" width="15.5703125" customWidth="1"/>
  </cols>
  <sheetData>
    <row r="1" spans="1:6" x14ac:dyDescent="0.25">
      <c r="A1" s="9"/>
    </row>
    <row r="2" spans="1:6" x14ac:dyDescent="0.25">
      <c r="A2" s="5" t="s">
        <v>36</v>
      </c>
      <c r="B2" s="1"/>
      <c r="C2" s="1"/>
      <c r="D2" s="1"/>
      <c r="E2" s="1"/>
    </row>
    <row r="3" spans="1:6" x14ac:dyDescent="0.25">
      <c r="B3" s="1"/>
      <c r="C3" s="1"/>
      <c r="D3" s="1"/>
      <c r="E3" s="1"/>
    </row>
    <row r="4" spans="1:6" ht="69" x14ac:dyDescent="0.4">
      <c r="B4" s="4" t="s">
        <v>5</v>
      </c>
      <c r="D4" s="4" t="s">
        <v>6</v>
      </c>
      <c r="F4" s="4" t="s">
        <v>7</v>
      </c>
    </row>
    <row r="5" spans="1:6" x14ac:dyDescent="0.25">
      <c r="A5" t="s">
        <v>17</v>
      </c>
      <c r="B5" s="6">
        <v>14500474.220000001</v>
      </c>
      <c r="C5" s="6"/>
      <c r="D5" s="10">
        <v>5238797.7700000014</v>
      </c>
      <c r="E5" s="6"/>
      <c r="F5" s="6">
        <f>B5-D5</f>
        <v>9261676.4499999993</v>
      </c>
    </row>
    <row r="6" spans="1:6" x14ac:dyDescent="0.25">
      <c r="A6" t="s">
        <v>19</v>
      </c>
      <c r="B6" s="6">
        <v>5576.96</v>
      </c>
      <c r="C6" s="6"/>
      <c r="D6" s="10">
        <v>2101.75</v>
      </c>
      <c r="E6" s="6"/>
      <c r="F6" s="6">
        <f t="shared" ref="F6:F22" si="0">B6-D6</f>
        <v>3475.21</v>
      </c>
    </row>
    <row r="7" spans="1:6" x14ac:dyDescent="0.25">
      <c r="A7" t="s">
        <v>16</v>
      </c>
      <c r="B7" s="6">
        <v>12992601.74</v>
      </c>
      <c r="C7" s="6"/>
      <c r="D7" s="10">
        <v>5151294.6400000006</v>
      </c>
      <c r="E7" s="6"/>
      <c r="F7" s="6">
        <f t="shared" si="0"/>
        <v>7841307.0999999996</v>
      </c>
    </row>
    <row r="8" spans="1:6" x14ac:dyDescent="0.25">
      <c r="A8" t="s">
        <v>20</v>
      </c>
      <c r="B8" s="6">
        <v>0</v>
      </c>
      <c r="C8" s="6"/>
      <c r="D8" s="10">
        <v>0</v>
      </c>
      <c r="E8" s="6"/>
      <c r="F8" s="6">
        <f t="shared" si="0"/>
        <v>0</v>
      </c>
    </row>
    <row r="9" spans="1:6" x14ac:dyDescent="0.25">
      <c r="A9" t="s">
        <v>21</v>
      </c>
      <c r="B9" s="6">
        <v>2539303.83</v>
      </c>
      <c r="C9" s="6"/>
      <c r="D9" s="10">
        <v>788809.48</v>
      </c>
      <c r="E9" s="6"/>
      <c r="F9" s="6">
        <f t="shared" si="0"/>
        <v>1750494.35</v>
      </c>
    </row>
    <row r="10" spans="1:6" x14ac:dyDescent="0.25">
      <c r="A10" t="s">
        <v>22</v>
      </c>
      <c r="B10" s="6">
        <v>148985.39000000001</v>
      </c>
      <c r="C10" s="6"/>
      <c r="D10" s="10">
        <v>45479.960000000021</v>
      </c>
      <c r="E10" s="6"/>
      <c r="F10" s="6">
        <f t="shared" si="0"/>
        <v>103505.43</v>
      </c>
    </row>
    <row r="11" spans="1:6" x14ac:dyDescent="0.25">
      <c r="A11" t="s">
        <v>23</v>
      </c>
      <c r="B11" s="6">
        <v>1093122.42</v>
      </c>
      <c r="C11" s="6"/>
      <c r="D11" s="10">
        <v>356189.85999999987</v>
      </c>
      <c r="E11" s="6"/>
      <c r="F11" s="6">
        <f t="shared" si="0"/>
        <v>736932.56</v>
      </c>
    </row>
    <row r="12" spans="1:6" x14ac:dyDescent="0.25">
      <c r="A12" t="s">
        <v>24</v>
      </c>
      <c r="B12" s="6">
        <v>2250739.58</v>
      </c>
      <c r="C12" s="6"/>
      <c r="D12" s="10">
        <v>774313.39000000013</v>
      </c>
      <c r="E12" s="6"/>
      <c r="F12" s="6">
        <f t="shared" si="0"/>
        <v>1476426.19</v>
      </c>
    </row>
    <row r="13" spans="1:6" x14ac:dyDescent="0.25">
      <c r="A13" t="s">
        <v>25</v>
      </c>
      <c r="B13" s="6">
        <v>1506649.58</v>
      </c>
      <c r="C13" s="6"/>
      <c r="D13" s="2">
        <v>541653.22000000009</v>
      </c>
      <c r="E13" s="6"/>
      <c r="F13" s="6">
        <f t="shared" si="0"/>
        <v>964996.36</v>
      </c>
    </row>
    <row r="14" spans="1:6" x14ac:dyDescent="0.25">
      <c r="A14" t="s">
        <v>26</v>
      </c>
      <c r="B14" s="6">
        <v>0</v>
      </c>
      <c r="C14" s="6"/>
      <c r="D14" s="10">
        <v>0</v>
      </c>
      <c r="E14" s="6"/>
      <c r="F14" s="6">
        <f t="shared" si="0"/>
        <v>0</v>
      </c>
    </row>
    <row r="15" spans="1:6" x14ac:dyDescent="0.25">
      <c r="A15" t="s">
        <v>27</v>
      </c>
      <c r="B15" s="6">
        <v>77346.649999999994</v>
      </c>
      <c r="C15" s="6"/>
      <c r="D15" s="10">
        <v>24104.989999999991</v>
      </c>
      <c r="E15" s="6"/>
      <c r="F15" s="6">
        <f t="shared" si="0"/>
        <v>53241.66</v>
      </c>
    </row>
    <row r="16" spans="1:6" x14ac:dyDescent="0.25">
      <c r="A16" t="s">
        <v>28</v>
      </c>
      <c r="B16" s="6">
        <v>19900.77</v>
      </c>
      <c r="C16" s="6"/>
      <c r="D16" s="10">
        <v>8686.7800000000007</v>
      </c>
      <c r="E16" s="6"/>
      <c r="F16" s="6">
        <f t="shared" si="0"/>
        <v>11213.99</v>
      </c>
    </row>
    <row r="17" spans="1:6" x14ac:dyDescent="0.25">
      <c r="A17" t="s">
        <v>29</v>
      </c>
      <c r="B17" s="6">
        <v>19960.68</v>
      </c>
      <c r="C17" s="6"/>
      <c r="D17" s="10">
        <v>8053.2800000000007</v>
      </c>
      <c r="E17" s="6"/>
      <c r="F17" s="6">
        <f t="shared" si="0"/>
        <v>11907.4</v>
      </c>
    </row>
    <row r="18" spans="1:6" x14ac:dyDescent="0.25">
      <c r="A18" t="s">
        <v>30</v>
      </c>
      <c r="B18" s="6">
        <v>13.65</v>
      </c>
      <c r="C18" s="6"/>
      <c r="D18" s="10">
        <v>3.99</v>
      </c>
      <c r="E18" s="6"/>
      <c r="F18" s="6">
        <f t="shared" si="0"/>
        <v>9.66</v>
      </c>
    </row>
    <row r="19" spans="1:6" x14ac:dyDescent="0.25">
      <c r="A19" t="s">
        <v>31</v>
      </c>
      <c r="B19" s="6">
        <v>0</v>
      </c>
      <c r="C19" s="6"/>
      <c r="D19" s="10">
        <v>0</v>
      </c>
      <c r="E19" s="6"/>
      <c r="F19" s="6">
        <f t="shared" si="0"/>
        <v>0</v>
      </c>
    </row>
    <row r="20" spans="1:6" x14ac:dyDescent="0.25">
      <c r="A20" t="s">
        <v>32</v>
      </c>
      <c r="B20" s="6">
        <v>0</v>
      </c>
      <c r="C20" s="6"/>
      <c r="D20" s="10">
        <v>0</v>
      </c>
      <c r="E20" s="6"/>
      <c r="F20" s="6">
        <f t="shared" si="0"/>
        <v>0</v>
      </c>
    </row>
    <row r="21" spans="1:6" x14ac:dyDescent="0.25">
      <c r="A21" t="s">
        <v>33</v>
      </c>
      <c r="B21" s="6">
        <v>1376125.35</v>
      </c>
      <c r="C21" s="6"/>
      <c r="D21" s="10">
        <v>375287.38000000012</v>
      </c>
      <c r="E21" s="6"/>
      <c r="F21" s="6">
        <f t="shared" si="0"/>
        <v>1000837.97</v>
      </c>
    </row>
    <row r="22" spans="1:6" ht="17.25" x14ac:dyDescent="0.4">
      <c r="A22" t="s">
        <v>34</v>
      </c>
      <c r="B22" s="7">
        <v>1225761.9699999983</v>
      </c>
      <c r="C22" s="6"/>
      <c r="D22" s="11">
        <v>608281.92999999819</v>
      </c>
      <c r="E22" s="6"/>
      <c r="F22" s="7">
        <f t="shared" si="0"/>
        <v>617480.04000000015</v>
      </c>
    </row>
    <row r="23" spans="1:6" ht="17.25" x14ac:dyDescent="0.4">
      <c r="A23" t="s">
        <v>3</v>
      </c>
      <c r="B23" s="8">
        <f>SUM(B5:B22)</f>
        <v>37756562.789999999</v>
      </c>
      <c r="C23" s="6"/>
      <c r="D23" s="8">
        <f>SUM(D5:D22)</f>
        <v>13923058.420000002</v>
      </c>
      <c r="E23" s="6"/>
      <c r="F23" s="8">
        <f>SUM(F5:F22)</f>
        <v>23833504.369999994</v>
      </c>
    </row>
    <row r="26" spans="1:6" x14ac:dyDescent="0.25">
      <c r="A26" s="12" t="s">
        <v>35</v>
      </c>
      <c r="B26" s="12"/>
      <c r="C26" s="12"/>
      <c r="D26" s="12"/>
      <c r="E26" s="12"/>
      <c r="F26" s="12"/>
    </row>
    <row r="27" spans="1:6" x14ac:dyDescent="0.25">
      <c r="A27" s="12"/>
      <c r="B27" s="12"/>
      <c r="C27" s="12"/>
      <c r="D27" s="12"/>
      <c r="E27" s="12"/>
      <c r="F27" s="12"/>
    </row>
    <row r="29" spans="1:6" x14ac:dyDescent="0.25">
      <c r="A29" s="5"/>
      <c r="B29" s="1"/>
      <c r="C29" s="1"/>
      <c r="D29" s="1"/>
      <c r="E29" s="1"/>
    </row>
  </sheetData>
  <mergeCells count="1">
    <mergeCell ref="A26:F27"/>
  </mergeCells>
  <pageMargins left="1" right="1" top="1" bottom="1.75" header="0.5" footer="0.5"/>
  <pageSetup scale="92" orientation="landscape" r:id="rId1"/>
  <headerFooter scaleWithDoc="0">
    <oddHeader>&amp;R&amp;"Times New Roman,Bold"&amp;12Case No. 2020-00350
Attachment to Response to DOD-FEA-1 Question No. 28
Page &amp;P of &amp;N
Seelye</oddHeader>
    <oddFooter xml:space="preserve">&amp;R&amp;"Times New Roman,Bold"&amp;12 Case No. 2020-00350
Attachment to Response to DOD-FEA-1 Question No. 28
Page 1 of 2
Seelye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BB3A6-3B8B-415F-AA35-30E7F0BE94A4}">
  <sheetPr>
    <pageSetUpPr fitToPage="1"/>
  </sheetPr>
  <dimension ref="A1:F15"/>
  <sheetViews>
    <sheetView zoomScaleNormal="100" workbookViewId="0">
      <selection sqref="A1:D1"/>
    </sheetView>
  </sheetViews>
  <sheetFormatPr defaultRowHeight="15" x14ac:dyDescent="0.25"/>
  <cols>
    <col min="1" max="1" width="60.5703125" customWidth="1"/>
    <col min="2" max="2" width="15.5703125" customWidth="1"/>
    <col min="3" max="3" width="2.140625" customWidth="1"/>
    <col min="4" max="4" width="15.5703125" customWidth="1"/>
    <col min="5" max="5" width="3" customWidth="1"/>
    <col min="6" max="6" width="15.5703125" customWidth="1"/>
  </cols>
  <sheetData>
    <row r="1" spans="1:6" x14ac:dyDescent="0.25">
      <c r="A1" s="13"/>
      <c r="B1" s="13"/>
      <c r="C1" s="13"/>
      <c r="D1" s="13"/>
      <c r="E1" s="1"/>
    </row>
    <row r="2" spans="1:6" x14ac:dyDescent="0.25">
      <c r="A2" s="5" t="s">
        <v>37</v>
      </c>
      <c r="B2" s="1"/>
      <c r="C2" s="1"/>
      <c r="D2" s="1"/>
      <c r="E2" s="1"/>
      <c r="F2" s="1"/>
    </row>
    <row r="3" spans="1:6" x14ac:dyDescent="0.25">
      <c r="B3" s="1"/>
      <c r="C3" s="1"/>
      <c r="D3" s="3"/>
      <c r="E3" s="1"/>
      <c r="F3" s="3"/>
    </row>
    <row r="4" spans="1:6" ht="69" x14ac:dyDescent="0.4">
      <c r="B4" s="4" t="s">
        <v>1</v>
      </c>
      <c r="D4" s="4" t="s">
        <v>2</v>
      </c>
      <c r="F4" s="4" t="s">
        <v>4</v>
      </c>
    </row>
    <row r="5" spans="1:6" x14ac:dyDescent="0.25">
      <c r="A5" t="s">
        <v>18</v>
      </c>
      <c r="B5" s="6">
        <v>21534851.90969431</v>
      </c>
      <c r="C5" s="6"/>
      <c r="D5" s="6">
        <v>14648186.682277357</v>
      </c>
      <c r="E5" s="6"/>
      <c r="F5" s="6">
        <f>B5-D5</f>
        <v>6886665.2274169531</v>
      </c>
    </row>
    <row r="6" spans="1:6" x14ac:dyDescent="0.25">
      <c r="A6" t="s">
        <v>8</v>
      </c>
      <c r="B6" s="6">
        <v>8923226.7588320579</v>
      </c>
      <c r="C6" s="6"/>
      <c r="D6" s="6">
        <v>6070338.7350938208</v>
      </c>
      <c r="E6" s="6"/>
      <c r="F6" s="6">
        <f t="shared" ref="F6:F14" si="0">B6-D6</f>
        <v>2852888.0237382371</v>
      </c>
    </row>
    <row r="7" spans="1:6" x14ac:dyDescent="0.25">
      <c r="A7" t="s">
        <v>9</v>
      </c>
      <c r="B7" s="6">
        <v>1042215.7855950447</v>
      </c>
      <c r="C7" s="6"/>
      <c r="D7" s="6">
        <v>709688.37983489479</v>
      </c>
      <c r="E7" s="6"/>
      <c r="F7" s="6">
        <f t="shared" si="0"/>
        <v>332527.40576014994</v>
      </c>
    </row>
    <row r="8" spans="1:6" x14ac:dyDescent="0.25">
      <c r="A8" t="s">
        <v>10</v>
      </c>
      <c r="B8" s="6">
        <v>56503.835469725731</v>
      </c>
      <c r="C8" s="6"/>
      <c r="D8" s="6">
        <v>37728.318398582102</v>
      </c>
      <c r="E8" s="6"/>
      <c r="F8" s="6">
        <f t="shared" si="0"/>
        <v>18775.517071143629</v>
      </c>
    </row>
    <row r="9" spans="1:6" x14ac:dyDescent="0.25">
      <c r="A9" t="s">
        <v>11</v>
      </c>
      <c r="B9" s="6">
        <v>254699.60863032876</v>
      </c>
      <c r="C9" s="6"/>
      <c r="D9" s="6">
        <v>173248.80759642037</v>
      </c>
      <c r="E9" s="6"/>
      <c r="F9" s="6">
        <f t="shared" si="0"/>
        <v>81450.801033908385</v>
      </c>
    </row>
    <row r="10" spans="1:6" x14ac:dyDescent="0.25">
      <c r="A10" t="s">
        <v>0</v>
      </c>
      <c r="B10" s="6">
        <v>0</v>
      </c>
      <c r="C10" s="6"/>
      <c r="D10" s="6">
        <v>0</v>
      </c>
      <c r="E10" s="6"/>
      <c r="F10" s="6">
        <f t="shared" si="0"/>
        <v>0</v>
      </c>
    </row>
    <row r="11" spans="1:6" x14ac:dyDescent="0.25">
      <c r="A11" t="s">
        <v>12</v>
      </c>
      <c r="B11" s="6">
        <v>2856.186261404262</v>
      </c>
      <c r="C11" s="6"/>
      <c r="D11" s="6">
        <v>1884.3946210446152</v>
      </c>
      <c r="E11" s="6"/>
      <c r="F11" s="6">
        <f t="shared" si="0"/>
        <v>971.79164035964686</v>
      </c>
    </row>
    <row r="12" spans="1:6" x14ac:dyDescent="0.25">
      <c r="A12" t="s">
        <v>13</v>
      </c>
      <c r="B12" s="6">
        <v>23096.994308263704</v>
      </c>
      <c r="C12" s="6"/>
      <c r="D12" s="6">
        <v>15025.63173047614</v>
      </c>
      <c r="E12" s="6"/>
      <c r="F12" s="6">
        <f t="shared" si="0"/>
        <v>8071.3625777875641</v>
      </c>
    </row>
    <row r="13" spans="1:6" x14ac:dyDescent="0.25">
      <c r="A13" t="s">
        <v>14</v>
      </c>
      <c r="B13" s="6">
        <v>0</v>
      </c>
      <c r="C13" s="6"/>
      <c r="D13" s="6">
        <v>0</v>
      </c>
      <c r="E13" s="6"/>
      <c r="F13" s="6">
        <f t="shared" si="0"/>
        <v>0</v>
      </c>
    </row>
    <row r="14" spans="1:6" ht="17.25" x14ac:dyDescent="0.4">
      <c r="A14" t="s">
        <v>15</v>
      </c>
      <c r="B14" s="7">
        <v>0</v>
      </c>
      <c r="C14" s="6"/>
      <c r="D14" s="7">
        <v>0</v>
      </c>
      <c r="E14" s="6"/>
      <c r="F14" s="7">
        <f t="shared" si="0"/>
        <v>0</v>
      </c>
    </row>
    <row r="15" spans="1:6" ht="17.25" x14ac:dyDescent="0.4">
      <c r="A15" t="s">
        <v>3</v>
      </c>
      <c r="B15" s="8">
        <f>SUM(B5:B14)</f>
        <v>31837451.078791134</v>
      </c>
      <c r="C15" s="6"/>
      <c r="D15" s="8">
        <f>SUM(D5:D14)</f>
        <v>21656100.949552592</v>
      </c>
      <c r="E15" s="6"/>
      <c r="F15" s="8">
        <f>SUM(F5:F14)</f>
        <v>10181350.129238538</v>
      </c>
    </row>
  </sheetData>
  <mergeCells count="1">
    <mergeCell ref="A1:D1"/>
  </mergeCells>
  <pageMargins left="1" right="1" top="1" bottom="1.75" header="0.5" footer="0.5"/>
  <pageSetup orientation="landscape" r:id="rId1"/>
  <headerFooter scaleWithDoc="0">
    <oddFooter xml:space="preserve">&amp;R&amp;"Times New Roman,Bold"&amp;12 Case No. 2020-00350
Attachment to Response to DOD-FEA-1 Question No. 28
Page 2 of 2
Seelye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028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Defense/Federal Executive Agencies - DOD/FEA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91B74D25-4EBE-4AC4-9D7B-68BF8A8DB2B8}"/>
</file>

<file path=customXml/itemProps2.xml><?xml version="1.0" encoding="utf-8"?>
<ds:datastoreItem xmlns:ds="http://schemas.openxmlformats.org/officeDocument/2006/customXml" ds:itemID="{F3112D18-B1C4-425C-AEF8-25377CA42E07}"/>
</file>

<file path=customXml/itemProps3.xml><?xml version="1.0" encoding="utf-8"?>
<ds:datastoreItem xmlns:ds="http://schemas.openxmlformats.org/officeDocument/2006/customXml" ds:itemID="{590149FB-E22B-4086-8C1E-4BB36E60D659}"/>
</file>

<file path=customXml/itemProps4.xml><?xml version="1.0" encoding="utf-8"?>
<ds:datastoreItem xmlns:ds="http://schemas.openxmlformats.org/officeDocument/2006/customXml" ds:itemID="{20841B48-221C-4DDF-B239-3DD9B4100598}"/>
</file>

<file path=customXml/itemProps5.xml><?xml version="1.0" encoding="utf-8"?>
<ds:datastoreItem xmlns:ds="http://schemas.openxmlformats.org/officeDocument/2006/customXml" ds:itemID="{4D59166B-786A-48BB-947A-06A0F5B57E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LGE ECR</vt:lpstr>
      <vt:lpstr>LGE GLT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2021-01-10T01:17:04Z</dcterms:created>
  <dcterms:modified xsi:type="dcterms:W3CDTF">2021-01-14T21:51:08Z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2021-01-10T01:17:14Z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4e346ef8-6078-4cfc-ac96-784852071797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