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_READY TO FILE\"/>
    </mc:Choice>
  </mc:AlternateContent>
  <xr:revisionPtr revIDLastSave="0" documentId="13_ncr:1_{3D65BA60-F17C-499A-948E-44C92C14B83D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5Yr Calc for VOS" sheetId="3" r:id="rId1"/>
    <sheet name="2020" sheetId="13" r:id="rId2"/>
    <sheet name="2019" sheetId="12" r:id="rId3"/>
    <sheet name="2018" sheetId="11" r:id="rId4"/>
    <sheet name="2017" sheetId="10" r:id="rId5"/>
    <sheet name="2016" sheetId="9" r:id="rId6"/>
    <sheet name="2015" sheetId="7" r:id="rId7"/>
    <sheet name="2014" sheetId="1" r:id="rId8"/>
    <sheet name="2013" sheetId="2" r:id="rId9"/>
    <sheet name="2012" sheetId="4" r:id="rId10"/>
    <sheet name="2011" sheetId="5" r:id="rId11"/>
    <sheet name="2010" sheetId="6" r:id="rId12"/>
  </sheets>
  <externalReferences>
    <externalReference r:id="rId13"/>
    <externalReference r:id="rId14"/>
    <externalReference r:id="rId15"/>
    <externalReference r:id="rId16"/>
  </externalReferences>
  <definedNames>
    <definedName name="above">OFFSET(!A1,-1,0)</definedName>
    <definedName name="below">OFFSET(!A1,1,0)</definedName>
    <definedName name="CH_COS" localSheetId="11">#REF!</definedName>
    <definedName name="CH_COS" localSheetId="10">#REF!</definedName>
    <definedName name="CH_COS" localSheetId="9">#REF!</definedName>
    <definedName name="CH_COS" localSheetId="8">#REF!</definedName>
    <definedName name="CH_COS">#REF!</definedName>
    <definedName name="Data.All" localSheetId="11">OFFSET([1]Data!$B$2,0,0,COUNTA([1]Data!$H$1:$H$65536),16)</definedName>
    <definedName name="Data.All">OFFSET([2]Data!$B$2,0,0,COUNTA([2]Data!$H$1:$H$65536),16)</definedName>
    <definedName name="DATA.GF" localSheetId="11">OFFSET('[1]Data-GF'!$B$2,0,0,COUNTA('[1]Data-GF'!$G$1:$G$65536),9)</definedName>
    <definedName name="DATA.GF">OFFSET('[2]Data-GF'!$B$2,0,0,COUNTA('[2]Data-GF'!$G$1:$G$65536),9)</definedName>
    <definedName name="left">OFFSET(!A1,0,-1)</definedName>
    <definedName name="Loads" localSheetId="11">[1]Loads!$B$7:$M$37</definedName>
    <definedName name="Loads">[2]Loads!$B$7:$M$37</definedName>
    <definedName name="NSP_COS" localSheetId="11">#REF!</definedName>
    <definedName name="NSP_COS" localSheetId="10">#REF!</definedName>
    <definedName name="NSP_COS" localSheetId="9">#REF!</definedName>
    <definedName name="NSP_COS" localSheetId="8">#REF!</definedName>
    <definedName name="NSP_COS">#REF!</definedName>
    <definedName name="_xlnm.Print_Area" localSheetId="8">'2013'!$A$1:$J$49</definedName>
    <definedName name="_xlnm.Print_Area" localSheetId="7">'2014'!$A$1:$J$47</definedName>
    <definedName name="_xlnm.Print_Area" localSheetId="5">'2016'!$A$1:$K$44</definedName>
    <definedName name="_xlnm.Print_Area" localSheetId="0">'5Yr Calc for VOS'!$A$1:$G$18</definedName>
    <definedName name="Print1" localSheetId="11">#REF!</definedName>
    <definedName name="Print1" localSheetId="10">#REF!</definedName>
    <definedName name="Print1" localSheetId="9">#REF!</definedName>
    <definedName name="Print1" localSheetId="8">#REF!</definedName>
    <definedName name="Print1">#REF!</definedName>
    <definedName name="Print3" localSheetId="11">#REF!</definedName>
    <definedName name="Print3" localSheetId="10">#REF!</definedName>
    <definedName name="Print3" localSheetId="9">#REF!</definedName>
    <definedName name="Print3" localSheetId="8">#REF!</definedName>
    <definedName name="Print3">#REF!</definedName>
    <definedName name="Print4" localSheetId="11">#REF!</definedName>
    <definedName name="Print4" localSheetId="10">#REF!</definedName>
    <definedName name="Print4" localSheetId="9">#REF!</definedName>
    <definedName name="Print4" localSheetId="8">#REF!</definedName>
    <definedName name="Print4">#REF!</definedName>
    <definedName name="Print5" localSheetId="11">#REF!</definedName>
    <definedName name="Print5" localSheetId="10">#REF!</definedName>
    <definedName name="Print5" localSheetId="9">#REF!</definedName>
    <definedName name="Print5" localSheetId="8">#REF!</definedName>
    <definedName name="Print5">#REF!</definedName>
    <definedName name="PSCo_COS" localSheetId="11">#REF!</definedName>
    <definedName name="PSCo_COS" localSheetId="10">#REF!</definedName>
    <definedName name="PSCo_COS" localSheetId="9">#REF!</definedName>
    <definedName name="PSCo_COS" localSheetId="8">#REF!</definedName>
    <definedName name="PSCo_COS">#REF!</definedName>
    <definedName name="revreq" localSheetId="11">#REF!</definedName>
    <definedName name="revreq" localSheetId="10">#REF!</definedName>
    <definedName name="revreq" localSheetId="9">#REF!</definedName>
    <definedName name="revreq" localSheetId="8">#REF!</definedName>
    <definedName name="revreq">#REF!</definedName>
    <definedName name="right">OFFSET(!A1,0,1)</definedName>
    <definedName name="SPS_COS" localSheetId="11">#REF!</definedName>
    <definedName name="SPS_COS" localSheetId="10">#REF!</definedName>
    <definedName name="SPS_COS" localSheetId="9">#REF!</definedName>
    <definedName name="SPS_COS" localSheetId="8">#REF!</definedName>
    <definedName name="SPS_COS">#REF!</definedName>
    <definedName name="Xcel" localSheetId="11">'[3]Data Entry and Forecaster'!#REF!</definedName>
    <definedName name="Xcel">'[4]Data Entry and Forecaster'!#REF!</definedName>
    <definedName name="Xcel_COS" localSheetId="11">#REF!</definedName>
    <definedName name="Xcel_COS" localSheetId="10">#REF!</definedName>
    <definedName name="Xcel_COS" localSheetId="9">#REF!</definedName>
    <definedName name="Xcel_COS" localSheetId="8">#REF!</definedName>
    <definedName name="Xcel_C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 l="1"/>
  <c r="E17" i="3" l="1"/>
  <c r="E16" i="3"/>
  <c r="E15" i="3"/>
  <c r="E14" i="3"/>
  <c r="E13" i="3"/>
  <c r="E12" i="3"/>
  <c r="F13" i="3" l="1"/>
  <c r="F12" i="3"/>
  <c r="E11" i="3" l="1"/>
  <c r="F7" i="3" s="1"/>
  <c r="F9" i="3" l="1"/>
  <c r="F8" i="3"/>
  <c r="G7" i="3" s="1"/>
  <c r="F11" i="3"/>
  <c r="F10" i="3"/>
</calcChain>
</file>

<file path=xl/sharedStrings.xml><?xml version="1.0" encoding="utf-8"?>
<sst xmlns="http://schemas.openxmlformats.org/spreadsheetml/2006/main" count="753" uniqueCount="370">
  <si>
    <t xml:space="preserve">Table 5. Avoided Transmission Capacity  Cost </t>
  </si>
  <si>
    <t xml:space="preserve">MISO OATT 5YR Caluclation </t>
  </si>
  <si>
    <t>Effective</t>
  </si>
  <si>
    <t>Moving</t>
  </si>
  <si>
    <t>Percent Increase</t>
  </si>
  <si>
    <t>Year</t>
  </si>
  <si>
    <t>Price</t>
  </si>
  <si>
    <t>5YR Avg.</t>
  </si>
  <si>
    <t>vs. Prior Year</t>
  </si>
  <si>
    <t>ZONE</t>
  </si>
  <si>
    <t>ID</t>
  </si>
  <si>
    <t>$/MW-YR</t>
  </si>
  <si>
    <t>$/MW-MO</t>
  </si>
  <si>
    <t>ITC</t>
  </si>
  <si>
    <t>Midwest</t>
  </si>
  <si>
    <t>ITCM</t>
  </si>
  <si>
    <t>2A</t>
  </si>
  <si>
    <t>ATCLLC</t>
  </si>
  <si>
    <t>Madison</t>
  </si>
  <si>
    <t>G&amp;E</t>
  </si>
  <si>
    <t>MGE</t>
  </si>
  <si>
    <t>2B</t>
  </si>
  <si>
    <t>Wisconsin</t>
  </si>
  <si>
    <t>Public</t>
  </si>
  <si>
    <t>Service</t>
  </si>
  <si>
    <t>WPS</t>
  </si>
  <si>
    <t>2C</t>
  </si>
  <si>
    <t>P&amp;L</t>
  </si>
  <si>
    <t>ALTE</t>
  </si>
  <si>
    <t>2D</t>
  </si>
  <si>
    <t>Energy</t>
  </si>
  <si>
    <t>WEC</t>
  </si>
  <si>
    <t>2E</t>
  </si>
  <si>
    <t>UPPC</t>
  </si>
  <si>
    <t>3A</t>
  </si>
  <si>
    <t>Ameren</t>
  </si>
  <si>
    <t>Illinois</t>
  </si>
  <si>
    <t>AMIL</t>
  </si>
  <si>
    <t>3B</t>
  </si>
  <si>
    <t>Missouri</t>
  </si>
  <si>
    <t>AMMO</t>
  </si>
  <si>
    <t>Reserved</t>
  </si>
  <si>
    <t>Duke</t>
  </si>
  <si>
    <t>Indiana,</t>
  </si>
  <si>
    <t>LLC</t>
  </si>
  <si>
    <t>(incl.</t>
  </si>
  <si>
    <t>IMPA</t>
  </si>
  <si>
    <t>&amp;</t>
  </si>
  <si>
    <t>WVPA)</t>
  </si>
  <si>
    <t>CIN</t>
  </si>
  <si>
    <t>City</t>
  </si>
  <si>
    <t>of</t>
  </si>
  <si>
    <t>Columbia,</t>
  </si>
  <si>
    <t>CWLD</t>
  </si>
  <si>
    <t>Water,</t>
  </si>
  <si>
    <t>Light</t>
  </si>
  <si>
    <t>Power</t>
  </si>
  <si>
    <t>(Springfield,</t>
  </si>
  <si>
    <t>IL)</t>
  </si>
  <si>
    <t>CWLP</t>
  </si>
  <si>
    <t>Great</t>
  </si>
  <si>
    <t>River</t>
  </si>
  <si>
    <t>GRE</t>
  </si>
  <si>
    <t>Hoosier</t>
  </si>
  <si>
    <t>HE</t>
  </si>
  <si>
    <t>International</t>
  </si>
  <si>
    <t>Transmission</t>
  </si>
  <si>
    <t>Company</t>
  </si>
  <si>
    <t>DECO</t>
  </si>
  <si>
    <t>Indianapolis</t>
  </si>
  <si>
    <t>IPL</t>
  </si>
  <si>
    <t>Lincoln</t>
  </si>
  <si>
    <t>Electric</t>
  </si>
  <si>
    <t>(Neb.)</t>
  </si>
  <si>
    <t>System</t>
  </si>
  <si>
    <t>Availability</t>
  </si>
  <si>
    <t>Suspended</t>
  </si>
  <si>
    <t>Michigan</t>
  </si>
  <si>
    <t>Joint</t>
  </si>
  <si>
    <t>Zone</t>
  </si>
  <si>
    <t>(METC,MPPA,Wolverine)</t>
  </si>
  <si>
    <t>CONS</t>
  </si>
  <si>
    <t>13A</t>
  </si>
  <si>
    <t>Subzone</t>
  </si>
  <si>
    <t>METC_Subzone</t>
  </si>
  <si>
    <t>Minnesota</t>
  </si>
  <si>
    <t>MP</t>
  </si>
  <si>
    <t>Montana-Dakota</t>
  </si>
  <si>
    <t>Utilities</t>
  </si>
  <si>
    <t>Co.</t>
  </si>
  <si>
    <t>MDU</t>
  </si>
  <si>
    <t>NSP</t>
  </si>
  <si>
    <t>Companies</t>
  </si>
  <si>
    <t>Northern</t>
  </si>
  <si>
    <t>Indiana</t>
  </si>
  <si>
    <t>NIPS</t>
  </si>
  <si>
    <t>Otter</t>
  </si>
  <si>
    <t>Tail</t>
  </si>
  <si>
    <t>OTP</t>
  </si>
  <si>
    <t>Southern</t>
  </si>
  <si>
    <t>Cooperative</t>
  </si>
  <si>
    <t>SIPC</t>
  </si>
  <si>
    <t>Municipal</t>
  </si>
  <si>
    <t>Agency</t>
  </si>
  <si>
    <t>SMP</t>
  </si>
  <si>
    <t>Aquila,</t>
  </si>
  <si>
    <t>Inc.</t>
  </si>
  <si>
    <t>Kansas</t>
  </si>
  <si>
    <t>(West</t>
  </si>
  <si>
    <t>Plains</t>
  </si>
  <si>
    <t>Energy)</t>
  </si>
  <si>
    <t>(St</t>
  </si>
  <si>
    <t>Joseph</t>
  </si>
  <si>
    <t>L&amp;P,</t>
  </si>
  <si>
    <t>Mo</t>
  </si>
  <si>
    <t>Pub</t>
  </si>
  <si>
    <t>Svc</t>
  </si>
  <si>
    <t>Co)</t>
  </si>
  <si>
    <t>Vectren</t>
  </si>
  <si>
    <t>SIGE</t>
  </si>
  <si>
    <t>MidAmerican</t>
  </si>
  <si>
    <t>MEC</t>
  </si>
  <si>
    <t>Muscatine</t>
  </si>
  <si>
    <t>and</t>
  </si>
  <si>
    <t>Water</t>
  </si>
  <si>
    <t>MPW</t>
  </si>
  <si>
    <t>Dairyland</t>
  </si>
  <si>
    <t>DPC</t>
  </si>
  <si>
    <t>Big</t>
  </si>
  <si>
    <t>Rivers</t>
  </si>
  <si>
    <t>Corporation</t>
  </si>
  <si>
    <t>BREC</t>
  </si>
  <si>
    <t>Entergy</t>
  </si>
  <si>
    <t>Arkansas</t>
  </si>
  <si>
    <t>EATO</t>
  </si>
  <si>
    <t>Louisiana</t>
  </si>
  <si>
    <t>ELTO</t>
  </si>
  <si>
    <t>Mississippi</t>
  </si>
  <si>
    <t>EMTO</t>
  </si>
  <si>
    <t>Texas</t>
  </si>
  <si>
    <t>ETTO</t>
  </si>
  <si>
    <t>Cleco</t>
  </si>
  <si>
    <t>CLEC</t>
  </si>
  <si>
    <t>SME</t>
  </si>
  <si>
    <t>Lafayette</t>
  </si>
  <si>
    <t>City-Parish</t>
  </si>
  <si>
    <t>Consolidated</t>
  </si>
  <si>
    <t>LAFA</t>
  </si>
  <si>
    <t>New</t>
  </si>
  <si>
    <t>Orleans</t>
  </si>
  <si>
    <t>ENTO</t>
  </si>
  <si>
    <t>Central</t>
  </si>
  <si>
    <t>Iowa</t>
  </si>
  <si>
    <t>Central Iowa Power Cooperative $70,377.3341 $5,864.7778</t>
  </si>
  <si>
    <t>https://cdn.misoenergy.org/Zonal%20Pricing108030.pdf</t>
  </si>
  <si>
    <t>ZONE ID</t>
  </si>
  <si>
    <t>ITC Midwest</t>
  </si>
  <si>
    <t>ATCLLC Madison G&amp;E</t>
  </si>
  <si>
    <t>ATCLLC Wisconsin Public Service</t>
  </si>
  <si>
    <t>ATCLLC Wisconsin P&amp;L</t>
  </si>
  <si>
    <t>ATCLLC Wisconsin Energy</t>
  </si>
  <si>
    <t>ATCLLC UPPC</t>
  </si>
  <si>
    <t>Ameren Illinois</t>
  </si>
  <si>
    <t>Ameren Missouri</t>
  </si>
  <si>
    <t>Duke Energy Indiana, LLC (incl. IMPA &amp; WVPA)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</si>
  <si>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</si>
  <si>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</si>
  <si>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</si>
  <si>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</si>
  <si>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</si>
  <si>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</si>
  <si>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</si>
  <si>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</si>
  <si>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(METC,MPPA,Wolverine)</t>
  </si>
  <si>
    <t>Michigan Joint Zone Subzone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</si>
  <si>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</si>
  <si>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</si>
  <si>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</si>
  <si>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</si>
  <si>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</si>
  <si>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</si>
  <si>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</si>
  <si>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</si>
  <si>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</si>
  <si>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</si>
  <si>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</si>
  <si>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</si>
  <si>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</si>
  <si>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</si>
  <si>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</si>
  <si>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</si>
  <si>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</si>
  <si>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</si>
  <si>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</si>
  <si>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Cooperative Energy</t>
  </si>
  <si>
    <t>Lafayette City-Parish Consolidated</t>
  </si>
  <si>
    <t>Entergy New Orleans</t>
  </si>
  <si>
    <t>MISO Rates for OATT Schedule 9</t>
  </si>
  <si>
    <t>Network</t>
  </si>
  <si>
    <t>ZONE NERC ID $/MW-YR $/MW-MO</t>
  </si>
  <si>
    <t>1 ITC Midwest ITCM $111,990.5731 $9,332.5478</t>
  </si>
  <si>
    <t>2A ATCLLC Madison G&amp;E MGE $56,542.0005 $4,711.8334</t>
  </si>
  <si>
    <t>2B ATCLLC Wisconsin Public Service WPS $56,542.0005 $4,711.8334</t>
  </si>
  <si>
    <t>2C ATCLLC Wisconsin P&amp;L ALTE $56,542.0005 $4,711.8334</t>
  </si>
  <si>
    <t>2D ATCLLC Wisconsin Energy 0 $56,542.0005 $4,711.8334</t>
  </si>
  <si>
    <t>2E ATCLLC UPPC UPPC $56,542.0005 $4,711.8334</t>
  </si>
  <si>
    <t>3A Ameren Illinois AMIL $35,182.5809 $2,931.8817</t>
  </si>
  <si>
    <t>3B Ameren Missouri AMMO $19,200.1606 $1,600.0134</t>
  </si>
  <si>
    <t>4 Reserved</t>
  </si>
  <si>
    <t>5 Duke Energy Indiana, LLC (incl. IMPA &amp; WVPA) CIN $30,627.8731 $2,552.3228</t>
  </si>
  <si>
    <t>6 City of Columbia, Missouri CWLD $12,131.2465 $1,010.9372</t>
  </si>
  <si>
    <t>7 City Water, Light &amp; Power (Springfield, IL) CWLP $20,090.3038 $1,674.1920</t>
  </si>
  <si>
    <t>8 Great River Energy GRE $63,755.9388 $5,312.9949</t>
  </si>
  <si>
    <t>9 Hoosier Energy HE $74,381.4889 $6,198.4574</t>
  </si>
  <si>
    <t>10 International Transmission Company DECO $28,017.7942 $2,334.8162</t>
  </si>
  <si>
    <t>11 Indianapolis Power &amp; Light IPL $18,527.1619 $1,543.9302</t>
  </si>
  <si>
    <t>12 Lincoln Electric (Neb.) System Availability Suspended</t>
  </si>
  <si>
    <t>13 Michigan Joint Zone (METC,MPPA,Wolverine) CONS $39,876.9149 $3,323.0762</t>
  </si>
  <si>
    <t>13A Michigan Joint Zone Subzone $6,422.1059 $535.1755</t>
  </si>
  <si>
    <t>14 Minnesota Power MP $45,526.7892 $3,793.8991</t>
  </si>
  <si>
    <t>15 Montana-Dakota Utilities Co. MDU $33,366.1008 $2,780.5084</t>
  </si>
  <si>
    <t>16 NSP Companies NSP $47,277.8769 $3,939.8231</t>
  </si>
  <si>
    <t>17 Northern Indiana Public Service Company NIPS $38,700.9509 $3,225.0792</t>
  </si>
  <si>
    <t>18 Otter Tail Power OTP $34,482.7226 $2,873.5602</t>
  </si>
  <si>
    <t>19 Southern Illinois Power Cooperative SIPC $35,390.4503 $2,949.2042</t>
  </si>
  <si>
    <t>20 Southern Minnesota Municipal Power Agency SMP $43,002.4281 $3,583.5357</t>
  </si>
  <si>
    <t>21 Aquila, Inc. Kansas (West Plains Energy) Availability Suspended</t>
  </si>
  <si>
    <t>22 Aquila, Inc. Missouri (St Joseph L&amp;P, Mo Pub Svc Co) Availability Suspended</t>
  </si>
  <si>
    <t>23 Vectren Energy SIGE $34,541.1999 $2,878.4333</t>
  </si>
  <si>
    <t>24 MidAmerican Energy Company MEC $27,250.0176 $2,270.8348</t>
  </si>
  <si>
    <t>25 Muscatine Power and Water MPW $25,931.6656 $2,160.9721</t>
  </si>
  <si>
    <t>26 Dairyland Power Cooperative DPC $88,118.4819 $7,343.2068</t>
  </si>
  <si>
    <t>27 Big Rivers Electric Corporation BREC $21,414.1636 $1,784.5136</t>
  </si>
  <si>
    <t>28 Entergy Arkansas EATO $25,687.8452 $2,140.6538</t>
  </si>
  <si>
    <t>29 Entergy Louisiana ELTO $27,965.2116 $2,330.4343</t>
  </si>
  <si>
    <t>30 Entergy Mississippi EMTO $34,058.1886 $2,838.1824</t>
  </si>
  <si>
    <t>31 Entergy Texas ETTO $34,202.3896 $2,850.1991</t>
  </si>
  <si>
    <t>32 Cleco Power CLEC $30,553.2581 $2,546.1048</t>
  </si>
  <si>
    <t>33 Cooperative Energy SME $68,602.7513 $5,716.8959</t>
  </si>
  <si>
    <t>34 Lafayette City-Parish Consolidated LAFA $30,002.7598 $2,500.2300</t>
  </si>
  <si>
    <t>35 Entergy New Orleans ENTO $24,515.6273 $2,042.9689</t>
  </si>
  <si>
    <t>Central Iowa Power Cooperative $70,542.8610 $5,878.5718</t>
  </si>
  <si>
    <t>ZONE $/MW-YR $/MW-MO</t>
  </si>
  <si>
    <t>1 ITC Midwest $121,785.2554 $10,148.7713</t>
  </si>
  <si>
    <t>2A ATCLLC Madison G&amp;E $57,510.1801 $4,792.5150</t>
  </si>
  <si>
    <t>2B ATCLLC Wisconsin Public Service $57,510.1801 $4,792.5150</t>
  </si>
  <si>
    <t>2C ATCLLC Wisconsin P&amp;L $57,510.1801 $4,792.5150</t>
  </si>
  <si>
    <t>2D ATCLLC Wisconsin Energy $57,510.1801 $4,792.5150</t>
  </si>
  <si>
    <t>2E ATCLLC UPPC $57,510.1801 $4,792.5150</t>
  </si>
  <si>
    <t>3A Ameren Illinois $32,795.8156 $2,732.9846</t>
  </si>
  <si>
    <t>3B Ameren Missouri $19,277.2931 $1,606.4411</t>
  </si>
  <si>
    <t>5 Duke Energy Indiana, LLC (incl. IMPA &amp; WVPA) $27,935.3280 $2,327.9440</t>
  </si>
  <si>
    <t>6 City of Columbia, Missouri $11,587.9094 $965.6591</t>
  </si>
  <si>
    <t>7 City Water, Light &amp; Power (Springfield, IL) $20,811.0677 $1,734.2556</t>
  </si>
  <si>
    <t>8 Great River Energy $61,406.0143 $5,117.1679</t>
  </si>
  <si>
    <t>9 Hoosier Energy $72,739.5247 $6,061.6271</t>
  </si>
  <si>
    <t>10 International Transmission Company $34,827.0797 $2,902.2566</t>
  </si>
  <si>
    <t>11 Indianapolis Power &amp; Light $17,922.3197 $1,493.5266</t>
  </si>
  <si>
    <t>13 Michigan Joint Zone (METC,MPPA,Wolverine) $41,647.9325 $3,470.6610</t>
  </si>
  <si>
    <t>13A Michigan Joint Zone Subzone $6,115.8248 $509.6521</t>
  </si>
  <si>
    <t>14 Minnesota Power $44,244.1906 $3,687.0159</t>
  </si>
  <si>
    <t>15 Montana-Dakota Utilities Co. $37,621.9759 $3,135.1647</t>
  </si>
  <si>
    <t>16 NSP Companies $49,742.8666 $4,145.2389</t>
  </si>
  <si>
    <t>17 Northern Indiana Public Service Company $45,767.2401 $3,813.9367</t>
  </si>
  <si>
    <t>18 Otter Tail Power $38,092.2100 $3,174.3508</t>
  </si>
  <si>
    <t>19 Southern Illinois Power Cooperative $30,008.8306 $2,500.7359</t>
  </si>
  <si>
    <t>20 Southern Minnesota Municipal Power Agency $36,608.7644 $3,050.7304</t>
  </si>
  <si>
    <t>23 Vectren Energy $30,996.9663 $2,583.0805</t>
  </si>
  <si>
    <t>24 MidAmerican Energy Company $30,382.7977 $2,531.8998</t>
  </si>
  <si>
    <t>25 Muscatine Power and Water $21,368.1996 $1,780.6833</t>
  </si>
  <si>
    <t>26 Dairyland Power Cooperative $76,470.8908 $6,372.5742</t>
  </si>
  <si>
    <t>27 Big Rivers Electric Corporation $21,577.7060 $1,798.1422</t>
  </si>
  <si>
    <t>28 Entergy Arkansas $41,867.7486 $3,488.9791</t>
  </si>
  <si>
    <t>29 Entergy Louisiana $27,654.3230 $2,304.5269</t>
  </si>
  <si>
    <t>30 Entergy Mississippi $42,844.1480 $3,570.3457</t>
  </si>
  <si>
    <t>31 Entergy Texas $40,642.1815 $3,386.8485</t>
  </si>
  <si>
    <t>32 Cleco Power $31,699.4653 $2,641.6221</t>
  </si>
  <si>
    <t>33 Cooperative Energy $67,576.6740 $5,631.3895</t>
  </si>
  <si>
    <t>34 Lafayette City-Parish Consolidated $29,926.6676 $2,493.8890</t>
  </si>
  <si>
    <t>35 Entergy New Orleans $3,242.8286 $270.2357</t>
  </si>
  <si>
    <t>Central Iowa Power Cooperative $66,932.8737 $5,577.7395</t>
  </si>
  <si>
    <t>Year 2016 MISO Rates for OATT Schedule 9</t>
  </si>
  <si>
    <t>1 ITC Midwest $117,931.1806 $9,827.5984</t>
  </si>
  <si>
    <t>2A ATCLLC Madison G&amp;E $60,705.3942 $5,058.7829</t>
  </si>
  <si>
    <t>2B ATCLLC Wisconsin Public Service $60,705.3942 $5,058.7829</t>
  </si>
  <si>
    <t>2C ATCLLC Wisconsin P&amp;L $60,705.3942 $5,058.7829</t>
  </si>
  <si>
    <t>2D ATCLLC Wisconsin Energy $60,705.3942 $5,058.7829</t>
  </si>
  <si>
    <t>2E ATCLLC UPPC $60,705.3942 $5,058.7829</t>
  </si>
  <si>
    <t>3A Ameren Illinois $31,456.1298 $2,621.3442</t>
  </si>
  <si>
    <t>3B Ameren Missouri $15,629.8919 $1,302.4910</t>
  </si>
  <si>
    <t>5 Cinergy Services (DEI only (incl. IMPA &amp; WVPA)) $25,826.4510 $2,152.2043</t>
  </si>
  <si>
    <t>6 City of Columbia, Missouri $12,009.0117 $1,000.7510</t>
  </si>
  <si>
    <t>7 City Water, Light &amp; Power (Springfield, IL) $20,363.2357 $1,696.9363</t>
  </si>
  <si>
    <t>8 Great River Energy $56,524.4436 $4,710.3703</t>
  </si>
  <si>
    <t>9 Hoosier Energy $63,670.4171 $5,305.8681</t>
  </si>
  <si>
    <t>10 International Transmission Company $31,008.2021 $2,584.0168</t>
  </si>
  <si>
    <t>11 Indianapolis Power &amp; Light $12,233.0827 $1,019.4236</t>
  </si>
  <si>
    <t>13 Michigan Joint Zone (METC,MPPA,Wolverine) $39,224.9768 $3,268.7481</t>
  </si>
  <si>
    <t>13A Michigan Joint Zone Subzone $5,918.0286 $493.1691</t>
  </si>
  <si>
    <t>14 Minnesota Power $33,229.8567 $2,769.1547</t>
  </si>
  <si>
    <t>15 Montana-Dakota Utilities Co. $33,615.4137 $2,801.2845</t>
  </si>
  <si>
    <t xml:space="preserve">16 NSP Companies </t>
  </si>
  <si>
    <t>17 Northern Indiana Public Service Company $42,044.8582 $3,503.7382</t>
  </si>
  <si>
    <t>18 Otter Tail Power $37,580.2287 $3,131.6857</t>
  </si>
  <si>
    <t>19 Southern Illinois Power Cooperative $25,710.7727 $2,142.5644</t>
  </si>
  <si>
    <t>20 Southern Minnesota Municipal Power Agency $48,505.6040 $4,042.1337</t>
  </si>
  <si>
    <t>23 Vectren Energy $31,393.4159 $2,616.1180</t>
  </si>
  <si>
    <t>24 MidAmerican Energy Company $29,841.8532 $2,486.8211</t>
  </si>
  <si>
    <t>25 Muscatine Power and Water $18,847.8054 $1,570.6505</t>
  </si>
  <si>
    <t>26 Dairyland Power Cooperative $68,388.6586 $5,699.0549</t>
  </si>
  <si>
    <t>27 Big Rivers Electric Corporation $17,624.3797 $1,468.6983</t>
  </si>
  <si>
    <t>28 Entergy Arkansas $32,409.7174 $2,700.8098</t>
  </si>
  <si>
    <t>29 Entergy Louisiana $26,699.1328 $2,224.9277</t>
  </si>
  <si>
    <t>30 Entergy Mississippi $37,203.6268 $3,100.3022</t>
  </si>
  <si>
    <t>31 Entergy Texas $37,709.4433 $3,142.4536</t>
  </si>
  <si>
    <t>32 Cleco Power $28,651.8005 $2,387.6500</t>
  </si>
  <si>
    <t>33 South Mississippi Electric Power Association $49,320.4136 $4,110.0345</t>
  </si>
  <si>
    <t>34 Lafayette City-Parish Consolidated $26,391.9957 $2,199.3330</t>
  </si>
  <si>
    <t>Central Iowa Power Cooperative $60,975.7343 $5,081.3112</t>
  </si>
  <si>
    <t>Effective January 1, 2015</t>
  </si>
  <si>
    <t>Year 2015 MISO Rates for OATT Schedule 9</t>
  </si>
  <si>
    <t>$/MW-YR                        $/MW-MO</t>
  </si>
  <si>
    <r>
      <t>3B             Ameren Missouri                                                                                                                                  </t>
    </r>
    <r>
      <rPr>
        <u/>
        <sz val="8"/>
        <color indexed="8"/>
        <rFont val="Arial"/>
        <family val="1"/>
        <charset val="204"/>
      </rPr>
      <t>$12,852.4146        $1,071.0346</t>
    </r>
  </si>
  <si>
    <t>4              Reserved</t>
  </si>
  <si>
    <r>
      <t xml:space="preserve">5               Cinergy Services (DEI only (incl. IMPA &amp; WVPA))                                                                             </t>
    </r>
    <r>
      <rPr>
        <sz val="8"/>
        <color indexed="8"/>
        <rFont val="Arial"/>
        <family val="1"/>
        <charset val="204"/>
      </rPr>
      <t>$26,441.8930        $2,203.4911</t>
    </r>
  </si>
  <si>
    <r>
      <t xml:space="preserve">6               City of Columbia, Missouri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$12,113.2058        $1,009.4338</t>
    </r>
  </si>
  <si>
    <r>
      <t xml:space="preserve">7               City Water, Light &amp; Power (Springfield, IL)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$20,027.9840        $1,668.9987</t>
    </r>
  </si>
  <si>
    <r>
      <t xml:space="preserve">8               Great River Energy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$55,840.8149        $4,653.4012</t>
    </r>
  </si>
  <si>
    <r>
      <t xml:space="preserve">9               Hoosier Energy    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$58,132.7501        $4,844.3958</t>
    </r>
  </si>
  <si>
    <r>
      <t xml:space="preserve">10              International Transmission Company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$29,377.6968        $2,448.1414</t>
    </r>
  </si>
  <si>
    <r>
      <t xml:space="preserve">11              Indianapolis Power &amp; Light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$9,033.6196           $752.8016</t>
    </r>
  </si>
  <si>
    <r>
      <t xml:space="preserve">12              Lincoln Electric (Neb.) System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Availability Suspended</t>
    </r>
  </si>
  <si>
    <r>
      <t xml:space="preserve">13              Michigan Joint Zone (METC,MPPA,Wolverine)                                                                                  </t>
    </r>
    <r>
      <rPr>
        <sz val="8"/>
        <color indexed="8"/>
        <rFont val="Arial"/>
        <family val="1"/>
        <charset val="204"/>
      </rPr>
      <t>$37,241.9671        $3,103.4973</t>
    </r>
  </si>
  <si>
    <r>
      <t xml:space="preserve">13A            Michigan Joint Zone Subzone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$4,560.6905           $380.0575</t>
    </r>
  </si>
  <si>
    <r>
      <t xml:space="preserve">14              Minnesota Power 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$30,615.9605        $2,551.3300</t>
    </r>
  </si>
  <si>
    <r>
      <t xml:space="preserve">15              Montana-Dakota Utilities Co.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$39,796.8133        $3,316.4011</t>
    </r>
  </si>
  <si>
    <r>
      <t xml:space="preserve">16              NSP Companies  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$48,609.8884        $4,050.8240</t>
    </r>
  </si>
  <si>
    <r>
      <t xml:space="preserve">17              Northern Indiana Public Service Company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$41,316.6963        $3,443.0580</t>
    </r>
  </si>
  <si>
    <r>
      <t xml:space="preserve">18              Otter Tail Power   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$35,437.8205        $2,953.1517</t>
    </r>
  </si>
  <si>
    <r>
      <t xml:space="preserve">19              Southern Illinois Power Cooperative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$26,308.4417        $2,192.3701</t>
    </r>
  </si>
  <si>
    <r>
      <t xml:space="preserve">20              Southern Minnesota Municipal Power Agency                                                                                    </t>
    </r>
    <r>
      <rPr>
        <sz val="8"/>
        <color indexed="8"/>
        <rFont val="Arial"/>
        <family val="1"/>
        <charset val="204"/>
      </rPr>
      <t>$51,630.1083        $4,302.5090</t>
    </r>
  </si>
  <si>
    <r>
      <t xml:space="preserve">21              Aquila, Inc. Kansas (West Plains Energy)                                                                      </t>
    </r>
    <r>
      <rPr>
        <sz val="8"/>
        <color indexed="8"/>
        <rFont val="Arial"/>
        <family val="1"/>
        <charset val="204"/>
      </rPr>
      <t>Availability Suspended</t>
    </r>
  </si>
  <si>
    <r>
      <t xml:space="preserve">22            Aquila, Inc. Missouri (St Joseph L&amp;P, Mo Pub Svc Co)                                          </t>
    </r>
    <r>
      <rPr>
        <sz val="8"/>
        <color indexed="8"/>
        <rFont val="Arial"/>
        <family val="1"/>
        <charset val="204"/>
      </rPr>
      <t>Availability Suspended</t>
    </r>
  </si>
  <si>
    <r>
      <t xml:space="preserve">23              Vectren Energy    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$29,057.2395        $2,421.4366</t>
    </r>
  </si>
  <si>
    <r>
      <t xml:space="preserve">24              MidAmerican Energy Company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$27,296.3765        $2,274.6980</t>
    </r>
  </si>
  <si>
    <r>
      <t xml:space="preserve">25              Muscatine Power and Water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$14,818.5225        $1,234.8769</t>
    </r>
  </si>
  <si>
    <r>
      <t xml:space="preserve">26              Dairyland Power Cooperative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$64,470.0738        $5,372.5062</t>
    </r>
  </si>
  <si>
    <r>
      <t xml:space="preserve">27              Big Rivers Electric Corporation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$17,085.2669        $1,423.7722</t>
    </r>
  </si>
  <si>
    <r>
      <t xml:space="preserve">28              Entergy Arkansas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$23,086.7627        $1,923.8969</t>
    </r>
  </si>
  <si>
    <r>
      <t xml:space="preserve">29              Entergy Louisiana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$23,532.1587        $1,961.0132</t>
    </r>
  </si>
  <si>
    <r>
      <t xml:space="preserve">30              Entergy Mississippi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$38,058.0505        $3,171.5042</t>
    </r>
  </si>
  <si>
    <r>
      <t xml:space="preserve">31              Entergy Texas      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$33,038.9194        $2,753.2433</t>
    </r>
  </si>
  <si>
    <r>
      <t xml:space="preserve">32              Cleco Power                                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$27,838.4750        $2,319.8729</t>
    </r>
  </si>
  <si>
    <r>
      <t xml:space="preserve">33              South Mississippi Electric Power Association                                                                                     </t>
    </r>
    <r>
      <rPr>
        <sz val="8"/>
        <color indexed="8"/>
        <rFont val="Arial"/>
        <family val="1"/>
        <charset val="204"/>
      </rPr>
      <t>$52,263.6377        $4,355.3031</t>
    </r>
  </si>
  <si>
    <r>
      <t>             34              Lafayette City-Parish Consolidated                                                                                                     </t>
    </r>
    <r>
      <rPr>
        <u/>
        <sz val="8"/>
        <color indexed="8"/>
        <rFont val="Arial"/>
        <family val="1"/>
        <charset val="204"/>
      </rPr>
      <t>$25,136.4980        $2,094.7082  </t>
    </r>
  </si>
  <si>
    <r>
      <t xml:space="preserve">Central Iowa Power Cooperative                                                                                                         </t>
    </r>
    <r>
      <rPr>
        <sz val="8"/>
        <color indexed="8"/>
        <rFont val="Arial"/>
        <family val="1"/>
        <charset val="204"/>
      </rPr>
      <t>$54,054.7694        $4,504.5641</t>
    </r>
  </si>
  <si>
    <t>I:\Transmission Settlements\Tariff Pricing\2015\Monthly Rate Update\January 2015\Posting and Change Memo\Posting 2015 MISO January.xls</t>
  </si>
  <si>
    <t>Year 2014 MISO Rates for OATT Schedule 9</t>
  </si>
  <si>
    <t>Cinergy Services (DEI only (incl. IMPA &amp; WVPA))</t>
  </si>
  <si>
    <t>South Mississippi Electric Power Association</t>
  </si>
  <si>
    <t>Central Iowa Power Cooperative</t>
  </si>
  <si>
    <t>Year 2013 MISO Rates for OATT Schedule 9</t>
  </si>
  <si>
    <t>Year 2012 MISO Rates for OATT Schedule 9</t>
  </si>
  <si>
    <t>Year 2011 MISO Rates for OATT Schedule 9</t>
  </si>
  <si>
    <t>4A</t>
  </si>
  <si>
    <t>American Trans. Sys 138KV and Above</t>
  </si>
  <si>
    <t>4B</t>
  </si>
  <si>
    <t>American Trans. Sys Below 138KV</t>
  </si>
  <si>
    <t>Cinergy Services (including IMPA &amp; WVPA)</t>
  </si>
  <si>
    <t>Year 2010 MISO Rates for OATT Schedule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</si>
</sst>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_);\(&quot;$&quot;#,##0.0000\)"/>
    <numFmt numFmtId="167" formatCode="0_);\(0\)"/>
    <numFmt numFmtId="168" formatCode="&quot;$&quot;#,##0.000"/>
    <numFmt numFmtId="169" formatCode="#,##0.0"/>
    <numFmt numFmtId="170" formatCode="_(* #,##0.0,_);_(* \(#,##0.0,\);_(* &quot;-   &quot;_);_(@_)"/>
    <numFmt numFmtId="171" formatCode="0.00_)"/>
    <numFmt numFmtId="172" formatCode="_(* #,##0_);_(* \(#,##0\);_(* &quot;-&quot;??_);_(@_)"/>
    <numFmt numFmtId="173" formatCode="###0;###0"/>
    <numFmt numFmtId="174" formatCode="\$#,##0.0000;\$#,##0.0000"/>
    <numFmt numFmtId="175" formatCode="0.0%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 MT"/>
    </font>
    <font>
      <b/>
      <sz val="14"/>
      <name val="Arial MT"/>
    </font>
    <font>
      <sz val="12"/>
      <name val="Arial MT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  <charset val="204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1"/>
      <charset val="204"/>
    </font>
    <font>
      <b/>
      <sz val="16"/>
      <color indexed="8"/>
      <name val="Arial"/>
      <family val="1"/>
      <charset val="204"/>
    </font>
    <font>
      <b/>
      <sz val="9"/>
      <color indexed="8"/>
      <name val="Arial"/>
      <family val="1"/>
      <charset val="204"/>
    </font>
    <font>
      <u/>
      <sz val="8"/>
      <color indexed="8"/>
      <name val="Arial"/>
      <family val="1"/>
      <charset val="204"/>
    </font>
    <font>
      <u/>
      <sz val="7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u/>
      <sz val="1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80">
    <xf numFmtId="0" fontId="0" fillId="0" borderId="0"/>
    <xf numFmtId="43" fontId="2" fillId="0" borderId="0" applyFont="0" applyFill="0" applyBorder="0" applyAlignment="0" applyProtection="0"/>
    <xf numFmtId="165" fontId="5" fillId="0" borderId="0" applyProtection="0"/>
    <xf numFmtId="165" fontId="6" fillId="0" borderId="0" applyFill="0"/>
    <xf numFmtId="165" fontId="6" fillId="0" borderId="0" applyFill="0"/>
    <xf numFmtId="165" fontId="6" fillId="0" borderId="0">
      <alignment horizontal="center"/>
    </xf>
    <xf numFmtId="165" fontId="6" fillId="0" borderId="0">
      <alignment horizontal="center"/>
    </xf>
    <xf numFmtId="0" fontId="6" fillId="0" borderId="0" applyFill="0">
      <alignment horizontal="center"/>
    </xf>
    <xf numFmtId="0" fontId="6" fillId="0" borderId="0" applyFill="0">
      <alignment horizontal="center"/>
    </xf>
    <xf numFmtId="165" fontId="7" fillId="0" borderId="2" applyFill="0"/>
    <xf numFmtId="0" fontId="8" fillId="0" borderId="0" applyFont="0" applyAlignment="0"/>
    <xf numFmtId="0" fontId="9" fillId="0" borderId="0" applyFill="0">
      <alignment vertical="top"/>
    </xf>
    <xf numFmtId="0" fontId="7" fillId="0" borderId="0" applyFill="0">
      <alignment horizontal="left" vertical="top"/>
    </xf>
    <xf numFmtId="165" fontId="10" fillId="0" borderId="3" applyFill="0"/>
    <xf numFmtId="0" fontId="8" fillId="0" borderId="0" applyNumberFormat="0" applyFont="0" applyAlignment="0"/>
    <xf numFmtId="0" fontId="9" fillId="0" borderId="0" applyFill="0">
      <alignment wrapText="1"/>
    </xf>
    <xf numFmtId="0" fontId="7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8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39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8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6" fillId="4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10" fontId="6" fillId="5" borderId="5" applyNumberFormat="0" applyBorder="0" applyAlignment="0" applyProtection="0"/>
    <xf numFmtId="170" fontId="8" fillId="0" borderId="0"/>
    <xf numFmtId="171" fontId="28" fillId="0" borderId="0"/>
    <xf numFmtId="165" fontId="5" fillId="0" borderId="0" applyProtection="0"/>
    <xf numFmtId="0" fontId="23" fillId="0" borderId="0"/>
    <xf numFmtId="165" fontId="5" fillId="0" borderId="0" applyProtection="0"/>
    <xf numFmtId="165" fontId="5" fillId="0" borderId="0" applyProtection="0"/>
    <xf numFmtId="165" fontId="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Protection="0"/>
    <xf numFmtId="0" fontId="8" fillId="0" borderId="0"/>
    <xf numFmtId="165" fontId="5" fillId="0" borderId="0" applyProtection="0"/>
    <xf numFmtId="165" fontId="5" fillId="0" borderId="0" applyProtection="0"/>
    <xf numFmtId="165" fontId="5" fillId="0" borderId="0" applyProtection="0"/>
    <xf numFmtId="165" fontId="5" fillId="0" borderId="0" applyProtection="0"/>
    <xf numFmtId="165" fontId="5" fillId="0" borderId="0" applyProtection="0"/>
    <xf numFmtId="165" fontId="5" fillId="0" borderId="0" applyProtection="0"/>
    <xf numFmtId="165" fontId="5" fillId="0" borderId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Protection="0"/>
    <xf numFmtId="0" fontId="5" fillId="0" borderId="0"/>
    <xf numFmtId="0" fontId="8" fillId="0" borderId="0">
      <alignment vertical="top"/>
    </xf>
    <xf numFmtId="165" fontId="5" fillId="0" borderId="0" applyProtection="0"/>
    <xf numFmtId="0" fontId="1" fillId="0" borderId="0"/>
    <xf numFmtId="10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8" fillId="0" borderId="0">
      <alignment horizontal="left" vertical="top"/>
    </xf>
    <xf numFmtId="0" fontId="31" fillId="0" borderId="4">
      <alignment horizontal="center"/>
    </xf>
    <xf numFmtId="3" fontId="25" fillId="0" borderId="0" applyFont="0" applyFill="0" applyBorder="0" applyAlignment="0" applyProtection="0"/>
    <xf numFmtId="0" fontId="25" fillId="6" borderId="0" applyNumberFormat="0" applyFont="0" applyBorder="0" applyAlignment="0" applyProtection="0"/>
    <xf numFmtId="3" fontId="8" fillId="0" borderId="0">
      <alignment horizontal="right" vertical="top"/>
    </xf>
    <xf numFmtId="41" fontId="15" fillId="4" borderId="6" applyFill="0"/>
    <xf numFmtId="0" fontId="32" fillId="0" borderId="0">
      <alignment horizontal="left" indent="7"/>
    </xf>
    <xf numFmtId="41" fontId="15" fillId="0" borderId="6" applyFill="0">
      <alignment horizontal="left" indent="2"/>
    </xf>
    <xf numFmtId="165" fontId="33" fillId="0" borderId="1" applyFill="0">
      <alignment horizontal="right"/>
    </xf>
    <xf numFmtId="0" fontId="34" fillId="0" borderId="5" applyNumberFormat="0" applyFont="0" applyBorder="0">
      <alignment horizontal="right"/>
    </xf>
    <xf numFmtId="0" fontId="35" fillId="0" borderId="0" applyFill="0"/>
    <xf numFmtId="0" fontId="10" fillId="0" borderId="0" applyFill="0"/>
    <xf numFmtId="4" fontId="33" fillId="0" borderId="1" applyFill="0"/>
    <xf numFmtId="0" fontId="8" fillId="0" borderId="0" applyNumberFormat="0" applyFont="0" applyBorder="0" applyAlignment="0"/>
    <xf numFmtId="0" fontId="13" fillId="0" borderId="0" applyFill="0">
      <alignment horizontal="left" indent="1"/>
    </xf>
    <xf numFmtId="0" fontId="36" fillId="0" borderId="0" applyFill="0">
      <alignment horizontal="left" indent="1"/>
    </xf>
    <xf numFmtId="4" fontId="16" fillId="0" borderId="0" applyFill="0"/>
    <xf numFmtId="0" fontId="8" fillId="0" borderId="0" applyNumberFormat="0" applyFont="0" applyFill="0" applyBorder="0" applyAlignment="0"/>
    <xf numFmtId="0" fontId="13" fillId="0" borderId="0" applyFill="0">
      <alignment horizontal="left" indent="2"/>
    </xf>
    <xf numFmtId="0" fontId="10" fillId="0" borderId="0" applyFill="0">
      <alignment horizontal="left" indent="2"/>
    </xf>
    <xf numFmtId="4" fontId="16" fillId="0" borderId="0" applyFill="0"/>
    <xf numFmtId="0" fontId="8" fillId="0" borderId="0" applyNumberFormat="0" applyFont="0" applyBorder="0" applyAlignment="0"/>
    <xf numFmtId="0" fontId="37" fillId="0" borderId="0">
      <alignment horizontal="left" indent="3"/>
    </xf>
    <xf numFmtId="0" fontId="38" fillId="0" borderId="0" applyFill="0">
      <alignment horizontal="left" indent="3"/>
    </xf>
    <xf numFmtId="4" fontId="16" fillId="0" borderId="0" applyFill="0"/>
    <xf numFmtId="0" fontId="8" fillId="0" borderId="0" applyNumberFormat="0" applyFont="0" applyBorder="0" applyAlignment="0"/>
    <xf numFmtId="0" fontId="17" fillId="0" borderId="0">
      <alignment horizontal="left" indent="4"/>
    </xf>
    <xf numFmtId="0" fontId="8" fillId="0" borderId="0" applyFill="0">
      <alignment horizontal="left" indent="4"/>
    </xf>
    <xf numFmtId="0" fontId="8" fillId="0" borderId="0" applyFill="0">
      <alignment horizontal="left" indent="4"/>
    </xf>
    <xf numFmtId="0" fontId="8" fillId="0" borderId="0" applyFill="0">
      <alignment horizontal="left" indent="4"/>
    </xf>
    <xf numFmtId="4" fontId="18" fillId="0" borderId="0" applyFill="0"/>
    <xf numFmtId="0" fontId="8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4" fontId="21" fillId="0" borderId="0" applyFill="0"/>
    <xf numFmtId="0" fontId="8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0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30" fillId="0" borderId="0" applyNumberFormat="0" applyBorder="0" applyAlignment="0"/>
    <xf numFmtId="9" fontId="52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6" fontId="5" fillId="2" borderId="0" xfId="2" applyNumberFormat="1" applyFill="1" applyBorder="1" applyAlignment="1"/>
    <xf numFmtId="7" fontId="0" fillId="2" borderId="0" xfId="0" applyNumberFormat="1" applyFill="1" applyBorder="1" applyAlignment="1">
      <alignment horizontal="center"/>
    </xf>
    <xf numFmtId="165" fontId="0" fillId="2" borderId="1" xfId="0" applyNumberFormat="1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6" fontId="5" fillId="2" borderId="1" xfId="2" applyNumberFormat="1" applyFill="1" applyBorder="1" applyAlignment="1"/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6" fontId="5" fillId="2" borderId="0" xfId="2" applyNumberFormat="1" applyFill="1" applyBorder="1" applyAlignment="1">
      <alignment horizontal="right"/>
    </xf>
    <xf numFmtId="0" fontId="0" fillId="2" borderId="0" xfId="0" applyNumberFormat="1" applyFill="1" applyBorder="1" applyAlignment="1"/>
    <xf numFmtId="165" fontId="0" fillId="2" borderId="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0" xfId="0" applyFill="1" applyAlignment="1"/>
    <xf numFmtId="168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/>
    <xf numFmtId="166" fontId="0" fillId="2" borderId="1" xfId="0" applyNumberFormat="1" applyFill="1" applyBorder="1" applyAlignment="1"/>
    <xf numFmtId="166" fontId="0" fillId="2" borderId="0" xfId="0" applyNumberFormat="1" applyFill="1" applyBorder="1" applyAlignment="1">
      <alignment horizontal="right"/>
    </xf>
    <xf numFmtId="166" fontId="0" fillId="0" borderId="0" xfId="149" applyNumberFormat="1" applyFont="1" applyAlignment="1">
      <alignment horizontal="right"/>
    </xf>
    <xf numFmtId="166" fontId="0" fillId="2" borderId="1" xfId="0" applyNumberFormat="1" applyFill="1" applyBorder="1" applyAlignment="1">
      <alignment horizontal="right"/>
    </xf>
    <xf numFmtId="0" fontId="41" fillId="0" borderId="0" xfId="0" applyFont="1" applyAlignment="1">
      <alignment vertical="top" wrapText="1"/>
    </xf>
    <xf numFmtId="0" fontId="44" fillId="0" borderId="0" xfId="0" applyFont="1" applyAlignment="1">
      <alignment horizontal="left" vertical="top"/>
    </xf>
    <xf numFmtId="0" fontId="46" fillId="0" borderId="0" xfId="0" applyFont="1" applyAlignment="1">
      <alignment horizontal="center" vertical="top"/>
    </xf>
    <xf numFmtId="173" fontId="42" fillId="0" borderId="0" xfId="0" applyNumberFormat="1" applyFont="1" applyAlignment="1">
      <alignment horizontal="left" vertical="top" wrapText="1"/>
    </xf>
    <xf numFmtId="174" fontId="43" fillId="0" borderId="0" xfId="0" applyNumberFormat="1" applyFont="1" applyAlignment="1">
      <alignment horizontal="left" vertical="top" wrapText="1"/>
    </xf>
    <xf numFmtId="174" fontId="43" fillId="0" borderId="8" xfId="0" applyNumberFormat="1" applyFont="1" applyBorder="1" applyAlignment="1">
      <alignment horizontal="left" vertical="top" wrapText="1"/>
    </xf>
    <xf numFmtId="174" fontId="43" fillId="0" borderId="9" xfId="0" applyNumberFormat="1" applyFont="1" applyBorder="1" applyAlignment="1">
      <alignment horizontal="left" vertical="top" wrapText="1"/>
    </xf>
    <xf numFmtId="0" fontId="48" fillId="0" borderId="0" xfId="0" applyFont="1" applyAlignment="1">
      <alignment horizontal="left" vertical="top"/>
    </xf>
    <xf numFmtId="43" fontId="0" fillId="0" borderId="0" xfId="0" applyNumberFormat="1"/>
    <xf numFmtId="0" fontId="0" fillId="7" borderId="0" xfId="0" applyFill="1"/>
    <xf numFmtId="0" fontId="8" fillId="7" borderId="0" xfId="0" applyFont="1" applyFill="1"/>
    <xf numFmtId="172" fontId="8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72" fontId="0" fillId="0" borderId="0" xfId="1" applyNumberFormat="1" applyFont="1" applyAlignment="1">
      <alignment horizontal="center"/>
    </xf>
    <xf numFmtId="0" fontId="3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7" fillId="0" borderId="1" xfId="0" applyFont="1" applyBorder="1"/>
    <xf numFmtId="0" fontId="45" fillId="0" borderId="0" xfId="0" applyFont="1" applyAlignment="1">
      <alignment horizontal="left" vertical="top"/>
    </xf>
    <xf numFmtId="0" fontId="44" fillId="7" borderId="0" xfId="0" applyFont="1" applyFill="1" applyAlignment="1">
      <alignment horizontal="left" vertical="top"/>
    </xf>
    <xf numFmtId="0" fontId="41" fillId="7" borderId="0" xfId="0" applyFont="1" applyFill="1" applyAlignment="1">
      <alignment vertical="top" wrapText="1"/>
    </xf>
    <xf numFmtId="174" fontId="43" fillId="7" borderId="0" xfId="0" applyNumberFormat="1" applyFont="1" applyFill="1" applyAlignment="1">
      <alignment horizontal="left" vertical="top" wrapText="1"/>
    </xf>
    <xf numFmtId="167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/>
    <xf numFmtId="166" fontId="5" fillId="7" borderId="7" xfId="2" applyNumberFormat="1" applyFill="1" applyBorder="1" applyAlignment="1"/>
    <xf numFmtId="166" fontId="0" fillId="7" borderId="7" xfId="0" applyNumberFormat="1" applyFill="1" applyBorder="1" applyAlignment="1"/>
    <xf numFmtId="165" fontId="0" fillId="7" borderId="0" xfId="0" applyNumberFormat="1" applyFill="1" applyBorder="1" applyAlignment="1"/>
    <xf numFmtId="166" fontId="5" fillId="0" borderId="0" xfId="2" applyNumberFormat="1" applyFill="1" applyBorder="1" applyAlignment="1"/>
    <xf numFmtId="166" fontId="0" fillId="7" borderId="7" xfId="0" applyNumberFormat="1" applyFill="1" applyBorder="1" applyAlignment="1">
      <alignment horizontal="right"/>
    </xf>
    <xf numFmtId="0" fontId="48" fillId="0" borderId="0" xfId="0" applyFont="1" applyAlignment="1">
      <alignment vertical="top"/>
    </xf>
    <xf numFmtId="0" fontId="0" fillId="0" borderId="0" xfId="0" applyBorder="1"/>
    <xf numFmtId="0" fontId="50" fillId="0" borderId="0" xfId="0" applyFont="1" applyBorder="1"/>
    <xf numFmtId="8" fontId="8" fillId="7" borderId="0" xfId="0" applyNumberFormat="1" applyFont="1" applyFill="1"/>
    <xf numFmtId="8" fontId="0" fillId="7" borderId="0" xfId="0" applyNumberFormat="1" applyFill="1"/>
    <xf numFmtId="43" fontId="0" fillId="7" borderId="0" xfId="0" applyNumberFormat="1" applyFill="1"/>
    <xf numFmtId="0" fontId="51" fillId="0" borderId="0" xfId="0" applyFont="1"/>
    <xf numFmtId="0" fontId="51" fillId="0" borderId="0" xfId="0" applyFont="1" applyAlignment="1">
      <alignment horizontal="center"/>
    </xf>
    <xf numFmtId="172" fontId="51" fillId="0" borderId="0" xfId="1" applyNumberFormat="1" applyFont="1" applyAlignment="1">
      <alignment horizontal="center"/>
    </xf>
    <xf numFmtId="175" fontId="0" fillId="0" borderId="0" xfId="279" applyNumberFormat="1" applyFont="1"/>
    <xf numFmtId="43" fontId="0" fillId="0" borderId="0" xfId="0" applyNumberFormat="1" applyFill="1"/>
    <xf numFmtId="175" fontId="0" fillId="0" borderId="0" xfId="279" applyNumberFormat="1" applyFont="1" applyAlignment="1">
      <alignment horizontal="center"/>
    </xf>
    <xf numFmtId="0" fontId="34" fillId="0" borderId="0" xfId="0" applyFont="1" applyAlignment="1">
      <alignment horizontal="center"/>
    </xf>
    <xf numFmtId="172" fontId="34" fillId="0" borderId="0" xfId="1" applyNumberFormat="1" applyFont="1" applyAlignment="1">
      <alignment horizontal="center"/>
    </xf>
    <xf numFmtId="0" fontId="8" fillId="0" borderId="0" xfId="0" applyFont="1"/>
    <xf numFmtId="8" fontId="0" fillId="0" borderId="0" xfId="0" applyNumberFormat="1"/>
    <xf numFmtId="0" fontId="44" fillId="0" borderId="0" xfId="0" applyFont="1" applyAlignment="1">
      <alignment horizontal="left" vertical="top" wrapText="1"/>
    </xf>
    <xf numFmtId="0" fontId="44" fillId="0" borderId="8" xfId="0" applyFont="1" applyBorder="1" applyAlignment="1">
      <alignment horizontal="left" vertical="top" wrapText="1"/>
    </xf>
    <xf numFmtId="0" fontId="44" fillId="0" borderId="9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right" vertical="top" wrapText="1"/>
    </xf>
    <xf numFmtId="0" fontId="44" fillId="0" borderId="8" xfId="0" applyFont="1" applyBorder="1" applyAlignment="1">
      <alignment horizontal="left" vertical="top" wrapText="1"/>
    </xf>
    <xf numFmtId="0" fontId="44" fillId="0" borderId="9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80">
    <cellStyle name="C00A" xfId="3" xr:uid="{00000000-0005-0000-0000-000000000000}"/>
    <cellStyle name="C00A 2" xfId="4" xr:uid="{00000000-0005-0000-0000-000001000000}"/>
    <cellStyle name="C00B" xfId="5" xr:uid="{00000000-0005-0000-0000-000002000000}"/>
    <cellStyle name="C00B 2" xfId="6" xr:uid="{00000000-0005-0000-0000-000003000000}"/>
    <cellStyle name="C00L" xfId="7" xr:uid="{00000000-0005-0000-0000-000004000000}"/>
    <cellStyle name="C00L 2" xfId="8" xr:uid="{00000000-0005-0000-0000-000005000000}"/>
    <cellStyle name="C01A" xfId="9" xr:uid="{00000000-0005-0000-0000-000006000000}"/>
    <cellStyle name="C01B" xfId="10" xr:uid="{00000000-0005-0000-0000-000007000000}"/>
    <cellStyle name="C01H" xfId="11" xr:uid="{00000000-0005-0000-0000-000008000000}"/>
    <cellStyle name="C01L" xfId="12" xr:uid="{00000000-0005-0000-0000-000009000000}"/>
    <cellStyle name="C02A" xfId="13" xr:uid="{00000000-0005-0000-0000-00000A000000}"/>
    <cellStyle name="C02B" xfId="14" xr:uid="{00000000-0005-0000-0000-00000B000000}"/>
    <cellStyle name="C02H" xfId="15" xr:uid="{00000000-0005-0000-0000-00000C000000}"/>
    <cellStyle name="C02L" xfId="16" xr:uid="{00000000-0005-0000-0000-00000D000000}"/>
    <cellStyle name="C03A" xfId="17" xr:uid="{00000000-0005-0000-0000-00000E000000}"/>
    <cellStyle name="C03B" xfId="18" xr:uid="{00000000-0005-0000-0000-00000F000000}"/>
    <cellStyle name="C03H" xfId="19" xr:uid="{00000000-0005-0000-0000-000010000000}"/>
    <cellStyle name="C03L" xfId="20" xr:uid="{00000000-0005-0000-0000-000011000000}"/>
    <cellStyle name="C04A" xfId="21" xr:uid="{00000000-0005-0000-0000-000012000000}"/>
    <cellStyle name="C04B" xfId="22" xr:uid="{00000000-0005-0000-0000-000013000000}"/>
    <cellStyle name="C04H" xfId="23" xr:uid="{00000000-0005-0000-0000-000014000000}"/>
    <cellStyle name="C04L" xfId="24" xr:uid="{00000000-0005-0000-0000-000015000000}"/>
    <cellStyle name="C05A" xfId="25" xr:uid="{00000000-0005-0000-0000-000016000000}"/>
    <cellStyle name="C05B" xfId="26" xr:uid="{00000000-0005-0000-0000-000017000000}"/>
    <cellStyle name="C05H" xfId="27" xr:uid="{00000000-0005-0000-0000-000018000000}"/>
    <cellStyle name="C05L" xfId="28" xr:uid="{00000000-0005-0000-0000-000019000000}"/>
    <cellStyle name="C05L 2" xfId="29" xr:uid="{00000000-0005-0000-0000-00001A000000}"/>
    <cellStyle name="C05L 3" xfId="30" xr:uid="{00000000-0005-0000-0000-00001B000000}"/>
    <cellStyle name="C06A" xfId="31" xr:uid="{00000000-0005-0000-0000-00001C000000}"/>
    <cellStyle name="C06B" xfId="32" xr:uid="{00000000-0005-0000-0000-00001D000000}"/>
    <cellStyle name="C06H" xfId="33" xr:uid="{00000000-0005-0000-0000-00001E000000}"/>
    <cellStyle name="C06L" xfId="34" xr:uid="{00000000-0005-0000-0000-00001F000000}"/>
    <cellStyle name="C07A" xfId="35" xr:uid="{00000000-0005-0000-0000-000020000000}"/>
    <cellStyle name="C07B" xfId="36" xr:uid="{00000000-0005-0000-0000-000021000000}"/>
    <cellStyle name="C07H" xfId="37" xr:uid="{00000000-0005-0000-0000-000022000000}"/>
    <cellStyle name="C07L" xfId="38" xr:uid="{00000000-0005-0000-0000-000023000000}"/>
    <cellStyle name="Comma" xfId="1" builtinId="3"/>
    <cellStyle name="Comma [2]" xfId="39" xr:uid="{00000000-0005-0000-0000-000025000000}"/>
    <cellStyle name="Comma 10" xfId="40" xr:uid="{00000000-0005-0000-0000-000026000000}"/>
    <cellStyle name="Comma 100" xfId="41" xr:uid="{00000000-0005-0000-0000-000027000000}"/>
    <cellStyle name="Comma 101" xfId="42" xr:uid="{00000000-0005-0000-0000-000028000000}"/>
    <cellStyle name="Comma 102" xfId="43" xr:uid="{00000000-0005-0000-0000-000029000000}"/>
    <cellStyle name="Comma 103" xfId="44" xr:uid="{00000000-0005-0000-0000-00002A000000}"/>
    <cellStyle name="Comma 104" xfId="45" xr:uid="{00000000-0005-0000-0000-00002B000000}"/>
    <cellStyle name="Comma 105" xfId="46" xr:uid="{00000000-0005-0000-0000-00002C000000}"/>
    <cellStyle name="Comma 11" xfId="47" xr:uid="{00000000-0005-0000-0000-00002D000000}"/>
    <cellStyle name="Comma 12" xfId="48" xr:uid="{00000000-0005-0000-0000-00002E000000}"/>
    <cellStyle name="Comma 13" xfId="49" xr:uid="{00000000-0005-0000-0000-00002F000000}"/>
    <cellStyle name="Comma 14" xfId="50" xr:uid="{00000000-0005-0000-0000-000030000000}"/>
    <cellStyle name="Comma 15" xfId="51" xr:uid="{00000000-0005-0000-0000-000031000000}"/>
    <cellStyle name="Comma 16" xfId="52" xr:uid="{00000000-0005-0000-0000-000032000000}"/>
    <cellStyle name="Comma 17" xfId="53" xr:uid="{00000000-0005-0000-0000-000033000000}"/>
    <cellStyle name="Comma 18" xfId="54" xr:uid="{00000000-0005-0000-0000-000034000000}"/>
    <cellStyle name="Comma 19" xfId="55" xr:uid="{00000000-0005-0000-0000-000035000000}"/>
    <cellStyle name="Comma 2" xfId="56" xr:uid="{00000000-0005-0000-0000-000036000000}"/>
    <cellStyle name="Comma 2 2" xfId="57" xr:uid="{00000000-0005-0000-0000-000037000000}"/>
    <cellStyle name="Comma 2 3" xfId="58" xr:uid="{00000000-0005-0000-0000-000038000000}"/>
    <cellStyle name="Comma 20" xfId="59" xr:uid="{00000000-0005-0000-0000-000039000000}"/>
    <cellStyle name="Comma 21" xfId="60" xr:uid="{00000000-0005-0000-0000-00003A000000}"/>
    <cellStyle name="Comma 22" xfId="61" xr:uid="{00000000-0005-0000-0000-00003B000000}"/>
    <cellStyle name="Comma 23" xfId="62" xr:uid="{00000000-0005-0000-0000-00003C000000}"/>
    <cellStyle name="Comma 24" xfId="63" xr:uid="{00000000-0005-0000-0000-00003D000000}"/>
    <cellStyle name="Comma 25" xfId="64" xr:uid="{00000000-0005-0000-0000-00003E000000}"/>
    <cellStyle name="Comma 26" xfId="65" xr:uid="{00000000-0005-0000-0000-00003F000000}"/>
    <cellStyle name="Comma 27" xfId="66" xr:uid="{00000000-0005-0000-0000-000040000000}"/>
    <cellStyle name="Comma 28" xfId="67" xr:uid="{00000000-0005-0000-0000-000041000000}"/>
    <cellStyle name="Comma 29" xfId="68" xr:uid="{00000000-0005-0000-0000-000042000000}"/>
    <cellStyle name="Comma 3" xfId="69" xr:uid="{00000000-0005-0000-0000-000043000000}"/>
    <cellStyle name="Comma 30" xfId="70" xr:uid="{00000000-0005-0000-0000-000044000000}"/>
    <cellStyle name="Comma 31" xfId="71" xr:uid="{00000000-0005-0000-0000-000045000000}"/>
    <cellStyle name="Comma 32" xfId="72" xr:uid="{00000000-0005-0000-0000-000046000000}"/>
    <cellStyle name="Comma 33" xfId="73" xr:uid="{00000000-0005-0000-0000-000047000000}"/>
    <cellStyle name="Comma 34" xfId="74" xr:uid="{00000000-0005-0000-0000-000048000000}"/>
    <cellStyle name="Comma 35" xfId="75" xr:uid="{00000000-0005-0000-0000-000049000000}"/>
    <cellStyle name="Comma 36" xfId="76" xr:uid="{00000000-0005-0000-0000-00004A000000}"/>
    <cellStyle name="Comma 37" xfId="77" xr:uid="{00000000-0005-0000-0000-00004B000000}"/>
    <cellStyle name="Comma 38" xfId="78" xr:uid="{00000000-0005-0000-0000-00004C000000}"/>
    <cellStyle name="Comma 39" xfId="79" xr:uid="{00000000-0005-0000-0000-00004D000000}"/>
    <cellStyle name="Comma 4" xfId="80" xr:uid="{00000000-0005-0000-0000-00004E000000}"/>
    <cellStyle name="Comma 40" xfId="81" xr:uid="{00000000-0005-0000-0000-00004F000000}"/>
    <cellStyle name="Comma 41" xfId="82" xr:uid="{00000000-0005-0000-0000-000050000000}"/>
    <cellStyle name="Comma 42" xfId="83" xr:uid="{00000000-0005-0000-0000-000051000000}"/>
    <cellStyle name="Comma 43" xfId="84" xr:uid="{00000000-0005-0000-0000-000052000000}"/>
    <cellStyle name="Comma 44" xfId="85" xr:uid="{00000000-0005-0000-0000-000053000000}"/>
    <cellStyle name="Comma 45" xfId="86" xr:uid="{00000000-0005-0000-0000-000054000000}"/>
    <cellStyle name="Comma 46" xfId="87" xr:uid="{00000000-0005-0000-0000-000055000000}"/>
    <cellStyle name="Comma 47" xfId="88" xr:uid="{00000000-0005-0000-0000-000056000000}"/>
    <cellStyle name="Comma 48" xfId="89" xr:uid="{00000000-0005-0000-0000-000057000000}"/>
    <cellStyle name="Comma 49" xfId="90" xr:uid="{00000000-0005-0000-0000-000058000000}"/>
    <cellStyle name="Comma 5" xfId="91" xr:uid="{00000000-0005-0000-0000-000059000000}"/>
    <cellStyle name="Comma 50" xfId="92" xr:uid="{00000000-0005-0000-0000-00005A000000}"/>
    <cellStyle name="Comma 51" xfId="93" xr:uid="{00000000-0005-0000-0000-00005B000000}"/>
    <cellStyle name="Comma 52" xfId="94" xr:uid="{00000000-0005-0000-0000-00005C000000}"/>
    <cellStyle name="Comma 53" xfId="95" xr:uid="{00000000-0005-0000-0000-00005D000000}"/>
    <cellStyle name="Comma 54" xfId="96" xr:uid="{00000000-0005-0000-0000-00005E000000}"/>
    <cellStyle name="Comma 55" xfId="97" xr:uid="{00000000-0005-0000-0000-00005F000000}"/>
    <cellStyle name="Comma 56" xfId="98" xr:uid="{00000000-0005-0000-0000-000060000000}"/>
    <cellStyle name="Comma 57" xfId="99" xr:uid="{00000000-0005-0000-0000-000061000000}"/>
    <cellStyle name="Comma 58" xfId="100" xr:uid="{00000000-0005-0000-0000-000062000000}"/>
    <cellStyle name="Comma 59" xfId="101" xr:uid="{00000000-0005-0000-0000-000063000000}"/>
    <cellStyle name="Comma 6" xfId="102" xr:uid="{00000000-0005-0000-0000-000064000000}"/>
    <cellStyle name="Comma 6 2" xfId="103" xr:uid="{00000000-0005-0000-0000-000065000000}"/>
    <cellStyle name="Comma 60" xfId="104" xr:uid="{00000000-0005-0000-0000-000066000000}"/>
    <cellStyle name="Comma 61" xfId="105" xr:uid="{00000000-0005-0000-0000-000067000000}"/>
    <cellStyle name="Comma 62" xfId="106" xr:uid="{00000000-0005-0000-0000-000068000000}"/>
    <cellStyle name="Comma 63" xfId="107" xr:uid="{00000000-0005-0000-0000-000069000000}"/>
    <cellStyle name="Comma 64" xfId="108" xr:uid="{00000000-0005-0000-0000-00006A000000}"/>
    <cellStyle name="Comma 65" xfId="109" xr:uid="{00000000-0005-0000-0000-00006B000000}"/>
    <cellStyle name="Comma 66" xfId="110" xr:uid="{00000000-0005-0000-0000-00006C000000}"/>
    <cellStyle name="Comma 67" xfId="111" xr:uid="{00000000-0005-0000-0000-00006D000000}"/>
    <cellStyle name="Comma 68" xfId="112" xr:uid="{00000000-0005-0000-0000-00006E000000}"/>
    <cellStyle name="Comma 69" xfId="113" xr:uid="{00000000-0005-0000-0000-00006F000000}"/>
    <cellStyle name="Comma 7" xfId="114" xr:uid="{00000000-0005-0000-0000-000070000000}"/>
    <cellStyle name="Comma 70" xfId="115" xr:uid="{00000000-0005-0000-0000-000071000000}"/>
    <cellStyle name="Comma 71" xfId="116" xr:uid="{00000000-0005-0000-0000-000072000000}"/>
    <cellStyle name="Comma 72" xfId="117" xr:uid="{00000000-0005-0000-0000-000073000000}"/>
    <cellStyle name="Comma 73" xfId="118" xr:uid="{00000000-0005-0000-0000-000074000000}"/>
    <cellStyle name="Comma 74" xfId="119" xr:uid="{00000000-0005-0000-0000-000075000000}"/>
    <cellStyle name="Comma 75" xfId="120" xr:uid="{00000000-0005-0000-0000-000076000000}"/>
    <cellStyle name="Comma 76" xfId="121" xr:uid="{00000000-0005-0000-0000-000077000000}"/>
    <cellStyle name="Comma 77" xfId="122" xr:uid="{00000000-0005-0000-0000-000078000000}"/>
    <cellStyle name="Comma 78" xfId="123" xr:uid="{00000000-0005-0000-0000-000079000000}"/>
    <cellStyle name="Comma 79" xfId="124" xr:uid="{00000000-0005-0000-0000-00007A000000}"/>
    <cellStyle name="Comma 8" xfId="125" xr:uid="{00000000-0005-0000-0000-00007B000000}"/>
    <cellStyle name="Comma 80" xfId="126" xr:uid="{00000000-0005-0000-0000-00007C000000}"/>
    <cellStyle name="Comma 81" xfId="127" xr:uid="{00000000-0005-0000-0000-00007D000000}"/>
    <cellStyle name="Comma 82" xfId="128" xr:uid="{00000000-0005-0000-0000-00007E000000}"/>
    <cellStyle name="Comma 83" xfId="129" xr:uid="{00000000-0005-0000-0000-00007F000000}"/>
    <cellStyle name="Comma 84" xfId="130" xr:uid="{00000000-0005-0000-0000-000080000000}"/>
    <cellStyle name="Comma 85" xfId="131" xr:uid="{00000000-0005-0000-0000-000081000000}"/>
    <cellStyle name="Comma 86" xfId="132" xr:uid="{00000000-0005-0000-0000-000082000000}"/>
    <cellStyle name="Comma 87" xfId="133" xr:uid="{00000000-0005-0000-0000-000083000000}"/>
    <cellStyle name="Comma 88" xfId="134" xr:uid="{00000000-0005-0000-0000-000084000000}"/>
    <cellStyle name="Comma 89" xfId="135" xr:uid="{00000000-0005-0000-0000-000085000000}"/>
    <cellStyle name="Comma 9" xfId="136" xr:uid="{00000000-0005-0000-0000-000086000000}"/>
    <cellStyle name="Comma 90" xfId="137" xr:uid="{00000000-0005-0000-0000-000087000000}"/>
    <cellStyle name="Comma 91" xfId="138" xr:uid="{00000000-0005-0000-0000-000088000000}"/>
    <cellStyle name="Comma 92" xfId="139" xr:uid="{00000000-0005-0000-0000-000089000000}"/>
    <cellStyle name="Comma 93" xfId="140" xr:uid="{00000000-0005-0000-0000-00008A000000}"/>
    <cellStyle name="Comma 94" xfId="141" xr:uid="{00000000-0005-0000-0000-00008B000000}"/>
    <cellStyle name="Comma 95" xfId="142" xr:uid="{00000000-0005-0000-0000-00008C000000}"/>
    <cellStyle name="Comma 96" xfId="143" xr:uid="{00000000-0005-0000-0000-00008D000000}"/>
    <cellStyle name="Comma 97" xfId="144" xr:uid="{00000000-0005-0000-0000-00008E000000}"/>
    <cellStyle name="Comma 98" xfId="145" xr:uid="{00000000-0005-0000-0000-00008F000000}"/>
    <cellStyle name="Comma 99" xfId="146" xr:uid="{00000000-0005-0000-0000-000090000000}"/>
    <cellStyle name="Comma0" xfId="147" xr:uid="{00000000-0005-0000-0000-000091000000}"/>
    <cellStyle name="Currency [2]" xfId="148" xr:uid="{00000000-0005-0000-0000-000092000000}"/>
    <cellStyle name="Currency 10" xfId="149" xr:uid="{00000000-0005-0000-0000-000093000000}"/>
    <cellStyle name="Currency 11" xfId="150" xr:uid="{00000000-0005-0000-0000-000094000000}"/>
    <cellStyle name="Currency 12" xfId="151" xr:uid="{00000000-0005-0000-0000-000095000000}"/>
    <cellStyle name="Currency 13" xfId="152" xr:uid="{00000000-0005-0000-0000-000096000000}"/>
    <cellStyle name="Currency 14" xfId="153" xr:uid="{00000000-0005-0000-0000-000097000000}"/>
    <cellStyle name="Currency 15" xfId="154" xr:uid="{00000000-0005-0000-0000-000098000000}"/>
    <cellStyle name="Currency 16" xfId="155" xr:uid="{00000000-0005-0000-0000-000099000000}"/>
    <cellStyle name="Currency 17" xfId="156" xr:uid="{00000000-0005-0000-0000-00009A000000}"/>
    <cellStyle name="Currency 18" xfId="157" xr:uid="{00000000-0005-0000-0000-00009B000000}"/>
    <cellStyle name="Currency 19" xfId="158" xr:uid="{00000000-0005-0000-0000-00009C000000}"/>
    <cellStyle name="Currency 2" xfId="159" xr:uid="{00000000-0005-0000-0000-00009D000000}"/>
    <cellStyle name="Currency 2 2" xfId="160" xr:uid="{00000000-0005-0000-0000-00009E000000}"/>
    <cellStyle name="Currency 20" xfId="161" xr:uid="{00000000-0005-0000-0000-00009F000000}"/>
    <cellStyle name="Currency 21" xfId="162" xr:uid="{00000000-0005-0000-0000-0000A0000000}"/>
    <cellStyle name="Currency 22" xfId="163" xr:uid="{00000000-0005-0000-0000-0000A1000000}"/>
    <cellStyle name="Currency 23" xfId="164" xr:uid="{00000000-0005-0000-0000-0000A2000000}"/>
    <cellStyle name="Currency 24" xfId="165" xr:uid="{00000000-0005-0000-0000-0000A3000000}"/>
    <cellStyle name="Currency 25" xfId="166" xr:uid="{00000000-0005-0000-0000-0000A4000000}"/>
    <cellStyle name="Currency 3" xfId="167" xr:uid="{00000000-0005-0000-0000-0000A5000000}"/>
    <cellStyle name="Currency 3 2" xfId="168" xr:uid="{00000000-0005-0000-0000-0000A6000000}"/>
    <cellStyle name="Currency 4" xfId="169" xr:uid="{00000000-0005-0000-0000-0000A7000000}"/>
    <cellStyle name="Currency 5" xfId="170" xr:uid="{00000000-0005-0000-0000-0000A8000000}"/>
    <cellStyle name="Currency 6" xfId="171" xr:uid="{00000000-0005-0000-0000-0000A9000000}"/>
    <cellStyle name="Currency 7" xfId="172" xr:uid="{00000000-0005-0000-0000-0000AA000000}"/>
    <cellStyle name="Currency 8" xfId="173" xr:uid="{00000000-0005-0000-0000-0000AB000000}"/>
    <cellStyle name="Currency 9" xfId="174" xr:uid="{00000000-0005-0000-0000-0000AC000000}"/>
    <cellStyle name="Currency0" xfId="175" xr:uid="{00000000-0005-0000-0000-0000AD000000}"/>
    <cellStyle name="Date" xfId="176" xr:uid="{00000000-0005-0000-0000-0000AE000000}"/>
    <cellStyle name="Fixed" xfId="177" xr:uid="{00000000-0005-0000-0000-0000AF000000}"/>
    <cellStyle name="Grey" xfId="178" xr:uid="{00000000-0005-0000-0000-0000B0000000}"/>
    <cellStyle name="Heading 2 2" xfId="179" xr:uid="{00000000-0005-0000-0000-0000B1000000}"/>
    <cellStyle name="Heading 2 3" xfId="180" xr:uid="{00000000-0005-0000-0000-0000B2000000}"/>
    <cellStyle name="Heading1" xfId="181" xr:uid="{00000000-0005-0000-0000-0000B3000000}"/>
    <cellStyle name="Heading2" xfId="182" xr:uid="{00000000-0005-0000-0000-0000B4000000}"/>
    <cellStyle name="Input [yellow]" xfId="183" xr:uid="{00000000-0005-0000-0000-0000B5000000}"/>
    <cellStyle name="M" xfId="184" xr:uid="{00000000-0005-0000-0000-0000B6000000}"/>
    <cellStyle name="Normal" xfId="0" builtinId="0"/>
    <cellStyle name="Normal - Style1" xfId="185" xr:uid="{00000000-0005-0000-0000-0000B8000000}"/>
    <cellStyle name="Normal 10" xfId="186" xr:uid="{00000000-0005-0000-0000-0000B9000000}"/>
    <cellStyle name="Normal 11" xfId="187" xr:uid="{00000000-0005-0000-0000-0000BA000000}"/>
    <cellStyle name="Normal 12" xfId="188" xr:uid="{00000000-0005-0000-0000-0000BB000000}"/>
    <cellStyle name="Normal 13" xfId="189" xr:uid="{00000000-0005-0000-0000-0000BC000000}"/>
    <cellStyle name="Normal 14" xfId="190" xr:uid="{00000000-0005-0000-0000-0000BD000000}"/>
    <cellStyle name="Normal 15" xfId="191" xr:uid="{00000000-0005-0000-0000-0000BE000000}"/>
    <cellStyle name="Normal 16" xfId="192" xr:uid="{00000000-0005-0000-0000-0000BF000000}"/>
    <cellStyle name="Normal 17" xfId="193" xr:uid="{00000000-0005-0000-0000-0000C0000000}"/>
    <cellStyle name="Normal 18" xfId="194" xr:uid="{00000000-0005-0000-0000-0000C1000000}"/>
    <cellStyle name="Normal 19" xfId="195" xr:uid="{00000000-0005-0000-0000-0000C2000000}"/>
    <cellStyle name="Normal 2" xfId="196" xr:uid="{00000000-0005-0000-0000-0000C3000000}"/>
    <cellStyle name="Normal 2 2" xfId="197" xr:uid="{00000000-0005-0000-0000-0000C4000000}"/>
    <cellStyle name="Normal 2 3" xfId="198" xr:uid="{00000000-0005-0000-0000-0000C5000000}"/>
    <cellStyle name="Normal 20" xfId="199" xr:uid="{00000000-0005-0000-0000-0000C6000000}"/>
    <cellStyle name="Normal 21" xfId="200" xr:uid="{00000000-0005-0000-0000-0000C7000000}"/>
    <cellStyle name="Normal 22" xfId="201" xr:uid="{00000000-0005-0000-0000-0000C8000000}"/>
    <cellStyle name="Normal 23" xfId="202" xr:uid="{00000000-0005-0000-0000-0000C9000000}"/>
    <cellStyle name="Normal 24" xfId="203" xr:uid="{00000000-0005-0000-0000-0000CA000000}"/>
    <cellStyle name="Normal 25" xfId="2" xr:uid="{00000000-0005-0000-0000-0000CB000000}"/>
    <cellStyle name="Normal 26" xfId="204" xr:uid="{00000000-0005-0000-0000-0000CC000000}"/>
    <cellStyle name="Normal 3" xfId="205" xr:uid="{00000000-0005-0000-0000-0000CD000000}"/>
    <cellStyle name="Normal 3 2" xfId="206" xr:uid="{00000000-0005-0000-0000-0000CE000000}"/>
    <cellStyle name="Normal 3_Attach O, GG, Support -New Method 2-14-11" xfId="207" xr:uid="{00000000-0005-0000-0000-0000CF000000}"/>
    <cellStyle name="Normal 33" xfId="208" xr:uid="{00000000-0005-0000-0000-0000D0000000}"/>
    <cellStyle name="Normal 34" xfId="209" xr:uid="{00000000-0005-0000-0000-0000D1000000}"/>
    <cellStyle name="Normal 4" xfId="210" xr:uid="{00000000-0005-0000-0000-0000D2000000}"/>
    <cellStyle name="Normal 4 2" xfId="211" xr:uid="{00000000-0005-0000-0000-0000D3000000}"/>
    <cellStyle name="Normal 5" xfId="212" xr:uid="{00000000-0005-0000-0000-0000D4000000}"/>
    <cellStyle name="Normal 5 2" xfId="213" xr:uid="{00000000-0005-0000-0000-0000D5000000}"/>
    <cellStyle name="Normal 6" xfId="214" xr:uid="{00000000-0005-0000-0000-0000D6000000}"/>
    <cellStyle name="Normal 6 2" xfId="215" xr:uid="{00000000-0005-0000-0000-0000D7000000}"/>
    <cellStyle name="Normal 6 2 2" xfId="216" xr:uid="{00000000-0005-0000-0000-0000D8000000}"/>
    <cellStyle name="Normal 6 3" xfId="217" xr:uid="{00000000-0005-0000-0000-0000D9000000}"/>
    <cellStyle name="Normal 7" xfId="218" xr:uid="{00000000-0005-0000-0000-0000DA000000}"/>
    <cellStyle name="Normal 7 2" xfId="219" xr:uid="{00000000-0005-0000-0000-0000DB000000}"/>
    <cellStyle name="Normal 7 3" xfId="220" xr:uid="{00000000-0005-0000-0000-0000DC000000}"/>
    <cellStyle name="Normal 8" xfId="221" xr:uid="{00000000-0005-0000-0000-0000DD000000}"/>
    <cellStyle name="Normal 8 2" xfId="222" xr:uid="{00000000-0005-0000-0000-0000DE000000}"/>
    <cellStyle name="Normal 9" xfId="223" xr:uid="{00000000-0005-0000-0000-0000DF000000}"/>
    <cellStyle name="Normal 9 2" xfId="224" xr:uid="{00000000-0005-0000-0000-0000E0000000}"/>
    <cellStyle name="Percent" xfId="279" builtinId="5"/>
    <cellStyle name="Percent [2]" xfId="225" xr:uid="{00000000-0005-0000-0000-0000E2000000}"/>
    <cellStyle name="Percent 2" xfId="226" xr:uid="{00000000-0005-0000-0000-0000E3000000}"/>
    <cellStyle name="Percent 3" xfId="227" xr:uid="{00000000-0005-0000-0000-0000E4000000}"/>
    <cellStyle name="Percent 3 2" xfId="228" xr:uid="{00000000-0005-0000-0000-0000E5000000}"/>
    <cellStyle name="Percent 4" xfId="229" xr:uid="{00000000-0005-0000-0000-0000E6000000}"/>
    <cellStyle name="Percent 5" xfId="230" xr:uid="{00000000-0005-0000-0000-0000E7000000}"/>
    <cellStyle name="Percent 6" xfId="231" xr:uid="{00000000-0005-0000-0000-0000E8000000}"/>
    <cellStyle name="Percent 7" xfId="232" xr:uid="{00000000-0005-0000-0000-0000E9000000}"/>
    <cellStyle name="Percent 8" xfId="233" xr:uid="{00000000-0005-0000-0000-0000EA000000}"/>
    <cellStyle name="PSChar" xfId="234" xr:uid="{00000000-0005-0000-0000-0000EB000000}"/>
    <cellStyle name="PSDate" xfId="235" xr:uid="{00000000-0005-0000-0000-0000EC000000}"/>
    <cellStyle name="PSDec" xfId="236" xr:uid="{00000000-0005-0000-0000-0000ED000000}"/>
    <cellStyle name="PSdesc" xfId="237" xr:uid="{00000000-0005-0000-0000-0000EE000000}"/>
    <cellStyle name="PSHeading" xfId="238" xr:uid="{00000000-0005-0000-0000-0000EF000000}"/>
    <cellStyle name="PSInt" xfId="239" xr:uid="{00000000-0005-0000-0000-0000F0000000}"/>
    <cellStyle name="PSSpacer" xfId="240" xr:uid="{00000000-0005-0000-0000-0000F1000000}"/>
    <cellStyle name="PStest" xfId="241" xr:uid="{00000000-0005-0000-0000-0000F2000000}"/>
    <cellStyle name="R00A" xfId="242" xr:uid="{00000000-0005-0000-0000-0000F3000000}"/>
    <cellStyle name="R00B" xfId="243" xr:uid="{00000000-0005-0000-0000-0000F4000000}"/>
    <cellStyle name="R00L" xfId="244" xr:uid="{00000000-0005-0000-0000-0000F5000000}"/>
    <cellStyle name="R01A" xfId="245" xr:uid="{00000000-0005-0000-0000-0000F6000000}"/>
    <cellStyle name="R01B" xfId="246" xr:uid="{00000000-0005-0000-0000-0000F7000000}"/>
    <cellStyle name="R01H" xfId="247" xr:uid="{00000000-0005-0000-0000-0000F8000000}"/>
    <cellStyle name="R01L" xfId="248" xr:uid="{00000000-0005-0000-0000-0000F9000000}"/>
    <cellStyle name="R02A" xfId="249" xr:uid="{00000000-0005-0000-0000-0000FA000000}"/>
    <cellStyle name="R02B" xfId="250" xr:uid="{00000000-0005-0000-0000-0000FB000000}"/>
    <cellStyle name="R02H" xfId="251" xr:uid="{00000000-0005-0000-0000-0000FC000000}"/>
    <cellStyle name="R02L" xfId="252" xr:uid="{00000000-0005-0000-0000-0000FD000000}"/>
    <cellStyle name="R03A" xfId="253" xr:uid="{00000000-0005-0000-0000-0000FE000000}"/>
    <cellStyle name="R03B" xfId="254" xr:uid="{00000000-0005-0000-0000-0000FF000000}"/>
    <cellStyle name="R03H" xfId="255" xr:uid="{00000000-0005-0000-0000-000000010000}"/>
    <cellStyle name="R03L" xfId="256" xr:uid="{00000000-0005-0000-0000-000001010000}"/>
    <cellStyle name="R04A" xfId="257" xr:uid="{00000000-0005-0000-0000-000002010000}"/>
    <cellStyle name="R04B" xfId="258" xr:uid="{00000000-0005-0000-0000-000003010000}"/>
    <cellStyle name="R04H" xfId="259" xr:uid="{00000000-0005-0000-0000-000004010000}"/>
    <cellStyle name="R04L" xfId="260" xr:uid="{00000000-0005-0000-0000-000005010000}"/>
    <cellStyle name="R05A" xfId="261" xr:uid="{00000000-0005-0000-0000-000006010000}"/>
    <cellStyle name="R05B" xfId="262" xr:uid="{00000000-0005-0000-0000-000007010000}"/>
    <cellStyle name="R05H" xfId="263" xr:uid="{00000000-0005-0000-0000-000008010000}"/>
    <cellStyle name="R05L" xfId="264" xr:uid="{00000000-0005-0000-0000-000009010000}"/>
    <cellStyle name="R05L 2" xfId="265" xr:uid="{00000000-0005-0000-0000-00000A010000}"/>
    <cellStyle name="R05L 3" xfId="266" xr:uid="{00000000-0005-0000-0000-00000B010000}"/>
    <cellStyle name="R06A" xfId="267" xr:uid="{00000000-0005-0000-0000-00000C010000}"/>
    <cellStyle name="R06B" xfId="268" xr:uid="{00000000-0005-0000-0000-00000D010000}"/>
    <cellStyle name="R06H" xfId="269" xr:uid="{00000000-0005-0000-0000-00000E010000}"/>
    <cellStyle name="R06L" xfId="270" xr:uid="{00000000-0005-0000-0000-00000F010000}"/>
    <cellStyle name="R07A" xfId="271" xr:uid="{00000000-0005-0000-0000-000010010000}"/>
    <cellStyle name="R07B" xfId="272" xr:uid="{00000000-0005-0000-0000-000011010000}"/>
    <cellStyle name="R07H" xfId="273" xr:uid="{00000000-0005-0000-0000-000012010000}"/>
    <cellStyle name="R07L" xfId="274" xr:uid="{00000000-0005-0000-0000-000013010000}"/>
    <cellStyle name="STYLE1" xfId="275" xr:uid="{00000000-0005-0000-0000-000014010000}"/>
    <cellStyle name="STYLE2" xfId="276" xr:uid="{00000000-0005-0000-0000-000015010000}"/>
    <cellStyle name="STYLE3" xfId="277" xr:uid="{00000000-0005-0000-0000-000016010000}"/>
    <cellStyle name="STYLE4" xfId="278" xr:uid="{00000000-0005-0000-0000-00001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Documents%20and%20Settings/kshroyer/Local%20Settings/Temporary%20Internet%20Files/OLKF3/2002%20SECA%20Analysis%2012-2-2004%20SubZones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shroyer\Local%20Settings\Temporary%20Internet%20Files\OLKF3\2002%20SECA%20Analysis%2012-2-2004%20SubZones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ariffs/2000/formula%20rates/NSP%20xcelcoss%20mis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tabSelected="1" view="pageBreakPreview" topLeftCell="A3" zoomScaleNormal="100" zoomScaleSheetLayoutView="100" workbookViewId="0">
      <selection activeCell="I50" sqref="I50"/>
    </sheetView>
  </sheetViews>
  <sheetFormatPr defaultRowHeight="12.75"/>
  <cols>
    <col min="1" max="2" width="2.42578125" customWidth="1"/>
    <col min="3" max="3" width="5.28515625" customWidth="1"/>
    <col min="4" max="4" width="9.140625" style="40"/>
    <col min="5" max="5" width="10.28515625" style="40" bestFit="1" customWidth="1"/>
    <col min="7" max="7" width="17.5703125" customWidth="1"/>
  </cols>
  <sheetData>
    <row r="1" spans="2:7" ht="21" customHeight="1">
      <c r="C1" s="42" t="s">
        <v>0</v>
      </c>
    </row>
    <row r="2" spans="2:7">
      <c r="C2" s="45" t="s">
        <v>1</v>
      </c>
      <c r="D2" s="44"/>
      <c r="E2" s="44"/>
      <c r="F2" s="43"/>
      <c r="G2" s="43"/>
    </row>
    <row r="3" spans="2:7">
      <c r="B3" s="42"/>
    </row>
    <row r="4" spans="2:7">
      <c r="B4" s="42"/>
      <c r="F4" s="40"/>
    </row>
    <row r="5" spans="2:7">
      <c r="D5" s="69" t="s">
        <v>2</v>
      </c>
      <c r="E5" s="69" t="s">
        <v>2</v>
      </c>
      <c r="F5" s="69" t="s">
        <v>3</v>
      </c>
      <c r="G5" s="69" t="s">
        <v>4</v>
      </c>
    </row>
    <row r="6" spans="2:7">
      <c r="D6" s="69" t="s">
        <v>5</v>
      </c>
      <c r="E6" s="70" t="s">
        <v>6</v>
      </c>
      <c r="F6" s="69" t="s">
        <v>7</v>
      </c>
      <c r="G6" s="69" t="s">
        <v>8</v>
      </c>
    </row>
    <row r="7" spans="2:7" ht="18.75" customHeight="1">
      <c r="C7">
        <v>1</v>
      </c>
      <c r="D7" s="40">
        <v>2020</v>
      </c>
      <c r="E7" s="70">
        <f>'2020'!E23</f>
        <v>46872.087899999999</v>
      </c>
      <c r="F7" s="62">
        <f>SUM(E7:E11)/5000</f>
        <v>49.978618920000002</v>
      </c>
      <c r="G7" s="68">
        <f>F7/F8-1</f>
        <v>-6.9061491805662012E-3</v>
      </c>
    </row>
    <row r="8" spans="2:7" ht="18" customHeight="1">
      <c r="C8">
        <v>2</v>
      </c>
      <c r="D8" s="40">
        <v>2019</v>
      </c>
      <c r="E8" s="70">
        <f>'2019'!B109</f>
        <v>51336.270199999999</v>
      </c>
      <c r="F8" s="67">
        <f>SUM(E8:E12)/5000</f>
        <v>50.326179020000005</v>
      </c>
      <c r="G8" s="68"/>
    </row>
    <row r="9" spans="2:7" ht="18" customHeight="1">
      <c r="C9">
        <v>3</v>
      </c>
      <c r="D9" s="40">
        <v>2018</v>
      </c>
      <c r="E9" s="39">
        <v>47277.876900000003</v>
      </c>
      <c r="F9" s="67">
        <f t="shared" ref="F9:F13" si="0">SUM(E9:E13)/5000</f>
        <v>48.996594419999994</v>
      </c>
    </row>
    <row r="10" spans="2:7" ht="16.5" customHeight="1">
      <c r="C10">
        <v>4</v>
      </c>
      <c r="D10" s="40">
        <v>2017</v>
      </c>
      <c r="E10" s="39">
        <v>49742.866600000001</v>
      </c>
      <c r="F10" s="67">
        <f t="shared" si="0"/>
        <v>48.669796999999996</v>
      </c>
    </row>
    <row r="11" spans="2:7" ht="17.25" customHeight="1">
      <c r="C11">
        <v>5</v>
      </c>
      <c r="D11" s="40">
        <v>2016</v>
      </c>
      <c r="E11" s="41">
        <f>'2016'!D25</f>
        <v>54663.993000000002</v>
      </c>
      <c r="F11" s="67">
        <f t="shared" si="0"/>
        <v>47.742347700000003</v>
      </c>
      <c r="G11" s="66"/>
    </row>
    <row r="12" spans="2:7" ht="17.25" hidden="1" customHeight="1">
      <c r="D12" s="40">
        <v>2015</v>
      </c>
      <c r="E12" s="41">
        <f>'2015'!I27</f>
        <v>48609.888400000003</v>
      </c>
      <c r="F12" s="36">
        <f t="shared" si="0"/>
        <v>44.367285459999998</v>
      </c>
      <c r="G12" s="66"/>
    </row>
    <row r="13" spans="2:7" ht="17.25" hidden="1" customHeight="1">
      <c r="D13" s="40">
        <v>2014</v>
      </c>
      <c r="E13" s="41">
        <f>'2014'!G27</f>
        <v>44688.347199999997</v>
      </c>
      <c r="F13" s="36">
        <f t="shared" si="0"/>
        <v>40.828719759999998</v>
      </c>
    </row>
    <row r="14" spans="2:7" ht="17.25" hidden="1" customHeight="1">
      <c r="C14" s="63">
        <v>6</v>
      </c>
      <c r="D14" s="40">
        <v>2013</v>
      </c>
      <c r="E14" s="41">
        <f>'2013'!G27</f>
        <v>45643.889799999997</v>
      </c>
    </row>
    <row r="15" spans="2:7" ht="17.25" hidden="1" customHeight="1">
      <c r="C15" s="63">
        <v>7</v>
      </c>
      <c r="D15" s="64">
        <v>2012</v>
      </c>
      <c r="E15" s="65">
        <f>'2012'!G27</f>
        <v>45105.6201</v>
      </c>
    </row>
    <row r="16" spans="2:7" ht="17.25" hidden="1" customHeight="1">
      <c r="C16" s="63">
        <v>8</v>
      </c>
      <c r="D16" s="64">
        <v>2011</v>
      </c>
      <c r="E16" s="65">
        <f>'2011'!G28</f>
        <v>37788.681799999998</v>
      </c>
    </row>
    <row r="17" spans="3:5" ht="17.25" hidden="1" customHeight="1">
      <c r="C17" s="63">
        <v>9</v>
      </c>
      <c r="D17" s="64">
        <v>2010</v>
      </c>
      <c r="E17" s="65">
        <f>'2010'!G28</f>
        <v>30917.0599</v>
      </c>
    </row>
    <row r="18" spans="3:5" hidden="1"/>
  </sheetData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8"/>
  <sheetViews>
    <sheetView tabSelected="1" view="pageBreakPreview" zoomScaleNormal="90" zoomScaleSheetLayoutView="100" workbookViewId="0">
      <selection activeCell="I50" sqref="I50"/>
    </sheetView>
  </sheetViews>
  <sheetFormatPr defaultRowHeight="12.75"/>
  <cols>
    <col min="1" max="1" width="9.28515625" bestFit="1" customWidth="1"/>
    <col min="2" max="2" width="14.7109375" customWidth="1"/>
    <col min="3" max="3" width="14.28515625" customWidth="1"/>
    <col min="4" max="4" width="17.7109375" customWidth="1"/>
    <col min="5" max="5" width="23.7109375" customWidth="1"/>
    <col min="6" max="6" width="11" customWidth="1"/>
    <col min="7" max="7" width="15.42578125" customWidth="1"/>
    <col min="8" max="8" width="16.85546875" customWidth="1"/>
    <col min="9" max="9" width="24" customWidth="1"/>
    <col min="10" max="10" width="4.7109375" customWidth="1"/>
    <col min="11" max="11" width="18" customWidth="1"/>
  </cols>
  <sheetData>
    <row r="1" spans="1:10" ht="30">
      <c r="A1" s="80" t="s">
        <v>362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>
      <c r="A2" s="81" t="s">
        <v>198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2"/>
      <c r="C4" s="1"/>
      <c r="D4" s="1"/>
      <c r="E4" s="1"/>
      <c r="F4" s="1"/>
      <c r="G4" s="1"/>
      <c r="H4" s="1"/>
      <c r="I4" s="1"/>
      <c r="J4" s="1"/>
    </row>
    <row r="5" spans="1:10">
      <c r="A5" s="1"/>
      <c r="B5" s="3" t="s">
        <v>9</v>
      </c>
      <c r="C5" s="1"/>
      <c r="D5" s="1"/>
      <c r="E5" s="1"/>
      <c r="F5" s="1"/>
      <c r="G5" s="4" t="s">
        <v>11</v>
      </c>
      <c r="H5" s="4" t="s">
        <v>12</v>
      </c>
      <c r="I5" s="5"/>
      <c r="J5" s="1"/>
    </row>
    <row r="6" spans="1:10">
      <c r="A6" s="6"/>
      <c r="B6" s="7">
        <v>1</v>
      </c>
      <c r="C6" s="6" t="s">
        <v>156</v>
      </c>
      <c r="D6" s="6"/>
      <c r="E6" s="6"/>
      <c r="F6" s="6"/>
      <c r="G6" s="23">
        <v>84374.198999999993</v>
      </c>
      <c r="H6" s="23">
        <v>7031.1832999999997</v>
      </c>
      <c r="I6" s="9"/>
      <c r="J6" s="1"/>
    </row>
    <row r="7" spans="1:10">
      <c r="A7" s="6"/>
      <c r="B7" s="20" t="s">
        <v>16</v>
      </c>
      <c r="C7" s="6" t="s">
        <v>157</v>
      </c>
      <c r="D7" s="6"/>
      <c r="E7" s="6"/>
      <c r="F7" s="6"/>
      <c r="G7" s="23">
        <v>50023.4424</v>
      </c>
      <c r="H7" s="23">
        <v>4168.6202000000003</v>
      </c>
      <c r="I7" s="9"/>
      <c r="J7" s="1"/>
    </row>
    <row r="8" spans="1:10">
      <c r="A8" s="6"/>
      <c r="B8" s="20" t="s">
        <v>21</v>
      </c>
      <c r="C8" s="6" t="s">
        <v>158</v>
      </c>
      <c r="D8" s="6"/>
      <c r="E8" s="6"/>
      <c r="F8" s="6"/>
      <c r="G8" s="23">
        <v>50023.4424</v>
      </c>
      <c r="H8" s="23">
        <v>4168.6202000000003</v>
      </c>
      <c r="I8" s="9"/>
      <c r="J8" s="1"/>
    </row>
    <row r="9" spans="1:10">
      <c r="A9" s="10"/>
      <c r="B9" s="19" t="s">
        <v>26</v>
      </c>
      <c r="C9" s="10" t="s">
        <v>159</v>
      </c>
      <c r="D9" s="10"/>
      <c r="E9" s="10"/>
      <c r="F9" s="10"/>
      <c r="G9" s="24">
        <v>50023.4424</v>
      </c>
      <c r="H9" s="24">
        <v>4168.6202000000003</v>
      </c>
      <c r="I9" s="14"/>
      <c r="J9" s="1"/>
    </row>
    <row r="10" spans="1:10">
      <c r="A10" s="6"/>
      <c r="B10" s="20" t="s">
        <v>29</v>
      </c>
      <c r="C10" s="6" t="s">
        <v>160</v>
      </c>
      <c r="D10" s="6"/>
      <c r="E10" s="6"/>
      <c r="F10" s="6"/>
      <c r="G10" s="23">
        <v>50023.4424</v>
      </c>
      <c r="H10" s="23">
        <v>4168.6202000000003</v>
      </c>
      <c r="I10" s="9"/>
      <c r="J10" s="1"/>
    </row>
    <row r="11" spans="1:10">
      <c r="A11" s="6"/>
      <c r="B11" s="20" t="s">
        <v>32</v>
      </c>
      <c r="C11" s="6" t="s">
        <v>161</v>
      </c>
      <c r="D11" s="6"/>
      <c r="E11" s="6"/>
      <c r="F11" s="6"/>
      <c r="G11" s="23">
        <v>50023.4424</v>
      </c>
      <c r="H11" s="23">
        <v>4168.6202000000003</v>
      </c>
      <c r="I11" s="9"/>
      <c r="J11" s="1"/>
    </row>
    <row r="12" spans="1:10">
      <c r="A12" s="6"/>
      <c r="B12" s="15" t="s">
        <v>34</v>
      </c>
      <c r="C12" s="6" t="s">
        <v>162</v>
      </c>
      <c r="D12" s="6"/>
      <c r="E12" s="6"/>
      <c r="F12" s="6"/>
      <c r="G12" s="23">
        <v>15481.5563</v>
      </c>
      <c r="H12" s="23">
        <v>1290.1297</v>
      </c>
      <c r="I12" s="9"/>
      <c r="J12" s="1"/>
    </row>
    <row r="13" spans="1:10">
      <c r="A13" s="10"/>
      <c r="B13" s="16" t="s">
        <v>38</v>
      </c>
      <c r="C13" s="10" t="s">
        <v>163</v>
      </c>
      <c r="D13" s="10"/>
      <c r="E13" s="10"/>
      <c r="F13" s="10"/>
      <c r="G13" s="24">
        <v>11608.4859</v>
      </c>
      <c r="H13" s="24">
        <v>967.37379999999996</v>
      </c>
      <c r="I13" s="14"/>
      <c r="J13" s="1"/>
    </row>
    <row r="14" spans="1:10">
      <c r="A14" s="6"/>
      <c r="B14" s="15">
        <v>4</v>
      </c>
      <c r="C14" s="6" t="s">
        <v>41</v>
      </c>
      <c r="D14" s="6"/>
      <c r="E14" s="6"/>
      <c r="F14" s="6"/>
      <c r="G14" s="25"/>
      <c r="H14" s="23"/>
      <c r="I14" s="9"/>
      <c r="J14" s="1"/>
    </row>
    <row r="15" spans="1:10">
      <c r="A15" s="6"/>
      <c r="B15" s="15">
        <v>5</v>
      </c>
      <c r="C15" s="18" t="s">
        <v>358</v>
      </c>
      <c r="D15" s="6"/>
      <c r="E15" s="6"/>
      <c r="F15" s="6"/>
      <c r="G15" s="23">
        <v>23251.392899999999</v>
      </c>
      <c r="H15" s="23">
        <v>1937.6161</v>
      </c>
      <c r="I15" s="9"/>
      <c r="J15" s="1"/>
    </row>
    <row r="16" spans="1:10">
      <c r="A16" s="6"/>
      <c r="B16" s="15">
        <v>6</v>
      </c>
      <c r="C16" s="6" t="s">
        <v>165</v>
      </c>
      <c r="D16" s="6"/>
      <c r="E16" s="6"/>
      <c r="F16" s="6"/>
      <c r="G16" s="23">
        <v>11261.837600000001</v>
      </c>
      <c r="H16" s="23">
        <v>938.48649999999998</v>
      </c>
      <c r="I16" s="9"/>
      <c r="J16" s="1"/>
    </row>
    <row r="17" spans="1:10">
      <c r="A17" s="10"/>
      <c r="B17" s="16">
        <v>7</v>
      </c>
      <c r="C17" s="10" t="s">
        <v>166</v>
      </c>
      <c r="D17" s="10"/>
      <c r="E17" s="10"/>
      <c r="F17" s="10"/>
      <c r="G17" s="24">
        <v>20309.153900000001</v>
      </c>
      <c r="H17" s="24">
        <v>1692.4295</v>
      </c>
      <c r="I17" s="14"/>
      <c r="J17" s="1"/>
    </row>
    <row r="18" spans="1:10">
      <c r="A18" s="6"/>
      <c r="B18" s="15">
        <v>8</v>
      </c>
      <c r="C18" s="6" t="s">
        <v>167</v>
      </c>
      <c r="D18" s="6"/>
      <c r="E18" s="6"/>
      <c r="F18" s="6"/>
      <c r="G18" s="23">
        <v>53328.3387</v>
      </c>
      <c r="H18" s="23">
        <v>4444.0281999999997</v>
      </c>
      <c r="I18" s="9"/>
      <c r="J18" s="1"/>
    </row>
    <row r="19" spans="1:10">
      <c r="A19" s="6"/>
      <c r="B19" s="15">
        <v>9</v>
      </c>
      <c r="C19" s="6" t="s">
        <v>168</v>
      </c>
      <c r="D19" s="6"/>
      <c r="E19" s="6"/>
      <c r="F19" s="6"/>
      <c r="G19" s="23">
        <v>52011.032399999996</v>
      </c>
      <c r="H19" s="23">
        <v>4334.2527</v>
      </c>
      <c r="I19" s="9"/>
      <c r="J19" s="1"/>
    </row>
    <row r="20" spans="1:10">
      <c r="A20" s="6"/>
      <c r="B20" s="15">
        <v>10</v>
      </c>
      <c r="C20" s="6" t="s">
        <v>169</v>
      </c>
      <c r="D20" s="6"/>
      <c r="E20" s="6"/>
      <c r="F20" s="6"/>
      <c r="G20" s="23">
        <v>26703.904200000001</v>
      </c>
      <c r="H20" s="23">
        <v>2225.3254000000002</v>
      </c>
      <c r="I20" s="9"/>
      <c r="J20" s="1"/>
    </row>
    <row r="21" spans="1:10">
      <c r="A21" s="10"/>
      <c r="B21" s="16">
        <v>11</v>
      </c>
      <c r="C21" s="10" t="s">
        <v>170</v>
      </c>
      <c r="D21" s="10"/>
      <c r="E21" s="10"/>
      <c r="F21" s="10"/>
      <c r="G21" s="24">
        <v>8151.7799000000005</v>
      </c>
      <c r="H21" s="24">
        <v>679.31500000000005</v>
      </c>
      <c r="I21" s="19"/>
      <c r="J21" s="1"/>
    </row>
    <row r="22" spans="1:10">
      <c r="A22" s="6"/>
      <c r="B22" s="15">
        <v>12</v>
      </c>
      <c r="C22" s="6" t="s">
        <v>171</v>
      </c>
      <c r="D22" s="6"/>
      <c r="E22" s="6"/>
      <c r="F22" s="6"/>
      <c r="G22" s="25" t="s">
        <v>172</v>
      </c>
      <c r="H22" s="23"/>
      <c r="I22" s="9"/>
      <c r="J22" s="1"/>
    </row>
    <row r="23" spans="1:10">
      <c r="A23" s="6"/>
      <c r="B23" s="15">
        <v>13</v>
      </c>
      <c r="C23" s="6" t="s">
        <v>173</v>
      </c>
      <c r="D23" s="6"/>
      <c r="E23" s="6"/>
      <c r="F23" s="6"/>
      <c r="G23" s="23">
        <v>32530.665499999999</v>
      </c>
      <c r="H23" s="23">
        <v>2710.8888000000002</v>
      </c>
      <c r="I23" s="9"/>
      <c r="J23" s="1"/>
    </row>
    <row r="24" spans="1:10">
      <c r="A24" s="6"/>
      <c r="B24" s="15" t="s">
        <v>82</v>
      </c>
      <c r="C24" s="6" t="s">
        <v>174</v>
      </c>
      <c r="D24" s="6"/>
      <c r="E24" s="6"/>
      <c r="F24" s="6"/>
      <c r="G24" s="23">
        <v>3617.8094999999998</v>
      </c>
      <c r="H24" s="23">
        <v>301.48410000000001</v>
      </c>
      <c r="I24" s="20"/>
      <c r="J24" s="1"/>
    </row>
    <row r="25" spans="1:10">
      <c r="A25" s="10"/>
      <c r="B25" s="16">
        <v>14</v>
      </c>
      <c r="C25" s="10" t="s">
        <v>175</v>
      </c>
      <c r="D25" s="10"/>
      <c r="E25" s="10"/>
      <c r="F25" s="10"/>
      <c r="G25" s="24">
        <v>26939.917300000001</v>
      </c>
      <c r="H25" s="24">
        <v>2244.9931000000001</v>
      </c>
      <c r="I25" s="19"/>
      <c r="J25" s="1"/>
    </row>
    <row r="26" spans="1:10" ht="13.5" thickBot="1">
      <c r="A26" s="6"/>
      <c r="B26" s="15">
        <v>15</v>
      </c>
      <c r="C26" s="6" t="s">
        <v>176</v>
      </c>
      <c r="D26" s="6"/>
      <c r="E26" s="6"/>
      <c r="F26" s="6"/>
      <c r="G26" s="23">
        <v>31233.996800000001</v>
      </c>
      <c r="H26" s="23">
        <v>2602.8330999999998</v>
      </c>
      <c r="I26" s="20"/>
      <c r="J26" s="1"/>
    </row>
    <row r="27" spans="1:10" ht="13.5" thickBot="1">
      <c r="A27" s="6"/>
      <c r="B27" s="50">
        <v>16</v>
      </c>
      <c r="C27" s="54" t="s">
        <v>177</v>
      </c>
      <c r="D27" s="54"/>
      <c r="E27" s="54"/>
      <c r="F27" s="54"/>
      <c r="G27" s="53">
        <v>45105.6201</v>
      </c>
      <c r="H27" s="23">
        <v>3758.8017</v>
      </c>
      <c r="I27" s="9"/>
      <c r="J27" s="1"/>
    </row>
    <row r="28" spans="1:10">
      <c r="A28" s="6"/>
      <c r="B28" s="15">
        <v>17</v>
      </c>
      <c r="C28" s="6" t="s">
        <v>178</v>
      </c>
      <c r="D28" s="6"/>
      <c r="E28" s="6"/>
      <c r="F28" s="6"/>
      <c r="G28" s="23">
        <v>35876.193500000001</v>
      </c>
      <c r="H28" s="23">
        <v>2989.6828</v>
      </c>
      <c r="I28" s="9"/>
      <c r="J28" s="1"/>
    </row>
    <row r="29" spans="1:10">
      <c r="A29" s="10"/>
      <c r="B29" s="16">
        <v>18</v>
      </c>
      <c r="C29" s="10" t="s">
        <v>179</v>
      </c>
      <c r="D29" s="10"/>
      <c r="E29" s="10"/>
      <c r="F29" s="10"/>
      <c r="G29" s="24">
        <v>34041.3969</v>
      </c>
      <c r="H29" s="24">
        <v>2836.7831000000001</v>
      </c>
      <c r="I29" s="14"/>
      <c r="J29" s="1"/>
    </row>
    <row r="30" spans="1:10">
      <c r="A30" s="6"/>
      <c r="B30" s="15">
        <v>19</v>
      </c>
      <c r="C30" s="6" t="s">
        <v>180</v>
      </c>
      <c r="D30" s="6"/>
      <c r="E30" s="6"/>
      <c r="F30" s="6"/>
      <c r="G30" s="23">
        <v>26844.213</v>
      </c>
      <c r="H30" s="23">
        <v>2237.0178000000001</v>
      </c>
      <c r="I30" s="9"/>
      <c r="J30" s="1"/>
    </row>
    <row r="31" spans="1:10">
      <c r="A31" s="6"/>
      <c r="B31" s="15">
        <v>20</v>
      </c>
      <c r="C31" s="6" t="s">
        <v>181</v>
      </c>
      <c r="D31" s="6"/>
      <c r="E31" s="6"/>
      <c r="F31" s="6"/>
      <c r="G31" s="23">
        <v>38718.128199999999</v>
      </c>
      <c r="H31" s="23">
        <v>3226.5106999999998</v>
      </c>
      <c r="I31" s="9"/>
      <c r="J31" s="1"/>
    </row>
    <row r="32" spans="1:10">
      <c r="A32" s="6"/>
      <c r="B32" s="15">
        <v>21</v>
      </c>
      <c r="C32" s="6" t="s">
        <v>182</v>
      </c>
      <c r="D32" s="6"/>
      <c r="E32" s="6"/>
      <c r="F32" s="6"/>
      <c r="G32" s="23" t="s">
        <v>172</v>
      </c>
      <c r="H32" s="23"/>
      <c r="I32" s="9"/>
      <c r="J32" s="1"/>
    </row>
    <row r="33" spans="1:10">
      <c r="A33" s="10"/>
      <c r="B33" s="16">
        <v>22</v>
      </c>
      <c r="C33" s="10" t="s">
        <v>183</v>
      </c>
      <c r="D33" s="10"/>
      <c r="E33" s="10"/>
      <c r="F33" s="10"/>
      <c r="G33" s="24" t="s">
        <v>172</v>
      </c>
      <c r="H33" s="24"/>
      <c r="I33" s="14"/>
      <c r="J33" s="21"/>
    </row>
    <row r="34" spans="1:10">
      <c r="A34" s="6"/>
      <c r="B34" s="15">
        <v>23</v>
      </c>
      <c r="C34" s="6" t="s">
        <v>184</v>
      </c>
      <c r="D34" s="6"/>
      <c r="E34" s="6"/>
      <c r="F34" s="6"/>
      <c r="G34" s="23">
        <v>25817.656299999999</v>
      </c>
      <c r="H34" s="23">
        <v>2151.4713999999999</v>
      </c>
      <c r="I34" s="9"/>
      <c r="J34" s="22"/>
    </row>
    <row r="35" spans="1:10">
      <c r="A35" s="6"/>
      <c r="B35" s="15">
        <v>24</v>
      </c>
      <c r="C35" s="6" t="s">
        <v>185</v>
      </c>
      <c r="D35" s="6"/>
      <c r="E35" s="6"/>
      <c r="F35" s="6"/>
      <c r="G35" s="23">
        <v>20010.892199999998</v>
      </c>
      <c r="H35" s="23">
        <v>1667.5744</v>
      </c>
      <c r="I35" s="9"/>
      <c r="J35" s="22"/>
    </row>
    <row r="36" spans="1:10">
      <c r="A36" s="6"/>
      <c r="B36" s="15">
        <v>25</v>
      </c>
      <c r="C36" s="6" t="s">
        <v>186</v>
      </c>
      <c r="D36" s="6"/>
      <c r="E36" s="6"/>
      <c r="F36" s="6"/>
      <c r="G36" s="23">
        <v>13864.1242</v>
      </c>
      <c r="H36" s="23">
        <v>1155.3436999999999</v>
      </c>
      <c r="I36" s="9"/>
      <c r="J36" s="22"/>
    </row>
    <row r="37" spans="1:10">
      <c r="A37" s="10"/>
      <c r="B37" s="16">
        <v>26</v>
      </c>
      <c r="C37" s="10" t="s">
        <v>187</v>
      </c>
      <c r="D37" s="10"/>
      <c r="E37" s="10"/>
      <c r="F37" s="10"/>
      <c r="G37" s="24">
        <v>49598.816599999998</v>
      </c>
      <c r="H37" s="24">
        <v>4133.2347</v>
      </c>
      <c r="I37" s="14"/>
      <c r="J37" s="22"/>
    </row>
    <row r="38" spans="1:10">
      <c r="A38" s="6"/>
      <c r="B38" s="15">
        <v>27</v>
      </c>
      <c r="C38" s="6" t="s">
        <v>188</v>
      </c>
      <c r="D38" s="6"/>
      <c r="E38" s="6"/>
      <c r="F38" s="6"/>
      <c r="G38" s="23">
        <v>17082.0713</v>
      </c>
      <c r="H38" s="23">
        <v>1423.5059000000001</v>
      </c>
      <c r="I38" s="9"/>
    </row>
  </sheetData>
  <mergeCells count="2">
    <mergeCell ref="A1:J1"/>
    <mergeCell ref="A2:J2"/>
  </mergeCells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9"/>
  <sheetViews>
    <sheetView tabSelected="1" view="pageBreakPreview" zoomScaleNormal="90" zoomScaleSheetLayoutView="100" workbookViewId="0">
      <selection activeCell="I50" sqref="I50"/>
    </sheetView>
  </sheetViews>
  <sheetFormatPr defaultRowHeight="12.75"/>
  <cols>
    <col min="1" max="1" width="9.28515625" bestFit="1" customWidth="1"/>
    <col min="2" max="2" width="14.7109375" customWidth="1"/>
    <col min="3" max="3" width="14.28515625" customWidth="1"/>
    <col min="4" max="4" width="17.7109375" customWidth="1"/>
    <col min="5" max="5" width="23.7109375" customWidth="1"/>
    <col min="6" max="6" width="11" customWidth="1"/>
    <col min="7" max="7" width="15.42578125" customWidth="1"/>
    <col min="8" max="8" width="16.85546875" customWidth="1"/>
    <col min="9" max="9" width="24" customWidth="1"/>
    <col min="10" max="10" width="4.7109375" customWidth="1"/>
    <col min="11" max="11" width="18" customWidth="1"/>
  </cols>
  <sheetData>
    <row r="1" spans="1:10" ht="30">
      <c r="A1" s="80" t="s">
        <v>363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>
      <c r="A2" s="81" t="s">
        <v>198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2"/>
      <c r="C4" s="1"/>
      <c r="D4" s="1"/>
      <c r="E4" s="1"/>
      <c r="F4" s="1"/>
      <c r="G4" s="1"/>
      <c r="H4" s="1"/>
      <c r="I4" s="1"/>
      <c r="J4" s="1"/>
    </row>
    <row r="5" spans="1:10">
      <c r="A5" s="1"/>
      <c r="B5" s="3" t="s">
        <v>9</v>
      </c>
      <c r="C5" s="1"/>
      <c r="D5" s="1"/>
      <c r="E5" s="1"/>
      <c r="F5" s="1"/>
      <c r="G5" s="4" t="s">
        <v>11</v>
      </c>
      <c r="H5" s="4" t="s">
        <v>12</v>
      </c>
      <c r="I5" s="5"/>
      <c r="J5" s="1"/>
    </row>
    <row r="6" spans="1:10">
      <c r="A6" s="1"/>
      <c r="B6" s="7">
        <v>1</v>
      </c>
      <c r="C6" s="1" t="s">
        <v>156</v>
      </c>
      <c r="D6" s="1"/>
      <c r="E6" s="1"/>
      <c r="F6" s="1"/>
      <c r="G6" s="25">
        <v>82940.224600000001</v>
      </c>
      <c r="H6" s="25">
        <v>6911.6854000000003</v>
      </c>
      <c r="I6" s="9"/>
      <c r="J6" s="1"/>
    </row>
    <row r="7" spans="1:10">
      <c r="A7" s="1"/>
      <c r="B7" s="5" t="s">
        <v>16</v>
      </c>
      <c r="C7" s="1" t="s">
        <v>157</v>
      </c>
      <c r="D7" s="1"/>
      <c r="E7" s="1"/>
      <c r="F7" s="1"/>
      <c r="G7" s="25">
        <v>50620.488100000002</v>
      </c>
      <c r="H7" s="25">
        <v>4218.3739999999998</v>
      </c>
      <c r="I7" s="9"/>
      <c r="J7" s="1"/>
    </row>
    <row r="8" spans="1:10">
      <c r="A8" s="1"/>
      <c r="B8" s="5" t="s">
        <v>21</v>
      </c>
      <c r="C8" s="1" t="s">
        <v>158</v>
      </c>
      <c r="D8" s="1"/>
      <c r="E8" s="1"/>
      <c r="F8" s="1"/>
      <c r="G8" s="25">
        <v>50620.488100000002</v>
      </c>
      <c r="H8" s="25">
        <v>4218.3739999999998</v>
      </c>
      <c r="I8" s="9"/>
      <c r="J8" s="1"/>
    </row>
    <row r="9" spans="1:10">
      <c r="A9" s="12"/>
      <c r="B9" s="11" t="s">
        <v>26</v>
      </c>
      <c r="C9" s="12" t="s">
        <v>159</v>
      </c>
      <c r="D9" s="12"/>
      <c r="E9" s="12"/>
      <c r="F9" s="12"/>
      <c r="G9" s="27">
        <v>50620.488100000002</v>
      </c>
      <c r="H9" s="27">
        <v>4218.3739999999998</v>
      </c>
      <c r="I9" s="14"/>
      <c r="J9" s="1"/>
    </row>
    <row r="10" spans="1:10">
      <c r="A10" s="1"/>
      <c r="B10" s="5" t="s">
        <v>29</v>
      </c>
      <c r="C10" s="1" t="s">
        <v>160</v>
      </c>
      <c r="D10" s="1"/>
      <c r="E10" s="1"/>
      <c r="F10" s="1"/>
      <c r="G10" s="25">
        <v>50620.488100000002</v>
      </c>
      <c r="H10" s="25">
        <v>4218.3739999999998</v>
      </c>
      <c r="I10" s="9"/>
      <c r="J10" s="1"/>
    </row>
    <row r="11" spans="1:10">
      <c r="A11" s="1"/>
      <c r="B11" s="5" t="s">
        <v>32</v>
      </c>
      <c r="C11" s="1" t="s">
        <v>161</v>
      </c>
      <c r="D11" s="1"/>
      <c r="E11" s="1"/>
      <c r="F11" s="1"/>
      <c r="G11" s="25">
        <v>50620.488100000002</v>
      </c>
      <c r="H11" s="25">
        <v>4218.3739999999998</v>
      </c>
      <c r="I11" s="9"/>
      <c r="J11" s="1"/>
    </row>
    <row r="12" spans="1:10">
      <c r="A12" s="1"/>
      <c r="B12" s="15" t="s">
        <v>34</v>
      </c>
      <c r="C12" s="1" t="s">
        <v>162</v>
      </c>
      <c r="D12" s="1"/>
      <c r="E12" s="1"/>
      <c r="F12" s="1"/>
      <c r="G12" s="25">
        <v>16637.4827</v>
      </c>
      <c r="H12" s="25">
        <v>1386.4568999999999</v>
      </c>
      <c r="I12" s="9"/>
      <c r="J12" s="1"/>
    </row>
    <row r="13" spans="1:10">
      <c r="A13" s="12"/>
      <c r="B13" s="16" t="s">
        <v>38</v>
      </c>
      <c r="C13" s="12" t="s">
        <v>163</v>
      </c>
      <c r="D13" s="12"/>
      <c r="E13" s="12"/>
      <c r="F13" s="12"/>
      <c r="G13" s="27">
        <v>12251.423500000001</v>
      </c>
      <c r="H13" s="27">
        <v>1020.952</v>
      </c>
      <c r="I13" s="14"/>
      <c r="J13" s="1"/>
    </row>
    <row r="14" spans="1:10">
      <c r="A14" s="1"/>
      <c r="B14" s="15" t="s">
        <v>364</v>
      </c>
      <c r="C14" s="1" t="s">
        <v>365</v>
      </c>
      <c r="D14" s="1"/>
      <c r="E14" s="1"/>
      <c r="F14" s="1"/>
      <c r="G14" s="25">
        <v>13748.561900000001</v>
      </c>
      <c r="H14" s="25">
        <v>1145.7135000000001</v>
      </c>
      <c r="I14" s="9"/>
      <c r="J14" s="1"/>
    </row>
    <row r="15" spans="1:10">
      <c r="A15" s="1"/>
      <c r="B15" s="15" t="s">
        <v>366</v>
      </c>
      <c r="C15" s="1" t="s">
        <v>367</v>
      </c>
      <c r="D15" s="1"/>
      <c r="E15" s="1"/>
      <c r="F15" s="1"/>
      <c r="G15" s="25">
        <v>18800.1306</v>
      </c>
      <c r="H15" s="25">
        <v>1566.6776</v>
      </c>
      <c r="I15" s="9"/>
      <c r="J15" s="1"/>
    </row>
    <row r="16" spans="1:10">
      <c r="A16" s="1"/>
      <c r="B16" s="15">
        <v>5</v>
      </c>
      <c r="C16" s="1" t="s">
        <v>368</v>
      </c>
      <c r="D16" s="1"/>
      <c r="E16" s="1"/>
      <c r="F16" s="1"/>
      <c r="G16" s="25">
        <v>22170.9774</v>
      </c>
      <c r="H16" s="25">
        <v>1847.5815</v>
      </c>
      <c r="I16" s="9"/>
      <c r="J16" s="1"/>
    </row>
    <row r="17" spans="1:10">
      <c r="A17" s="12"/>
      <c r="B17" s="16">
        <v>6</v>
      </c>
      <c r="C17" s="12" t="s">
        <v>165</v>
      </c>
      <c r="D17" s="12"/>
      <c r="E17" s="12"/>
      <c r="F17" s="12"/>
      <c r="G17" s="27">
        <v>5541.2896000000001</v>
      </c>
      <c r="H17" s="27">
        <v>461.77409999999998</v>
      </c>
      <c r="I17" s="14"/>
      <c r="J17" s="1"/>
    </row>
    <row r="18" spans="1:10">
      <c r="A18" s="1"/>
      <c r="B18" s="15">
        <v>7</v>
      </c>
      <c r="C18" s="1" t="s">
        <v>166</v>
      </c>
      <c r="D18" s="1"/>
      <c r="E18" s="1"/>
      <c r="F18" s="1"/>
      <c r="G18" s="25">
        <v>20996.214199999999</v>
      </c>
      <c r="H18" s="25">
        <v>1749.6845000000001</v>
      </c>
      <c r="I18" s="9"/>
      <c r="J18" s="1"/>
    </row>
    <row r="19" spans="1:10">
      <c r="A19" s="1"/>
      <c r="B19" s="15">
        <v>8</v>
      </c>
      <c r="C19" s="1" t="s">
        <v>167</v>
      </c>
      <c r="D19" s="1"/>
      <c r="E19" s="1"/>
      <c r="F19" s="1"/>
      <c r="G19" s="25">
        <v>55780.84</v>
      </c>
      <c r="H19" s="25">
        <v>4648.4032999999999</v>
      </c>
      <c r="I19" s="9"/>
      <c r="J19" s="1"/>
    </row>
    <row r="20" spans="1:10">
      <c r="A20" s="1"/>
      <c r="B20" s="15">
        <v>9</v>
      </c>
      <c r="C20" s="1" t="s">
        <v>168</v>
      </c>
      <c r="D20" s="1"/>
      <c r="E20" s="1"/>
      <c r="F20" s="1"/>
      <c r="G20" s="25">
        <v>67564.928</v>
      </c>
      <c r="H20" s="25">
        <v>5630.4107000000004</v>
      </c>
      <c r="I20" s="9"/>
      <c r="J20" s="1"/>
    </row>
    <row r="21" spans="1:10">
      <c r="A21" s="12"/>
      <c r="B21" s="16">
        <v>10</v>
      </c>
      <c r="C21" s="12" t="s">
        <v>169</v>
      </c>
      <c r="D21" s="12"/>
      <c r="E21" s="12"/>
      <c r="F21" s="12"/>
      <c r="G21" s="27">
        <v>30290.637599999998</v>
      </c>
      <c r="H21" s="27">
        <v>2524.2197999999999</v>
      </c>
      <c r="I21" s="11"/>
      <c r="J21" s="1"/>
    </row>
    <row r="22" spans="1:10">
      <c r="A22" s="1"/>
      <c r="B22" s="15">
        <v>11</v>
      </c>
      <c r="C22" s="1" t="s">
        <v>170</v>
      </c>
      <c r="D22" s="1"/>
      <c r="E22" s="1"/>
      <c r="F22" s="1"/>
      <c r="G22" s="25">
        <v>7850.3411999999998</v>
      </c>
      <c r="H22" s="25">
        <v>654.19510000000002</v>
      </c>
      <c r="I22" s="9"/>
      <c r="J22" s="1"/>
    </row>
    <row r="23" spans="1:10">
      <c r="A23" s="1"/>
      <c r="B23" s="15">
        <v>12</v>
      </c>
      <c r="C23" s="1" t="s">
        <v>171</v>
      </c>
      <c r="D23" s="1"/>
      <c r="E23" s="1"/>
      <c r="F23" s="1"/>
      <c r="G23" s="25" t="s">
        <v>172</v>
      </c>
      <c r="H23" s="25"/>
      <c r="I23" s="9"/>
      <c r="J23" s="1"/>
    </row>
    <row r="24" spans="1:10">
      <c r="A24" s="1"/>
      <c r="B24" s="15">
        <v>13</v>
      </c>
      <c r="C24" s="1" t="s">
        <v>173</v>
      </c>
      <c r="D24" s="1"/>
      <c r="E24" s="1"/>
      <c r="F24" s="1"/>
      <c r="G24" s="25">
        <v>30600.143899999999</v>
      </c>
      <c r="H24" s="25">
        <v>2550.0120000000002</v>
      </c>
      <c r="I24" s="9"/>
      <c r="J24" s="1"/>
    </row>
    <row r="25" spans="1:10">
      <c r="A25" s="12"/>
      <c r="B25" s="16" t="s">
        <v>82</v>
      </c>
      <c r="C25" s="12" t="s">
        <v>174</v>
      </c>
      <c r="D25" s="12"/>
      <c r="E25" s="12"/>
      <c r="F25" s="12"/>
      <c r="G25" s="27">
        <v>2628.1091999999999</v>
      </c>
      <c r="H25" s="27">
        <v>219.00909999999999</v>
      </c>
      <c r="I25" s="14"/>
      <c r="J25" s="1"/>
    </row>
    <row r="26" spans="1:10">
      <c r="A26" s="1"/>
      <c r="B26" s="15">
        <v>14</v>
      </c>
      <c r="C26" s="1" t="s">
        <v>175</v>
      </c>
      <c r="D26" s="1"/>
      <c r="E26" s="1"/>
      <c r="F26" s="1"/>
      <c r="G26" s="25">
        <v>30475.8328</v>
      </c>
      <c r="H26" s="25">
        <v>2539.6527000000001</v>
      </c>
      <c r="I26" s="9"/>
      <c r="J26" s="1"/>
    </row>
    <row r="27" spans="1:10" ht="13.5" thickBot="1">
      <c r="A27" s="1"/>
      <c r="B27" s="15">
        <v>15</v>
      </c>
      <c r="C27" s="1" t="s">
        <v>176</v>
      </c>
      <c r="D27" s="1"/>
      <c r="E27" s="1"/>
      <c r="F27" s="1"/>
      <c r="G27" s="25">
        <v>32688.120200000001</v>
      </c>
      <c r="H27" s="25">
        <v>2724.01</v>
      </c>
      <c r="I27" s="5"/>
      <c r="J27" s="1"/>
    </row>
    <row r="28" spans="1:10" ht="13.5" thickBot="1">
      <c r="A28" s="1"/>
      <c r="B28" s="50">
        <v>16</v>
      </c>
      <c r="C28" s="51" t="s">
        <v>177</v>
      </c>
      <c r="D28" s="51"/>
      <c r="E28" s="51"/>
      <c r="F28" s="51"/>
      <c r="G28" s="56">
        <v>37788.681799999998</v>
      </c>
      <c r="H28" s="25">
        <v>3149.0567999999998</v>
      </c>
      <c r="I28" s="9"/>
      <c r="J28" s="1"/>
    </row>
    <row r="29" spans="1:10">
      <c r="A29" s="12"/>
      <c r="B29" s="16">
        <v>17</v>
      </c>
      <c r="C29" s="12" t="s">
        <v>178</v>
      </c>
      <c r="D29" s="12"/>
      <c r="E29" s="12"/>
      <c r="F29" s="12"/>
      <c r="G29" s="27">
        <v>37512.737300000001</v>
      </c>
      <c r="H29" s="27">
        <v>3126.0614</v>
      </c>
      <c r="I29" s="14"/>
      <c r="J29" s="1"/>
    </row>
    <row r="30" spans="1:10">
      <c r="A30" s="1"/>
      <c r="B30" s="15">
        <v>18</v>
      </c>
      <c r="C30" s="1" t="s">
        <v>179</v>
      </c>
      <c r="D30" s="1"/>
      <c r="E30" s="1"/>
      <c r="F30" s="1"/>
      <c r="G30" s="25">
        <v>44470.250899999999</v>
      </c>
      <c r="H30" s="25">
        <v>3705.8542000000002</v>
      </c>
      <c r="I30" s="9"/>
      <c r="J30" s="1"/>
    </row>
    <row r="31" spans="1:10">
      <c r="A31" s="1"/>
      <c r="B31" s="15">
        <v>19</v>
      </c>
      <c r="C31" s="1" t="s">
        <v>180</v>
      </c>
      <c r="D31" s="1"/>
      <c r="E31" s="1"/>
      <c r="F31" s="1"/>
      <c r="G31" s="25">
        <v>25949.478299999999</v>
      </c>
      <c r="H31" s="25">
        <v>2162.4564999999998</v>
      </c>
      <c r="I31" s="9"/>
      <c r="J31" s="1"/>
    </row>
    <row r="32" spans="1:10">
      <c r="A32" s="1"/>
      <c r="B32" s="15">
        <v>20</v>
      </c>
      <c r="C32" s="1" t="s">
        <v>181</v>
      </c>
      <c r="D32" s="1"/>
      <c r="E32" s="1"/>
      <c r="F32" s="1"/>
      <c r="G32" s="25">
        <v>31476.2376</v>
      </c>
      <c r="H32" s="25">
        <v>2623.0198</v>
      </c>
      <c r="I32" s="9"/>
      <c r="J32" s="1"/>
    </row>
    <row r="33" spans="1:10">
      <c r="A33" s="12"/>
      <c r="B33" s="16">
        <v>21</v>
      </c>
      <c r="C33" s="12" t="s">
        <v>182</v>
      </c>
      <c r="D33" s="12"/>
      <c r="E33" s="12"/>
      <c r="F33" s="12"/>
      <c r="G33" s="27" t="s">
        <v>172</v>
      </c>
      <c r="H33" s="27"/>
      <c r="I33" s="9"/>
      <c r="J33" s="21"/>
    </row>
    <row r="34" spans="1:10">
      <c r="A34" s="1"/>
      <c r="B34" s="15">
        <v>22</v>
      </c>
      <c r="C34" s="1" t="s">
        <v>183</v>
      </c>
      <c r="D34" s="1"/>
      <c r="E34" s="1"/>
      <c r="F34" s="1"/>
      <c r="G34" s="25" t="s">
        <v>172</v>
      </c>
      <c r="H34" s="25"/>
      <c r="I34" s="9"/>
      <c r="J34" s="22"/>
    </row>
    <row r="35" spans="1:10">
      <c r="A35" s="1"/>
      <c r="B35" s="15">
        <v>23</v>
      </c>
      <c r="C35" s="1" t="s">
        <v>184</v>
      </c>
      <c r="D35" s="1"/>
      <c r="E35" s="1"/>
      <c r="F35" s="1"/>
      <c r="G35" s="25">
        <v>28022.011900000001</v>
      </c>
      <c r="H35" s="25">
        <v>2335.1677</v>
      </c>
      <c r="I35" s="9"/>
      <c r="J35" s="22"/>
    </row>
    <row r="36" spans="1:10">
      <c r="A36" s="1"/>
      <c r="B36" s="15">
        <v>24</v>
      </c>
      <c r="C36" s="1" t="s">
        <v>185</v>
      </c>
      <c r="D36" s="1"/>
      <c r="E36" s="1"/>
      <c r="F36" s="1"/>
      <c r="G36" s="25">
        <v>21889.125800000002</v>
      </c>
      <c r="H36" s="25">
        <v>1824.0938000000001</v>
      </c>
      <c r="I36" s="9"/>
      <c r="J36" s="22"/>
    </row>
    <row r="37" spans="1:10">
      <c r="A37" s="10"/>
      <c r="B37" s="16">
        <v>25</v>
      </c>
      <c r="C37" s="10" t="s">
        <v>186</v>
      </c>
      <c r="D37" s="10"/>
      <c r="E37" s="10"/>
      <c r="F37" s="10"/>
      <c r="G37" s="27">
        <v>15751.071900000001</v>
      </c>
      <c r="H37" s="27">
        <v>1312.5893000000001</v>
      </c>
      <c r="I37" s="14"/>
      <c r="J37" s="22"/>
    </row>
    <row r="38" spans="1:10">
      <c r="A38" s="6"/>
      <c r="B38" s="15">
        <v>26</v>
      </c>
      <c r="C38" s="6" t="s">
        <v>187</v>
      </c>
      <c r="D38" s="6"/>
      <c r="E38" s="6"/>
      <c r="F38" s="6"/>
      <c r="G38" s="25">
        <v>42557.4421</v>
      </c>
      <c r="H38" s="25">
        <v>3546.4535000000001</v>
      </c>
      <c r="I38" s="9"/>
    </row>
    <row r="39" spans="1:10">
      <c r="B39" s="15">
        <v>27</v>
      </c>
      <c r="C39" s="1" t="s">
        <v>188</v>
      </c>
      <c r="G39" s="26">
        <v>11985.000099999999</v>
      </c>
      <c r="H39" s="26">
        <v>998.75</v>
      </c>
    </row>
  </sheetData>
  <mergeCells count="2">
    <mergeCell ref="A1:J1"/>
    <mergeCell ref="A2:J2"/>
  </mergeCells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9"/>
  <sheetViews>
    <sheetView tabSelected="1" zoomScaleNormal="100" zoomScaleSheetLayoutView="70" workbookViewId="0">
      <selection activeCell="I50" sqref="I50"/>
    </sheetView>
  </sheetViews>
  <sheetFormatPr defaultRowHeight="12.75"/>
  <cols>
    <col min="1" max="1" width="9.28515625" bestFit="1" customWidth="1"/>
    <col min="2" max="2" width="14.7109375" customWidth="1"/>
    <col min="3" max="3" width="14.28515625" customWidth="1"/>
    <col min="4" max="4" width="17.7109375" customWidth="1"/>
    <col min="5" max="5" width="23.7109375" customWidth="1"/>
    <col min="6" max="6" width="11" customWidth="1"/>
    <col min="7" max="7" width="15.42578125" customWidth="1"/>
    <col min="8" max="8" width="16.85546875" customWidth="1"/>
    <col min="9" max="9" width="24" customWidth="1"/>
    <col min="10" max="10" width="4.7109375" customWidth="1"/>
    <col min="11" max="11" width="18" customWidth="1"/>
  </cols>
  <sheetData>
    <row r="1" spans="1:10" ht="30">
      <c r="A1" s="80" t="s">
        <v>369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>
      <c r="A2" s="81" t="s">
        <v>198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2"/>
      <c r="C4" s="1"/>
      <c r="D4" s="1"/>
      <c r="E4" s="1"/>
      <c r="F4" s="1"/>
      <c r="G4" s="1"/>
      <c r="H4" s="1"/>
      <c r="I4" s="1"/>
      <c r="J4" s="1"/>
    </row>
    <row r="5" spans="1:10">
      <c r="A5" s="1"/>
      <c r="B5" s="3" t="s">
        <v>9</v>
      </c>
      <c r="C5" s="1"/>
      <c r="D5" s="1"/>
      <c r="E5" s="1"/>
      <c r="F5" s="1"/>
      <c r="G5" s="4" t="s">
        <v>11</v>
      </c>
      <c r="H5" s="4" t="s">
        <v>12</v>
      </c>
      <c r="I5" s="5"/>
      <c r="J5" s="1"/>
    </row>
    <row r="6" spans="1:10">
      <c r="A6" s="1"/>
      <c r="B6" s="7">
        <v>1</v>
      </c>
      <c r="C6" s="1" t="s">
        <v>156</v>
      </c>
      <c r="D6" s="1"/>
      <c r="E6" s="1"/>
      <c r="F6" s="1"/>
      <c r="G6" s="25">
        <v>85108.255900000004</v>
      </c>
      <c r="H6" s="25">
        <v>7092.3546999999999</v>
      </c>
      <c r="I6" s="9"/>
      <c r="J6" s="1"/>
    </row>
    <row r="7" spans="1:10">
      <c r="A7" s="1"/>
      <c r="B7" s="5" t="s">
        <v>16</v>
      </c>
      <c r="C7" s="1" t="s">
        <v>157</v>
      </c>
      <c r="D7" s="1"/>
      <c r="E7" s="1"/>
      <c r="F7" s="1"/>
      <c r="G7" s="25">
        <v>51121.6872</v>
      </c>
      <c r="H7" s="25">
        <v>4260.1405999999997</v>
      </c>
      <c r="I7" s="9"/>
      <c r="J7" s="1"/>
    </row>
    <row r="8" spans="1:10">
      <c r="A8" s="1"/>
      <c r="B8" s="5" t="s">
        <v>21</v>
      </c>
      <c r="C8" s="1" t="s">
        <v>158</v>
      </c>
      <c r="D8" s="1"/>
      <c r="E8" s="1"/>
      <c r="F8" s="1"/>
      <c r="G8" s="25">
        <v>51121.6872</v>
      </c>
      <c r="H8" s="25">
        <v>4260.1405999999997</v>
      </c>
      <c r="I8" s="9"/>
      <c r="J8" s="1"/>
    </row>
    <row r="9" spans="1:10">
      <c r="A9" s="12"/>
      <c r="B9" s="11" t="s">
        <v>26</v>
      </c>
      <c r="C9" s="12" t="s">
        <v>159</v>
      </c>
      <c r="D9" s="12"/>
      <c r="E9" s="12"/>
      <c r="F9" s="12"/>
      <c r="G9" s="27">
        <v>51121.6872</v>
      </c>
      <c r="H9" s="27">
        <v>4260.1405999999997</v>
      </c>
      <c r="I9" s="14"/>
      <c r="J9" s="1"/>
    </row>
    <row r="10" spans="1:10">
      <c r="A10" s="1"/>
      <c r="B10" s="5" t="s">
        <v>29</v>
      </c>
      <c r="C10" s="1" t="s">
        <v>160</v>
      </c>
      <c r="D10" s="1"/>
      <c r="E10" s="1"/>
      <c r="F10" s="1"/>
      <c r="G10" s="25">
        <v>51121.6872</v>
      </c>
      <c r="H10" s="25">
        <v>4260.1405999999997</v>
      </c>
      <c r="I10" s="9"/>
      <c r="J10" s="1"/>
    </row>
    <row r="11" spans="1:10">
      <c r="A11" s="1"/>
      <c r="B11" s="5" t="s">
        <v>32</v>
      </c>
      <c r="C11" s="1" t="s">
        <v>161</v>
      </c>
      <c r="D11" s="1"/>
      <c r="E11" s="1"/>
      <c r="F11" s="1"/>
      <c r="G11" s="25">
        <v>51121.6872</v>
      </c>
      <c r="H11" s="25">
        <v>4260.1405999999997</v>
      </c>
      <c r="I11" s="9"/>
      <c r="J11" s="1"/>
    </row>
    <row r="12" spans="1:10">
      <c r="A12" s="1"/>
      <c r="B12" s="15" t="s">
        <v>34</v>
      </c>
      <c r="C12" s="1" t="s">
        <v>162</v>
      </c>
      <c r="D12" s="1"/>
      <c r="E12" s="1"/>
      <c r="F12" s="1"/>
      <c r="G12" s="25">
        <v>15501.547500000001</v>
      </c>
      <c r="H12" s="25">
        <v>1291.7955999999999</v>
      </c>
      <c r="I12" s="9"/>
      <c r="J12" s="1"/>
    </row>
    <row r="13" spans="1:10">
      <c r="A13" s="12"/>
      <c r="B13" s="16" t="s">
        <v>38</v>
      </c>
      <c r="C13" s="12" t="s">
        <v>163</v>
      </c>
      <c r="D13" s="12"/>
      <c r="E13" s="12"/>
      <c r="F13" s="12"/>
      <c r="G13" s="27">
        <v>12251.423500000001</v>
      </c>
      <c r="H13" s="27">
        <v>1020.952</v>
      </c>
      <c r="I13" s="14"/>
      <c r="J13" s="1"/>
    </row>
    <row r="14" spans="1:10">
      <c r="A14" s="1"/>
      <c r="B14" s="15" t="s">
        <v>364</v>
      </c>
      <c r="C14" s="1" t="s">
        <v>365</v>
      </c>
      <c r="D14" s="1"/>
      <c r="E14" s="1"/>
      <c r="F14" s="1"/>
      <c r="G14" s="25">
        <v>13748.561900000001</v>
      </c>
      <c r="H14" s="25">
        <v>1145.7135000000001</v>
      </c>
      <c r="I14" s="9"/>
      <c r="J14" s="1"/>
    </row>
    <row r="15" spans="1:10">
      <c r="A15" s="1"/>
      <c r="B15" s="15" t="s">
        <v>366</v>
      </c>
      <c r="C15" s="1" t="s">
        <v>367</v>
      </c>
      <c r="D15" s="1"/>
      <c r="E15" s="1"/>
      <c r="F15" s="1"/>
      <c r="G15" s="25">
        <v>18800.1306</v>
      </c>
      <c r="H15" s="25">
        <v>1566.6776</v>
      </c>
      <c r="I15" s="9"/>
      <c r="J15" s="1"/>
    </row>
    <row r="16" spans="1:10">
      <c r="A16" s="1"/>
      <c r="B16" s="15">
        <v>5</v>
      </c>
      <c r="C16" s="1" t="s">
        <v>368</v>
      </c>
      <c r="D16" s="1"/>
      <c r="E16" s="1"/>
      <c r="F16" s="1"/>
      <c r="G16" s="25">
        <v>22170.9774</v>
      </c>
      <c r="H16" s="25">
        <v>1847.5815</v>
      </c>
      <c r="I16" s="9"/>
      <c r="J16" s="1"/>
    </row>
    <row r="17" spans="1:10">
      <c r="A17" s="12"/>
      <c r="B17" s="16">
        <v>6</v>
      </c>
      <c r="C17" s="12" t="s">
        <v>165</v>
      </c>
      <c r="D17" s="12"/>
      <c r="E17" s="12"/>
      <c r="F17" s="12"/>
      <c r="G17" s="27">
        <v>5541.2896000000001</v>
      </c>
      <c r="H17" s="27">
        <v>461.77409999999998</v>
      </c>
      <c r="I17" s="14"/>
      <c r="J17" s="1"/>
    </row>
    <row r="18" spans="1:10">
      <c r="A18" s="1"/>
      <c r="B18" s="15">
        <v>7</v>
      </c>
      <c r="C18" s="1" t="s">
        <v>166</v>
      </c>
      <c r="D18" s="1"/>
      <c r="E18" s="1"/>
      <c r="F18" s="1"/>
      <c r="G18" s="25">
        <v>20996.214199999999</v>
      </c>
      <c r="H18" s="25">
        <v>1749.6845000000001</v>
      </c>
      <c r="I18" s="9"/>
      <c r="J18" s="1"/>
    </row>
    <row r="19" spans="1:10">
      <c r="A19" s="1"/>
      <c r="B19" s="15">
        <v>8</v>
      </c>
      <c r="C19" s="1" t="s">
        <v>167</v>
      </c>
      <c r="D19" s="1"/>
      <c r="E19" s="1"/>
      <c r="F19" s="1"/>
      <c r="G19" s="25">
        <v>50193.131500000003</v>
      </c>
      <c r="H19" s="25">
        <v>4182.7610000000004</v>
      </c>
      <c r="I19" s="9"/>
      <c r="J19" s="1"/>
    </row>
    <row r="20" spans="1:10">
      <c r="A20" s="1"/>
      <c r="B20" s="15">
        <v>9</v>
      </c>
      <c r="C20" s="1" t="s">
        <v>168</v>
      </c>
      <c r="D20" s="1"/>
      <c r="E20" s="1"/>
      <c r="F20" s="1"/>
      <c r="G20" s="25">
        <v>67564.928</v>
      </c>
      <c r="H20" s="25">
        <v>5630.4107000000004</v>
      </c>
      <c r="I20" s="9"/>
      <c r="J20" s="1"/>
    </row>
    <row r="21" spans="1:10">
      <c r="A21" s="12"/>
      <c r="B21" s="16">
        <v>10</v>
      </c>
      <c r="C21" s="12" t="s">
        <v>169</v>
      </c>
      <c r="D21" s="12"/>
      <c r="E21" s="12"/>
      <c r="F21" s="12"/>
      <c r="G21" s="27">
        <v>34175.537900000003</v>
      </c>
      <c r="H21" s="27">
        <v>2847.9614999999999</v>
      </c>
      <c r="I21" s="11"/>
      <c r="J21" s="1"/>
    </row>
    <row r="22" spans="1:10">
      <c r="A22" s="1"/>
      <c r="B22" s="15">
        <v>11</v>
      </c>
      <c r="C22" s="1" t="s">
        <v>170</v>
      </c>
      <c r="D22" s="1"/>
      <c r="E22" s="1"/>
      <c r="F22" s="1"/>
      <c r="G22" s="25">
        <v>7850.3411999999998</v>
      </c>
      <c r="H22" s="25">
        <v>654.19510000000002</v>
      </c>
      <c r="I22" s="9"/>
      <c r="J22" s="1"/>
    </row>
    <row r="23" spans="1:10">
      <c r="A23" s="1"/>
      <c r="B23" s="15">
        <v>12</v>
      </c>
      <c r="C23" s="1" t="s">
        <v>171</v>
      </c>
      <c r="D23" s="1"/>
      <c r="E23" s="1"/>
      <c r="F23" s="1"/>
      <c r="G23" s="25" t="s">
        <v>172</v>
      </c>
      <c r="H23" s="25"/>
      <c r="I23" s="9"/>
      <c r="J23" s="1"/>
    </row>
    <row r="24" spans="1:10">
      <c r="A24" s="1"/>
      <c r="B24" s="15">
        <v>13</v>
      </c>
      <c r="C24" s="1" t="s">
        <v>173</v>
      </c>
      <c r="D24" s="1"/>
      <c r="E24" s="1"/>
      <c r="F24" s="1"/>
      <c r="G24" s="25">
        <v>31119.923699999999</v>
      </c>
      <c r="H24" s="25">
        <v>2593.3270000000002</v>
      </c>
      <c r="I24" s="9"/>
      <c r="J24" s="1"/>
    </row>
    <row r="25" spans="1:10">
      <c r="A25" s="12"/>
      <c r="B25" s="16" t="s">
        <v>82</v>
      </c>
      <c r="C25" s="12" t="s">
        <v>174</v>
      </c>
      <c r="D25" s="12"/>
      <c r="E25" s="12"/>
      <c r="F25" s="12"/>
      <c r="G25" s="27">
        <v>2677.3231000000001</v>
      </c>
      <c r="H25" s="27">
        <v>223.1103</v>
      </c>
      <c r="I25" s="14"/>
      <c r="J25" s="1"/>
    </row>
    <row r="26" spans="1:10">
      <c r="A26" s="1"/>
      <c r="B26" s="15">
        <v>14</v>
      </c>
      <c r="C26" s="1" t="s">
        <v>175</v>
      </c>
      <c r="D26" s="1"/>
      <c r="E26" s="1"/>
      <c r="F26" s="1"/>
      <c r="G26" s="25">
        <v>25884.658200000002</v>
      </c>
      <c r="H26" s="25">
        <v>2157.0549000000001</v>
      </c>
      <c r="I26" s="9"/>
      <c r="J26" s="1"/>
    </row>
    <row r="27" spans="1:10" ht="13.5" thickBot="1">
      <c r="A27" s="1"/>
      <c r="B27" s="15">
        <v>15</v>
      </c>
      <c r="C27" s="1" t="s">
        <v>176</v>
      </c>
      <c r="D27" s="1"/>
      <c r="E27" s="1"/>
      <c r="F27" s="1"/>
      <c r="G27" s="25">
        <v>32688.120200000001</v>
      </c>
      <c r="H27" s="25">
        <v>2724.01</v>
      </c>
      <c r="I27" s="5"/>
      <c r="J27" s="1"/>
    </row>
    <row r="28" spans="1:10" ht="13.5" thickBot="1">
      <c r="A28" s="1"/>
      <c r="B28" s="50">
        <v>16</v>
      </c>
      <c r="C28" s="51" t="s">
        <v>177</v>
      </c>
      <c r="D28" s="51"/>
      <c r="E28" s="51"/>
      <c r="F28" s="51"/>
      <c r="G28" s="56">
        <v>30917.0599</v>
      </c>
      <c r="H28" s="25">
        <v>2576.4216999999999</v>
      </c>
      <c r="I28" s="9"/>
      <c r="J28" s="1"/>
    </row>
    <row r="29" spans="1:10">
      <c r="A29" s="12"/>
      <c r="B29" s="16">
        <v>17</v>
      </c>
      <c r="C29" s="12" t="s">
        <v>178</v>
      </c>
      <c r="D29" s="12"/>
      <c r="E29" s="12"/>
      <c r="F29" s="12"/>
      <c r="G29" s="27">
        <v>37512.737300000001</v>
      </c>
      <c r="H29" s="27">
        <v>3126.0614</v>
      </c>
      <c r="I29" s="14"/>
      <c r="J29" s="1"/>
    </row>
    <row r="30" spans="1:10">
      <c r="A30" s="1"/>
      <c r="B30" s="15">
        <v>18</v>
      </c>
      <c r="C30" s="1" t="s">
        <v>179</v>
      </c>
      <c r="D30" s="1"/>
      <c r="E30" s="1"/>
      <c r="F30" s="1"/>
      <c r="G30" s="25">
        <v>47865.106699999997</v>
      </c>
      <c r="H30" s="25">
        <v>3988.7588999999998</v>
      </c>
      <c r="I30" s="9"/>
      <c r="J30" s="1"/>
    </row>
    <row r="31" spans="1:10">
      <c r="A31" s="1"/>
      <c r="B31" s="15">
        <v>19</v>
      </c>
      <c r="C31" s="1" t="s">
        <v>180</v>
      </c>
      <c r="D31" s="1"/>
      <c r="E31" s="1"/>
      <c r="F31" s="1"/>
      <c r="G31" s="25">
        <v>25949.478299999999</v>
      </c>
      <c r="H31" s="25">
        <v>2162.4564999999998</v>
      </c>
      <c r="I31" s="9"/>
      <c r="J31" s="1"/>
    </row>
    <row r="32" spans="1:10">
      <c r="A32" s="1"/>
      <c r="B32" s="15">
        <v>20</v>
      </c>
      <c r="C32" s="1" t="s">
        <v>181</v>
      </c>
      <c r="D32" s="1"/>
      <c r="E32" s="1"/>
      <c r="F32" s="1"/>
      <c r="G32" s="25">
        <v>31476.2376</v>
      </c>
      <c r="H32" s="25">
        <v>2623.0198</v>
      </c>
      <c r="I32" s="9"/>
      <c r="J32" s="1"/>
    </row>
    <row r="33" spans="1:10">
      <c r="A33" s="12"/>
      <c r="B33" s="16">
        <v>21</v>
      </c>
      <c r="C33" s="12" t="s">
        <v>182</v>
      </c>
      <c r="D33" s="12"/>
      <c r="E33" s="12"/>
      <c r="F33" s="12"/>
      <c r="G33" s="27" t="s">
        <v>172</v>
      </c>
      <c r="H33" s="27"/>
      <c r="I33" s="9"/>
      <c r="J33" s="21"/>
    </row>
    <row r="34" spans="1:10">
      <c r="A34" s="1"/>
      <c r="B34" s="15">
        <v>22</v>
      </c>
      <c r="C34" s="1" t="s">
        <v>183</v>
      </c>
      <c r="D34" s="1"/>
      <c r="E34" s="1"/>
      <c r="F34" s="1"/>
      <c r="G34" s="25" t="s">
        <v>172</v>
      </c>
      <c r="H34" s="25"/>
      <c r="I34" s="9"/>
      <c r="J34" s="22"/>
    </row>
    <row r="35" spans="1:10">
      <c r="A35" s="1"/>
      <c r="B35" s="15">
        <v>23</v>
      </c>
      <c r="C35" s="1" t="s">
        <v>184</v>
      </c>
      <c r="D35" s="1"/>
      <c r="E35" s="1"/>
      <c r="F35" s="1"/>
      <c r="G35" s="25">
        <v>28686.559700000002</v>
      </c>
      <c r="H35" s="25">
        <v>2390.5466000000001</v>
      </c>
      <c r="I35" s="9"/>
      <c r="J35" s="22"/>
    </row>
    <row r="36" spans="1:10">
      <c r="A36" s="1"/>
      <c r="B36" s="15">
        <v>24</v>
      </c>
      <c r="C36" s="1" t="s">
        <v>185</v>
      </c>
      <c r="D36" s="1"/>
      <c r="E36" s="1"/>
      <c r="F36" s="1"/>
      <c r="G36" s="25">
        <v>21889.125800000002</v>
      </c>
      <c r="H36" s="25">
        <v>1824.0938000000001</v>
      </c>
      <c r="I36" s="9"/>
      <c r="J36" s="22"/>
    </row>
    <row r="37" spans="1:10">
      <c r="A37" s="10"/>
      <c r="B37" s="16">
        <v>25</v>
      </c>
      <c r="C37" s="10" t="s">
        <v>186</v>
      </c>
      <c r="D37" s="10"/>
      <c r="E37" s="10"/>
      <c r="F37" s="10"/>
      <c r="G37" s="27">
        <v>15751.071900000001</v>
      </c>
      <c r="H37" s="27">
        <v>1312.5893000000001</v>
      </c>
      <c r="I37" s="14"/>
      <c r="J37" s="22"/>
    </row>
    <row r="38" spans="1:10">
      <c r="A38" s="6"/>
      <c r="B38" s="15">
        <v>26</v>
      </c>
      <c r="C38" s="6" t="s">
        <v>187</v>
      </c>
      <c r="D38" s="6"/>
      <c r="E38" s="6"/>
      <c r="F38" s="6"/>
      <c r="G38" s="25">
        <v>42557.4421</v>
      </c>
      <c r="H38" s="25">
        <v>3546.4535000000001</v>
      </c>
      <c r="I38" s="9"/>
    </row>
    <row r="39" spans="1:10">
      <c r="B39" s="15">
        <v>27</v>
      </c>
      <c r="C39" s="1" t="s">
        <v>188</v>
      </c>
      <c r="G39" s="26">
        <v>11985.000099999999</v>
      </c>
      <c r="H39" s="26">
        <v>998.75</v>
      </c>
    </row>
  </sheetData>
  <mergeCells count="2">
    <mergeCell ref="A1:J1"/>
    <mergeCell ref="A2:J2"/>
  </mergeCells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tabSelected="1" topLeftCell="A10" zoomScaleNormal="100" workbookViewId="0">
      <selection activeCell="I50" sqref="I50"/>
    </sheetView>
  </sheetViews>
  <sheetFormatPr defaultRowHeight="12.75"/>
  <cols>
    <col min="3" max="3" width="13.5703125" customWidth="1"/>
    <col min="5" max="12" width="11.7109375" customWidth="1"/>
  </cols>
  <sheetData>
    <row r="1" spans="1:12">
      <c r="A1" t="s">
        <v>9</v>
      </c>
      <c r="B1" t="s">
        <v>9</v>
      </c>
      <c r="C1" t="s">
        <v>10</v>
      </c>
      <c r="D1" t="s">
        <v>11</v>
      </c>
      <c r="E1" t="s">
        <v>12</v>
      </c>
    </row>
    <row r="2" spans="1:12">
      <c r="A2">
        <v>1</v>
      </c>
      <c r="B2" t="s">
        <v>13</v>
      </c>
      <c r="C2" t="s">
        <v>14</v>
      </c>
      <c r="D2" t="s">
        <v>15</v>
      </c>
      <c r="E2" s="72">
        <v>113519.9578</v>
      </c>
      <c r="F2" s="72">
        <v>9459.9964999999993</v>
      </c>
    </row>
    <row r="3" spans="1:12">
      <c r="A3" t="s">
        <v>16</v>
      </c>
      <c r="B3" t="s">
        <v>17</v>
      </c>
      <c r="C3" t="s">
        <v>18</v>
      </c>
      <c r="D3" t="s">
        <v>19</v>
      </c>
      <c r="E3" t="s">
        <v>20</v>
      </c>
      <c r="F3" s="72">
        <v>58505.5916</v>
      </c>
      <c r="G3" s="72">
        <v>4875.4660000000003</v>
      </c>
    </row>
    <row r="4" spans="1:12">
      <c r="A4" t="s">
        <v>21</v>
      </c>
      <c r="B4" t="s">
        <v>17</v>
      </c>
      <c r="C4" t="s">
        <v>22</v>
      </c>
      <c r="D4" t="s">
        <v>23</v>
      </c>
      <c r="E4" t="s">
        <v>24</v>
      </c>
      <c r="F4" t="s">
        <v>25</v>
      </c>
      <c r="G4" s="72">
        <v>58505.5916</v>
      </c>
      <c r="H4" s="72">
        <v>4875.4660000000003</v>
      </c>
    </row>
    <row r="5" spans="1:12">
      <c r="A5" t="s">
        <v>26</v>
      </c>
      <c r="B5" t="s">
        <v>17</v>
      </c>
      <c r="C5" t="s">
        <v>22</v>
      </c>
      <c r="D5" t="s">
        <v>27</v>
      </c>
      <c r="E5" t="s">
        <v>28</v>
      </c>
      <c r="F5" s="72">
        <v>58505.5916</v>
      </c>
      <c r="G5" s="72">
        <v>4875.4660000000003</v>
      </c>
    </row>
    <row r="6" spans="1:12">
      <c r="A6" t="s">
        <v>29</v>
      </c>
      <c r="B6" t="s">
        <v>17</v>
      </c>
      <c r="C6" t="s">
        <v>22</v>
      </c>
      <c r="D6" t="s">
        <v>30</v>
      </c>
      <c r="E6" t="s">
        <v>31</v>
      </c>
      <c r="F6" s="72">
        <v>58505.5916</v>
      </c>
      <c r="G6" s="72">
        <v>4875.4660000000003</v>
      </c>
    </row>
    <row r="7" spans="1:12">
      <c r="A7" t="s">
        <v>32</v>
      </c>
      <c r="B7" t="s">
        <v>17</v>
      </c>
      <c r="C7" t="s">
        <v>33</v>
      </c>
      <c r="D7" t="s">
        <v>33</v>
      </c>
      <c r="E7" s="72">
        <v>58505.5916</v>
      </c>
      <c r="F7" s="72">
        <v>4875.4660000000003</v>
      </c>
    </row>
    <row r="8" spans="1:12">
      <c r="A8" t="s">
        <v>34</v>
      </c>
      <c r="B8" t="s">
        <v>35</v>
      </c>
      <c r="C8" t="s">
        <v>36</v>
      </c>
      <c r="D8" t="s">
        <v>37</v>
      </c>
      <c r="E8" s="72">
        <v>40245.777300000002</v>
      </c>
      <c r="F8" s="72">
        <v>3353.8148000000001</v>
      </c>
    </row>
    <row r="9" spans="1:12">
      <c r="A9" t="s">
        <v>38</v>
      </c>
      <c r="B9" t="s">
        <v>35</v>
      </c>
      <c r="C9" t="s">
        <v>39</v>
      </c>
      <c r="D9" t="s">
        <v>40</v>
      </c>
      <c r="E9" s="72">
        <v>18971.873200000002</v>
      </c>
      <c r="F9" s="72">
        <v>1580.9893999999999</v>
      </c>
    </row>
    <row r="10" spans="1:12">
      <c r="A10">
        <v>4</v>
      </c>
      <c r="B10" t="s">
        <v>41</v>
      </c>
    </row>
    <row r="11" spans="1:12">
      <c r="A11">
        <v>5</v>
      </c>
      <c r="B11" t="s">
        <v>42</v>
      </c>
      <c r="C11" t="s">
        <v>30</v>
      </c>
      <c r="D11" t="s">
        <v>43</v>
      </c>
      <c r="E11" t="s">
        <v>44</v>
      </c>
      <c r="F11" t="s">
        <v>45</v>
      </c>
      <c r="G11" t="s">
        <v>46</v>
      </c>
      <c r="H11" t="s">
        <v>47</v>
      </c>
      <c r="I11" t="s">
        <v>48</v>
      </c>
      <c r="J11" t="s">
        <v>49</v>
      </c>
      <c r="K11" s="72">
        <v>31007.579000000002</v>
      </c>
      <c r="L11" s="72">
        <v>2583.9648999999999</v>
      </c>
    </row>
    <row r="12" spans="1:12">
      <c r="A12">
        <v>6</v>
      </c>
      <c r="B12" t="s">
        <v>50</v>
      </c>
      <c r="C12" t="s">
        <v>51</v>
      </c>
      <c r="D12" t="s">
        <v>52</v>
      </c>
      <c r="E12" t="s">
        <v>39</v>
      </c>
      <c r="F12" t="s">
        <v>53</v>
      </c>
      <c r="G12" s="72">
        <v>12869.7798</v>
      </c>
      <c r="H12" s="72">
        <v>1072.4817</v>
      </c>
    </row>
    <row r="13" spans="1:12">
      <c r="A13">
        <v>7</v>
      </c>
      <c r="B13" t="s">
        <v>50</v>
      </c>
      <c r="C13" t="s">
        <v>54</v>
      </c>
      <c r="D13" t="s">
        <v>55</v>
      </c>
      <c r="E13" t="s">
        <v>47</v>
      </c>
      <c r="F13" t="s">
        <v>56</v>
      </c>
      <c r="G13" t="s">
        <v>57</v>
      </c>
      <c r="H13" t="s">
        <v>58</v>
      </c>
      <c r="I13" t="s">
        <v>59</v>
      </c>
      <c r="J13" s="72">
        <v>18250.333299999998</v>
      </c>
      <c r="K13" s="72">
        <v>1520.8611000000001</v>
      </c>
    </row>
    <row r="14" spans="1:12">
      <c r="A14">
        <v>8</v>
      </c>
      <c r="B14" t="s">
        <v>60</v>
      </c>
      <c r="C14" t="s">
        <v>61</v>
      </c>
      <c r="D14" t="s">
        <v>30</v>
      </c>
      <c r="E14" t="s">
        <v>62</v>
      </c>
      <c r="F14" s="72">
        <v>55388.078800000003</v>
      </c>
      <c r="G14" s="72">
        <v>4615.6732000000002</v>
      </c>
    </row>
    <row r="15" spans="1:12">
      <c r="A15">
        <v>9</v>
      </c>
      <c r="B15" t="s">
        <v>63</v>
      </c>
      <c r="C15" t="s">
        <v>30</v>
      </c>
      <c r="D15" t="s">
        <v>64</v>
      </c>
      <c r="E15" s="72">
        <v>67952.8073</v>
      </c>
      <c r="F15" s="72">
        <v>5662.7339000000002</v>
      </c>
    </row>
    <row r="16" spans="1:12">
      <c r="A16">
        <v>10</v>
      </c>
      <c r="B16" t="s">
        <v>65</v>
      </c>
      <c r="C16" t="s">
        <v>66</v>
      </c>
      <c r="D16" t="s">
        <v>67</v>
      </c>
      <c r="E16" t="s">
        <v>68</v>
      </c>
      <c r="F16" s="72">
        <v>32735.858499999998</v>
      </c>
      <c r="G16" s="72">
        <v>2727.9881999999998</v>
      </c>
    </row>
    <row r="17" spans="1:13">
      <c r="A17">
        <v>11</v>
      </c>
      <c r="B17" t="s">
        <v>69</v>
      </c>
      <c r="C17" t="s">
        <v>56</v>
      </c>
      <c r="D17" t="s">
        <v>47</v>
      </c>
      <c r="E17" t="s">
        <v>55</v>
      </c>
      <c r="F17" t="s">
        <v>70</v>
      </c>
      <c r="G17" s="72">
        <v>17561.303100000001</v>
      </c>
      <c r="H17" s="72">
        <v>1463.4419</v>
      </c>
    </row>
    <row r="18" spans="1:13">
      <c r="A18">
        <v>12</v>
      </c>
      <c r="B18" t="s">
        <v>71</v>
      </c>
      <c r="C18" t="s">
        <v>72</v>
      </c>
      <c r="D18" t="s">
        <v>73</v>
      </c>
      <c r="E18" t="s">
        <v>74</v>
      </c>
      <c r="F18" t="s">
        <v>75</v>
      </c>
      <c r="G18" t="s">
        <v>76</v>
      </c>
    </row>
    <row r="19" spans="1:13">
      <c r="A19">
        <v>13</v>
      </c>
      <c r="B19" t="s">
        <v>77</v>
      </c>
      <c r="C19" t="s">
        <v>78</v>
      </c>
      <c r="D19" t="s">
        <v>79</v>
      </c>
      <c r="E19" t="s">
        <v>80</v>
      </c>
      <c r="F19" t="s">
        <v>81</v>
      </c>
      <c r="G19" s="72">
        <v>47014.9499</v>
      </c>
      <c r="H19" s="72">
        <v>3917.9124999999999</v>
      </c>
    </row>
    <row r="20" spans="1:13">
      <c r="A20" t="s">
        <v>82</v>
      </c>
      <c r="B20" t="s">
        <v>77</v>
      </c>
      <c r="C20" t="s">
        <v>78</v>
      </c>
      <c r="D20" t="s">
        <v>79</v>
      </c>
      <c r="E20" t="s">
        <v>83</v>
      </c>
      <c r="F20" t="s">
        <v>84</v>
      </c>
      <c r="G20" s="72">
        <v>7256.8491000000004</v>
      </c>
      <c r="H20" s="72">
        <v>604.73739999999998</v>
      </c>
    </row>
    <row r="21" spans="1:13">
      <c r="A21">
        <v>14</v>
      </c>
      <c r="B21" t="s">
        <v>85</v>
      </c>
      <c r="C21" t="s">
        <v>56</v>
      </c>
      <c r="D21" t="s">
        <v>86</v>
      </c>
      <c r="E21" s="72">
        <v>46479.256200000003</v>
      </c>
      <c r="F21" s="72">
        <v>3873.2714000000001</v>
      </c>
    </row>
    <row r="22" spans="1:13">
      <c r="A22">
        <v>15</v>
      </c>
      <c r="B22" t="s">
        <v>87</v>
      </c>
      <c r="C22" t="s">
        <v>88</v>
      </c>
      <c r="D22" t="s">
        <v>89</v>
      </c>
      <c r="E22" t="s">
        <v>90</v>
      </c>
      <c r="F22" s="72">
        <v>30708.268400000001</v>
      </c>
      <c r="G22" s="72">
        <v>2559.0223999999998</v>
      </c>
    </row>
    <row r="23" spans="1:13">
      <c r="A23">
        <v>16</v>
      </c>
      <c r="B23" t="s">
        <v>91</v>
      </c>
      <c r="C23" t="s">
        <v>92</v>
      </c>
      <c r="D23" t="s">
        <v>91</v>
      </c>
      <c r="E23" s="72">
        <v>46872.087899999999</v>
      </c>
      <c r="F23" s="72">
        <v>3906.0073000000002</v>
      </c>
    </row>
    <row r="24" spans="1:13">
      <c r="A24">
        <v>17</v>
      </c>
      <c r="B24" t="s">
        <v>93</v>
      </c>
      <c r="C24" t="s">
        <v>94</v>
      </c>
      <c r="D24" t="s">
        <v>23</v>
      </c>
      <c r="E24" t="s">
        <v>24</v>
      </c>
      <c r="F24" t="s">
        <v>67</v>
      </c>
      <c r="G24" t="s">
        <v>95</v>
      </c>
      <c r="H24" s="72">
        <v>41248.932699999998</v>
      </c>
      <c r="I24" s="72">
        <v>3437.4110999999998</v>
      </c>
    </row>
    <row r="25" spans="1:13">
      <c r="A25">
        <v>18</v>
      </c>
      <c r="B25" t="s">
        <v>96</v>
      </c>
      <c r="C25" t="s">
        <v>97</v>
      </c>
      <c r="D25" t="s">
        <v>56</v>
      </c>
      <c r="E25" t="s">
        <v>98</v>
      </c>
      <c r="F25" s="72">
        <v>32153.333999999999</v>
      </c>
      <c r="G25" s="72">
        <v>2679.4445000000001</v>
      </c>
    </row>
    <row r="26" spans="1:13">
      <c r="A26">
        <v>19</v>
      </c>
      <c r="B26" t="s">
        <v>99</v>
      </c>
      <c r="C26" t="s">
        <v>36</v>
      </c>
      <c r="D26" t="s">
        <v>56</v>
      </c>
      <c r="E26" t="s">
        <v>100</v>
      </c>
      <c r="F26" t="s">
        <v>101</v>
      </c>
      <c r="G26" s="72">
        <v>38296.484400000001</v>
      </c>
      <c r="H26" s="72">
        <v>3191.3737000000001</v>
      </c>
    </row>
    <row r="27" spans="1:13">
      <c r="A27">
        <v>20</v>
      </c>
      <c r="B27" t="s">
        <v>99</v>
      </c>
      <c r="C27" t="s">
        <v>85</v>
      </c>
      <c r="D27" t="s">
        <v>102</v>
      </c>
      <c r="E27" t="s">
        <v>56</v>
      </c>
      <c r="F27" t="s">
        <v>103</v>
      </c>
      <c r="G27" t="s">
        <v>104</v>
      </c>
      <c r="H27" s="72">
        <v>36937.842100000002</v>
      </c>
      <c r="I27" s="72">
        <v>3078.1534999999999</v>
      </c>
    </row>
    <row r="28" spans="1:13">
      <c r="A28">
        <v>21</v>
      </c>
      <c r="B28" t="s">
        <v>105</v>
      </c>
      <c r="C28" t="s">
        <v>106</v>
      </c>
      <c r="D28" t="s">
        <v>107</v>
      </c>
      <c r="E28" t="s">
        <v>108</v>
      </c>
      <c r="F28" t="s">
        <v>109</v>
      </c>
      <c r="G28" t="s">
        <v>110</v>
      </c>
      <c r="H28" t="s">
        <v>75</v>
      </c>
      <c r="I28" t="s">
        <v>76</v>
      </c>
    </row>
    <row r="29" spans="1:13">
      <c r="A29">
        <v>22</v>
      </c>
      <c r="B29" t="s">
        <v>105</v>
      </c>
      <c r="C29" t="s">
        <v>106</v>
      </c>
      <c r="D29" t="s">
        <v>39</v>
      </c>
      <c r="E29" t="s">
        <v>111</v>
      </c>
      <c r="F29" t="s">
        <v>112</v>
      </c>
      <c r="G29" t="s">
        <v>113</v>
      </c>
      <c r="H29" t="s">
        <v>114</v>
      </c>
      <c r="I29" t="s">
        <v>115</v>
      </c>
      <c r="J29" t="s">
        <v>116</v>
      </c>
      <c r="K29" t="s">
        <v>117</v>
      </c>
      <c r="L29" t="s">
        <v>75</v>
      </c>
      <c r="M29" t="s">
        <v>76</v>
      </c>
    </row>
    <row r="30" spans="1:13">
      <c r="A30">
        <v>23</v>
      </c>
      <c r="B30" t="s">
        <v>118</v>
      </c>
      <c r="C30" t="s">
        <v>30</v>
      </c>
      <c r="D30" t="s">
        <v>119</v>
      </c>
      <c r="E30" s="72">
        <v>32280.462100000001</v>
      </c>
      <c r="F30" s="72">
        <v>2690.0385000000001</v>
      </c>
    </row>
    <row r="31" spans="1:13">
      <c r="A31">
        <v>24</v>
      </c>
      <c r="B31" t="s">
        <v>120</v>
      </c>
      <c r="C31" t="s">
        <v>30</v>
      </c>
      <c r="D31" t="s">
        <v>67</v>
      </c>
      <c r="E31" t="s">
        <v>121</v>
      </c>
      <c r="F31" s="72">
        <v>28339.907299999999</v>
      </c>
      <c r="G31" s="72">
        <v>2361.6588999999999</v>
      </c>
    </row>
    <row r="32" spans="1:13">
      <c r="A32">
        <v>25</v>
      </c>
      <c r="B32" t="s">
        <v>122</v>
      </c>
      <c r="C32" t="s">
        <v>56</v>
      </c>
      <c r="D32" t="s">
        <v>123</v>
      </c>
      <c r="E32" t="s">
        <v>124</v>
      </c>
      <c r="F32" t="s">
        <v>125</v>
      </c>
      <c r="G32" s="72">
        <v>27483.337800000001</v>
      </c>
      <c r="H32" s="72">
        <v>2290.2782000000002</v>
      </c>
    </row>
    <row r="33" spans="1:8">
      <c r="A33">
        <v>26</v>
      </c>
      <c r="B33" t="s">
        <v>126</v>
      </c>
      <c r="C33" t="s">
        <v>56</v>
      </c>
      <c r="D33" t="s">
        <v>100</v>
      </c>
      <c r="E33" t="s">
        <v>127</v>
      </c>
      <c r="F33" s="72">
        <v>93972.099499999997</v>
      </c>
      <c r="G33" s="72">
        <v>7831.0083000000004</v>
      </c>
    </row>
    <row r="34" spans="1:8">
      <c r="A34">
        <v>27</v>
      </c>
      <c r="B34" t="s">
        <v>128</v>
      </c>
      <c r="C34" t="s">
        <v>129</v>
      </c>
      <c r="D34" t="s">
        <v>72</v>
      </c>
      <c r="E34" t="s">
        <v>130</v>
      </c>
      <c r="F34" t="s">
        <v>131</v>
      </c>
      <c r="G34" s="72">
        <v>20339.755099999998</v>
      </c>
      <c r="H34" s="72">
        <v>1694.9795999999999</v>
      </c>
    </row>
    <row r="35" spans="1:8">
      <c r="A35">
        <v>28</v>
      </c>
      <c r="B35" t="s">
        <v>132</v>
      </c>
      <c r="C35" t="s">
        <v>133</v>
      </c>
      <c r="D35" t="s">
        <v>134</v>
      </c>
      <c r="E35" s="72">
        <v>40383.786</v>
      </c>
      <c r="F35" s="72">
        <v>3365.3155000000002</v>
      </c>
    </row>
    <row r="36" spans="1:8">
      <c r="A36">
        <v>29</v>
      </c>
      <c r="B36" t="s">
        <v>132</v>
      </c>
      <c r="C36" t="s">
        <v>135</v>
      </c>
      <c r="D36" t="s">
        <v>136</v>
      </c>
      <c r="E36" s="72">
        <v>29629.099900000001</v>
      </c>
      <c r="F36" s="72">
        <v>2469.0916999999999</v>
      </c>
    </row>
    <row r="37" spans="1:8">
      <c r="A37">
        <v>30</v>
      </c>
      <c r="B37" t="s">
        <v>132</v>
      </c>
      <c r="C37" t="s">
        <v>137</v>
      </c>
      <c r="D37" t="s">
        <v>138</v>
      </c>
      <c r="E37" s="72">
        <v>53058.8439</v>
      </c>
      <c r="F37" s="72">
        <v>4421.5703000000003</v>
      </c>
    </row>
    <row r="38" spans="1:8">
      <c r="A38">
        <v>31</v>
      </c>
      <c r="B38" t="s">
        <v>132</v>
      </c>
      <c r="C38" t="s">
        <v>139</v>
      </c>
      <c r="D38" t="s">
        <v>140</v>
      </c>
      <c r="E38" s="72">
        <v>43947.503400000001</v>
      </c>
      <c r="F38" s="72">
        <v>3662.2919999999999</v>
      </c>
    </row>
    <row r="39" spans="1:8">
      <c r="A39">
        <v>32</v>
      </c>
      <c r="B39" t="s">
        <v>141</v>
      </c>
      <c r="C39" t="s">
        <v>56</v>
      </c>
      <c r="D39" t="s">
        <v>142</v>
      </c>
      <c r="E39" s="72">
        <v>27088.130399999998</v>
      </c>
      <c r="F39" s="72">
        <v>2257.3442</v>
      </c>
    </row>
    <row r="40" spans="1:8">
      <c r="A40">
        <v>33</v>
      </c>
      <c r="B40" t="s">
        <v>100</v>
      </c>
      <c r="C40" t="s">
        <v>30</v>
      </c>
      <c r="D40" t="s">
        <v>143</v>
      </c>
      <c r="E40" s="72">
        <v>70367.882800000007</v>
      </c>
      <c r="F40" s="72">
        <v>5863.9902000000002</v>
      </c>
    </row>
    <row r="41" spans="1:8">
      <c r="A41">
        <v>34</v>
      </c>
      <c r="B41" t="s">
        <v>144</v>
      </c>
      <c r="C41" t="s">
        <v>145</v>
      </c>
      <c r="D41" t="s">
        <v>146</v>
      </c>
      <c r="E41" t="s">
        <v>147</v>
      </c>
      <c r="F41" s="72">
        <v>28889.444500000001</v>
      </c>
      <c r="G41" s="72">
        <v>2407.4537</v>
      </c>
    </row>
    <row r="42" spans="1:8">
      <c r="A42">
        <v>35</v>
      </c>
      <c r="B42" t="s">
        <v>132</v>
      </c>
      <c r="C42" t="s">
        <v>148</v>
      </c>
      <c r="D42" t="s">
        <v>149</v>
      </c>
      <c r="E42" t="s">
        <v>150</v>
      </c>
      <c r="F42" s="72">
        <v>8431.9979999999996</v>
      </c>
      <c r="G42" s="72">
        <v>702.66650000000004</v>
      </c>
    </row>
    <row r="43" spans="1:8">
      <c r="A43" t="s">
        <v>151</v>
      </c>
      <c r="B43" t="s">
        <v>152</v>
      </c>
      <c r="C43" t="s">
        <v>56</v>
      </c>
      <c r="D43" t="s">
        <v>100</v>
      </c>
      <c r="E43" s="72">
        <v>70377.334099999993</v>
      </c>
      <c r="F43" s="72">
        <v>5864.7777999999998</v>
      </c>
    </row>
    <row r="45" spans="1:8">
      <c r="A45" t="s">
        <v>153</v>
      </c>
    </row>
  </sheetData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201"/>
  <sheetViews>
    <sheetView tabSelected="1" zoomScaleNormal="100" workbookViewId="0">
      <selection activeCell="I50" sqref="I50"/>
    </sheetView>
  </sheetViews>
  <sheetFormatPr defaultRowHeight="12.75"/>
  <cols>
    <col min="2" max="2" width="18.7109375" customWidth="1"/>
  </cols>
  <sheetData>
    <row r="1" spans="2:2">
      <c r="B1" t="s">
        <v>154</v>
      </c>
    </row>
    <row r="3" spans="2:2">
      <c r="B3" t="s">
        <v>9</v>
      </c>
    </row>
    <row r="4" spans="2:2">
      <c r="B4" t="s">
        <v>155</v>
      </c>
    </row>
    <row r="5" spans="2:2">
      <c r="B5" t="s">
        <v>11</v>
      </c>
    </row>
    <row r="6" spans="2:2">
      <c r="B6" t="s">
        <v>12</v>
      </c>
    </row>
    <row r="7" spans="2:2">
      <c r="B7">
        <v>1</v>
      </c>
    </row>
    <row r="8" spans="2:2">
      <c r="B8" t="s">
        <v>156</v>
      </c>
    </row>
    <row r="9" spans="2:2">
      <c r="B9" t="s">
        <v>15</v>
      </c>
    </row>
    <row r="10" spans="2:2">
      <c r="B10" s="72">
        <v>116218.3201</v>
      </c>
    </row>
    <row r="11" spans="2:2">
      <c r="B11" s="72">
        <v>9684.86</v>
      </c>
    </row>
    <row r="12" spans="2:2">
      <c r="B12" t="s">
        <v>16</v>
      </c>
    </row>
    <row r="13" spans="2:2">
      <c r="B13" t="s">
        <v>157</v>
      </c>
    </row>
    <row r="14" spans="2:2">
      <c r="B14" t="s">
        <v>20</v>
      </c>
    </row>
    <row r="15" spans="2:2">
      <c r="B15" s="72">
        <v>56564.684000000001</v>
      </c>
    </row>
    <row r="16" spans="2:2">
      <c r="B16" s="72">
        <v>4713.7236999999996</v>
      </c>
    </row>
    <row r="17" spans="2:2">
      <c r="B17" t="s">
        <v>21</v>
      </c>
    </row>
    <row r="18" spans="2:2">
      <c r="B18" t="s">
        <v>158</v>
      </c>
    </row>
    <row r="19" spans="2:2">
      <c r="B19" t="s">
        <v>25</v>
      </c>
    </row>
    <row r="20" spans="2:2">
      <c r="B20" s="72">
        <v>56564.684000000001</v>
      </c>
    </row>
    <row r="21" spans="2:2">
      <c r="B21" s="72">
        <v>4713.7236999999996</v>
      </c>
    </row>
    <row r="22" spans="2:2">
      <c r="B22" t="s">
        <v>26</v>
      </c>
    </row>
    <row r="23" spans="2:2">
      <c r="B23" t="s">
        <v>159</v>
      </c>
    </row>
    <row r="24" spans="2:2">
      <c r="B24" t="s">
        <v>28</v>
      </c>
    </row>
    <row r="25" spans="2:2">
      <c r="B25" s="72">
        <v>56564.684000000001</v>
      </c>
    </row>
    <row r="26" spans="2:2">
      <c r="B26" s="72">
        <v>4713.7236999999996</v>
      </c>
    </row>
    <row r="27" spans="2:2">
      <c r="B27" t="s">
        <v>29</v>
      </c>
    </row>
    <row r="28" spans="2:2">
      <c r="B28" t="s">
        <v>160</v>
      </c>
    </row>
    <row r="29" spans="2:2">
      <c r="B29" t="s">
        <v>31</v>
      </c>
    </row>
    <row r="30" spans="2:2">
      <c r="B30" s="72">
        <v>56564.684000000001</v>
      </c>
    </row>
    <row r="31" spans="2:2">
      <c r="B31" s="72">
        <v>4713.7236999999996</v>
      </c>
    </row>
    <row r="32" spans="2:2">
      <c r="B32" t="s">
        <v>32</v>
      </c>
    </row>
    <row r="33" spans="2:2">
      <c r="B33" t="s">
        <v>161</v>
      </c>
    </row>
    <row r="34" spans="2:2">
      <c r="B34" t="s">
        <v>33</v>
      </c>
    </row>
    <row r="35" spans="2:2">
      <c r="B35" s="72">
        <v>56564.684000000001</v>
      </c>
    </row>
    <row r="36" spans="2:2">
      <c r="B36" s="72">
        <v>4713.7236999999996</v>
      </c>
    </row>
    <row r="37" spans="2:2">
      <c r="B37" t="s">
        <v>34</v>
      </c>
    </row>
    <row r="38" spans="2:2">
      <c r="B38" t="s">
        <v>162</v>
      </c>
    </row>
    <row r="39" spans="2:2">
      <c r="B39" t="s">
        <v>37</v>
      </c>
    </row>
    <row r="40" spans="2:2">
      <c r="B40" s="72">
        <v>41267.928999999996</v>
      </c>
    </row>
    <row r="41" spans="2:2">
      <c r="B41" s="72">
        <v>3438.9940999999999</v>
      </c>
    </row>
    <row r="42" spans="2:2">
      <c r="B42" t="s">
        <v>38</v>
      </c>
    </row>
    <row r="43" spans="2:2">
      <c r="B43" t="s">
        <v>163</v>
      </c>
    </row>
    <row r="44" spans="2:2">
      <c r="B44" t="s">
        <v>40</v>
      </c>
    </row>
    <row r="45" spans="2:2">
      <c r="B45" s="72">
        <v>19200.160599999999</v>
      </c>
    </row>
    <row r="46" spans="2:2">
      <c r="B46" s="72">
        <v>1600.0134</v>
      </c>
    </row>
    <row r="47" spans="2:2">
      <c r="B47">
        <v>4</v>
      </c>
    </row>
    <row r="48" spans="2:2">
      <c r="B48" t="s">
        <v>41</v>
      </c>
    </row>
    <row r="49" spans="2:2">
      <c r="B49">
        <v>5</v>
      </c>
    </row>
    <row r="50" spans="2:2">
      <c r="B50" t="s">
        <v>164</v>
      </c>
    </row>
    <row r="51" spans="2:2">
      <c r="B51" t="s">
        <v>49</v>
      </c>
    </row>
    <row r="52" spans="2:2">
      <c r="B52" s="72">
        <v>30627.873100000001</v>
      </c>
    </row>
    <row r="53" spans="2:2">
      <c r="B53" s="72">
        <v>2552.3227999999999</v>
      </c>
    </row>
    <row r="54" spans="2:2">
      <c r="B54">
        <v>6</v>
      </c>
    </row>
    <row r="55" spans="2:2">
      <c r="B55" t="s">
        <v>165</v>
      </c>
    </row>
    <row r="56" spans="2:2">
      <c r="B56" t="s">
        <v>53</v>
      </c>
    </row>
    <row r="57" spans="2:2">
      <c r="B57" s="72">
        <v>12131.246499999999</v>
      </c>
    </row>
    <row r="58" spans="2:2">
      <c r="B58" s="72">
        <v>1010.9372</v>
      </c>
    </row>
    <row r="59" spans="2:2">
      <c r="B59">
        <v>7</v>
      </c>
    </row>
    <row r="60" spans="2:2">
      <c r="B60" t="s">
        <v>166</v>
      </c>
    </row>
    <row r="61" spans="2:2">
      <c r="B61" t="s">
        <v>59</v>
      </c>
    </row>
    <row r="62" spans="2:2">
      <c r="B62" s="72">
        <v>20090.303800000002</v>
      </c>
    </row>
    <row r="63" spans="2:2">
      <c r="B63" s="72">
        <v>1674.192</v>
      </c>
    </row>
    <row r="64" spans="2:2">
      <c r="B64">
        <v>8</v>
      </c>
    </row>
    <row r="65" spans="2:2">
      <c r="B65" t="s">
        <v>167</v>
      </c>
    </row>
    <row r="66" spans="2:2">
      <c r="B66" t="s">
        <v>62</v>
      </c>
    </row>
    <row r="67" spans="2:2">
      <c r="B67" s="72">
        <v>74840.087799999994</v>
      </c>
    </row>
    <row r="68" spans="2:2">
      <c r="B68" s="72">
        <v>6236.674</v>
      </c>
    </row>
    <row r="69" spans="2:2">
      <c r="B69">
        <v>9</v>
      </c>
    </row>
    <row r="70" spans="2:2">
      <c r="B70" t="s">
        <v>168</v>
      </c>
    </row>
    <row r="71" spans="2:2">
      <c r="B71" t="s">
        <v>64</v>
      </c>
    </row>
    <row r="72" spans="2:2">
      <c r="B72" s="72">
        <v>74381.488899999997</v>
      </c>
    </row>
    <row r="73" spans="2:2">
      <c r="B73" s="72">
        <v>6198.4574000000002</v>
      </c>
    </row>
    <row r="74" spans="2:2">
      <c r="B74">
        <v>10</v>
      </c>
    </row>
    <row r="75" spans="2:2">
      <c r="B75" t="s">
        <v>169</v>
      </c>
    </row>
    <row r="76" spans="2:2">
      <c r="B76" t="s">
        <v>68</v>
      </c>
    </row>
    <row r="77" spans="2:2">
      <c r="B77" s="72">
        <v>32122.047600000002</v>
      </c>
    </row>
    <row r="78" spans="2:2">
      <c r="B78" s="72">
        <v>2676.8373000000001</v>
      </c>
    </row>
    <row r="79" spans="2:2">
      <c r="B79">
        <v>11</v>
      </c>
    </row>
    <row r="80" spans="2:2">
      <c r="B80" t="s">
        <v>170</v>
      </c>
    </row>
    <row r="81" spans="2:2">
      <c r="B81" t="s">
        <v>70</v>
      </c>
    </row>
    <row r="82" spans="2:2">
      <c r="B82" s="72">
        <v>18527.161899999999</v>
      </c>
    </row>
    <row r="83" spans="2:2">
      <c r="B83" s="72">
        <v>1543.9302</v>
      </c>
    </row>
    <row r="84" spans="2:2">
      <c r="B84">
        <v>12</v>
      </c>
    </row>
    <row r="85" spans="2:2">
      <c r="B85" t="s">
        <v>171</v>
      </c>
    </row>
    <row r="86" spans="2:2">
      <c r="B86" t="s">
        <v>172</v>
      </c>
    </row>
    <row r="87" spans="2:2">
      <c r="B87">
        <v>13</v>
      </c>
    </row>
    <row r="88" spans="2:2">
      <c r="B88" t="s">
        <v>173</v>
      </c>
    </row>
    <row r="89" spans="2:2">
      <c r="B89" t="s">
        <v>81</v>
      </c>
    </row>
    <row r="90" spans="2:2">
      <c r="B90" s="72">
        <v>45033.949699999997</v>
      </c>
    </row>
    <row r="91" spans="2:2">
      <c r="B91" s="72">
        <v>3752.8290999999999</v>
      </c>
    </row>
    <row r="92" spans="2:2">
      <c r="B92" t="s">
        <v>82</v>
      </c>
    </row>
    <row r="93" spans="2:2">
      <c r="B93" t="s">
        <v>174</v>
      </c>
    </row>
    <row r="94" spans="2:2">
      <c r="B94" s="72">
        <v>6441.7437</v>
      </c>
    </row>
    <row r="95" spans="2:2">
      <c r="B95" s="72">
        <v>536.81200000000001</v>
      </c>
    </row>
    <row r="96" spans="2:2">
      <c r="B96">
        <v>14</v>
      </c>
    </row>
    <row r="97" spans="2:2">
      <c r="B97" t="s">
        <v>175</v>
      </c>
    </row>
    <row r="98" spans="2:2">
      <c r="B98" t="s">
        <v>86</v>
      </c>
    </row>
    <row r="99" spans="2:2">
      <c r="B99" s="72">
        <v>45988.2886</v>
      </c>
    </row>
    <row r="100" spans="2:2">
      <c r="B100" s="72">
        <v>3832.3573999999999</v>
      </c>
    </row>
    <row r="101" spans="2:2">
      <c r="B101">
        <v>15</v>
      </c>
    </row>
    <row r="102" spans="2:2">
      <c r="B102" t="s">
        <v>176</v>
      </c>
    </row>
    <row r="103" spans="2:2">
      <c r="B103" t="s">
        <v>90</v>
      </c>
    </row>
    <row r="104" spans="2:2">
      <c r="B104" s="72">
        <v>31897.533800000001</v>
      </c>
    </row>
    <row r="105" spans="2:2">
      <c r="B105" s="72">
        <v>2658.1278000000002</v>
      </c>
    </row>
    <row r="106" spans="2:2">
      <c r="B106">
        <v>16</v>
      </c>
    </row>
    <row r="107" spans="2:2">
      <c r="B107" t="s">
        <v>177</v>
      </c>
    </row>
    <row r="108" spans="2:2">
      <c r="B108" t="s">
        <v>91</v>
      </c>
    </row>
    <row r="109" spans="2:2">
      <c r="B109" s="61">
        <v>51336.270199999999</v>
      </c>
    </row>
    <row r="110" spans="2:2">
      <c r="B110" s="72">
        <v>4278.0225</v>
      </c>
    </row>
    <row r="111" spans="2:2">
      <c r="B111">
        <v>17</v>
      </c>
    </row>
    <row r="112" spans="2:2">
      <c r="B112" t="s">
        <v>178</v>
      </c>
    </row>
    <row r="113" spans="2:2">
      <c r="B113" t="s">
        <v>95</v>
      </c>
    </row>
    <row r="114" spans="2:2">
      <c r="B114" s="72">
        <v>33374.187599999997</v>
      </c>
    </row>
    <row r="115" spans="2:2">
      <c r="B115" s="72">
        <v>2781.1822999999999</v>
      </c>
    </row>
    <row r="116" spans="2:2">
      <c r="B116">
        <v>18</v>
      </c>
    </row>
    <row r="117" spans="2:2">
      <c r="B117" t="s">
        <v>179</v>
      </c>
    </row>
    <row r="118" spans="2:2">
      <c r="B118" t="s">
        <v>98</v>
      </c>
    </row>
    <row r="119" spans="2:2">
      <c r="B119" s="72">
        <v>36423.170100000003</v>
      </c>
    </row>
    <row r="120" spans="2:2">
      <c r="B120" s="72">
        <v>3035.2642000000001</v>
      </c>
    </row>
    <row r="121" spans="2:2">
      <c r="B121">
        <v>19</v>
      </c>
    </row>
    <row r="122" spans="2:2">
      <c r="B122" t="s">
        <v>180</v>
      </c>
    </row>
    <row r="123" spans="2:2">
      <c r="B123" t="s">
        <v>101</v>
      </c>
    </row>
    <row r="124" spans="2:2">
      <c r="B124" s="72">
        <v>35390.450299999997</v>
      </c>
    </row>
    <row r="125" spans="2:2">
      <c r="B125" s="72">
        <v>2949.2042000000001</v>
      </c>
    </row>
    <row r="126" spans="2:2">
      <c r="B126">
        <v>20</v>
      </c>
    </row>
    <row r="127" spans="2:2">
      <c r="B127" t="s">
        <v>181</v>
      </c>
    </row>
    <row r="128" spans="2:2">
      <c r="B128" t="s">
        <v>104</v>
      </c>
    </row>
    <row r="129" spans="2:2">
      <c r="B129" s="72">
        <v>44726.105100000001</v>
      </c>
    </row>
    <row r="130" spans="2:2">
      <c r="B130" s="72">
        <v>3727.1754000000001</v>
      </c>
    </row>
    <row r="131" spans="2:2">
      <c r="B131">
        <v>21</v>
      </c>
    </row>
    <row r="132" spans="2:2">
      <c r="B132" t="s">
        <v>182</v>
      </c>
    </row>
    <row r="133" spans="2:2">
      <c r="B133" t="s">
        <v>172</v>
      </c>
    </row>
    <row r="134" spans="2:2">
      <c r="B134">
        <v>22</v>
      </c>
    </row>
    <row r="135" spans="2:2">
      <c r="B135" t="s">
        <v>183</v>
      </c>
    </row>
    <row r="136" spans="2:2">
      <c r="B136" t="s">
        <v>172</v>
      </c>
    </row>
    <row r="137" spans="2:2">
      <c r="B137">
        <v>23</v>
      </c>
    </row>
    <row r="138" spans="2:2">
      <c r="B138" t="s">
        <v>184</v>
      </c>
    </row>
    <row r="139" spans="2:2">
      <c r="B139" t="s">
        <v>119</v>
      </c>
    </row>
    <row r="140" spans="2:2">
      <c r="B140" s="72">
        <v>34538.042800000003</v>
      </c>
    </row>
    <row r="141" spans="2:2">
      <c r="B141" s="72">
        <v>2878.1702</v>
      </c>
    </row>
    <row r="142" spans="2:2">
      <c r="B142">
        <v>24</v>
      </c>
    </row>
    <row r="143" spans="2:2">
      <c r="B143" t="s">
        <v>185</v>
      </c>
    </row>
    <row r="144" spans="2:2">
      <c r="B144" t="s">
        <v>121</v>
      </c>
    </row>
    <row r="145" spans="2:2">
      <c r="B145" s="72">
        <v>26406.1911</v>
      </c>
    </row>
    <row r="146" spans="2:2">
      <c r="B146" s="72">
        <v>2200.5158999999999</v>
      </c>
    </row>
    <row r="147" spans="2:2">
      <c r="B147">
        <v>25</v>
      </c>
    </row>
    <row r="148" spans="2:2">
      <c r="B148" t="s">
        <v>186</v>
      </c>
    </row>
    <row r="149" spans="2:2">
      <c r="B149" t="s">
        <v>125</v>
      </c>
    </row>
    <row r="150" spans="2:2">
      <c r="B150" s="72">
        <v>25931.6656</v>
      </c>
    </row>
    <row r="151" spans="2:2">
      <c r="B151" s="72">
        <v>2160.9721</v>
      </c>
    </row>
    <row r="152" spans="2:2">
      <c r="B152">
        <v>26</v>
      </c>
    </row>
    <row r="153" spans="2:2">
      <c r="B153" t="s">
        <v>187</v>
      </c>
    </row>
    <row r="154" spans="2:2">
      <c r="B154" t="s">
        <v>127</v>
      </c>
    </row>
    <row r="155" spans="2:2">
      <c r="B155" s="72">
        <v>89154.815199999997</v>
      </c>
    </row>
    <row r="156" spans="2:2">
      <c r="B156" s="72">
        <v>7429.5679</v>
      </c>
    </row>
    <row r="157" spans="2:2">
      <c r="B157">
        <v>27</v>
      </c>
    </row>
    <row r="158" spans="2:2">
      <c r="B158" t="s">
        <v>188</v>
      </c>
    </row>
    <row r="159" spans="2:2">
      <c r="B159" t="s">
        <v>131</v>
      </c>
    </row>
    <row r="160" spans="2:2">
      <c r="B160" s="72">
        <v>21129.843400000002</v>
      </c>
    </row>
    <row r="161" spans="2:2">
      <c r="B161" s="72">
        <v>1760.8203000000001</v>
      </c>
    </row>
    <row r="162" spans="2:2">
      <c r="B162">
        <v>28</v>
      </c>
    </row>
    <row r="163" spans="2:2">
      <c r="B163" t="s">
        <v>189</v>
      </c>
    </row>
    <row r="164" spans="2:2">
      <c r="B164" t="s">
        <v>134</v>
      </c>
    </row>
    <row r="165" spans="2:2">
      <c r="B165" s="72">
        <v>25687.8452</v>
      </c>
    </row>
    <row r="166" spans="2:2">
      <c r="B166" s="72">
        <v>2140.6538</v>
      </c>
    </row>
    <row r="167" spans="2:2">
      <c r="B167">
        <v>29</v>
      </c>
    </row>
    <row r="168" spans="2:2">
      <c r="B168" t="s">
        <v>190</v>
      </c>
    </row>
    <row r="169" spans="2:2">
      <c r="B169" t="s">
        <v>136</v>
      </c>
    </row>
    <row r="170" spans="2:2">
      <c r="B170" s="72">
        <v>27965.211599999999</v>
      </c>
    </row>
    <row r="171" spans="2:2">
      <c r="B171" s="72">
        <v>2330.4342999999999</v>
      </c>
    </row>
    <row r="172" spans="2:2">
      <c r="B172">
        <v>30</v>
      </c>
    </row>
    <row r="173" spans="2:2">
      <c r="B173" t="s">
        <v>191</v>
      </c>
    </row>
    <row r="174" spans="2:2">
      <c r="B174" t="s">
        <v>138</v>
      </c>
    </row>
    <row r="175" spans="2:2">
      <c r="B175" s="72">
        <v>34058.188600000001</v>
      </c>
    </row>
    <row r="176" spans="2:2">
      <c r="B176" s="72">
        <v>2838.1824000000001</v>
      </c>
    </row>
    <row r="177" spans="2:2">
      <c r="B177">
        <v>31</v>
      </c>
    </row>
    <row r="178" spans="2:2">
      <c r="B178" t="s">
        <v>192</v>
      </c>
    </row>
    <row r="179" spans="2:2">
      <c r="B179" t="s">
        <v>140</v>
      </c>
    </row>
    <row r="180" spans="2:2">
      <c r="B180" s="72">
        <v>34202.389600000002</v>
      </c>
    </row>
    <row r="181" spans="2:2">
      <c r="B181" s="72">
        <v>2850.1990999999998</v>
      </c>
    </row>
    <row r="182" spans="2:2">
      <c r="B182">
        <v>32</v>
      </c>
    </row>
    <row r="183" spans="2:2">
      <c r="B183" t="s">
        <v>193</v>
      </c>
    </row>
    <row r="184" spans="2:2">
      <c r="B184" t="s">
        <v>142</v>
      </c>
    </row>
    <row r="185" spans="2:2">
      <c r="B185" s="72">
        <v>30553.258099999999</v>
      </c>
    </row>
    <row r="186" spans="2:2">
      <c r="B186" s="72">
        <v>2546.1048000000001</v>
      </c>
    </row>
    <row r="187" spans="2:2">
      <c r="B187">
        <v>33</v>
      </c>
    </row>
    <row r="188" spans="2:2">
      <c r="B188" t="s">
        <v>194</v>
      </c>
    </row>
    <row r="189" spans="2:2">
      <c r="B189" t="s">
        <v>143</v>
      </c>
    </row>
    <row r="190" spans="2:2">
      <c r="B190" s="72">
        <v>68602.751300000004</v>
      </c>
    </row>
    <row r="191" spans="2:2">
      <c r="B191" s="72">
        <v>5716.8959000000004</v>
      </c>
    </row>
    <row r="192" spans="2:2">
      <c r="B192">
        <v>34</v>
      </c>
    </row>
    <row r="193" spans="2:2">
      <c r="B193" t="s">
        <v>195</v>
      </c>
    </row>
    <row r="194" spans="2:2">
      <c r="B194" t="s">
        <v>147</v>
      </c>
    </row>
    <row r="195" spans="2:2">
      <c r="B195" s="72">
        <v>30002.7598</v>
      </c>
    </row>
    <row r="196" spans="2:2">
      <c r="B196" s="72">
        <v>2500.23</v>
      </c>
    </row>
    <row r="197" spans="2:2">
      <c r="B197">
        <v>35</v>
      </c>
    </row>
    <row r="198" spans="2:2">
      <c r="B198" t="s">
        <v>196</v>
      </c>
    </row>
    <row r="199" spans="2:2">
      <c r="B199" t="s">
        <v>150</v>
      </c>
    </row>
    <row r="200" spans="2:2">
      <c r="B200" s="72">
        <v>24515.6273</v>
      </c>
    </row>
    <row r="201" spans="2:2">
      <c r="B201" s="72">
        <v>2042.9689000000001</v>
      </c>
    </row>
  </sheetData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49"/>
  <sheetViews>
    <sheetView tabSelected="1" zoomScaleNormal="100" workbookViewId="0">
      <selection activeCell="I50" sqref="I50"/>
    </sheetView>
  </sheetViews>
  <sheetFormatPr defaultRowHeight="12.75"/>
  <sheetData>
    <row r="3" spans="2:2">
      <c r="B3" t="s">
        <v>197</v>
      </c>
    </row>
    <row r="4" spans="2:2">
      <c r="B4" t="s">
        <v>198</v>
      </c>
    </row>
    <row r="5" spans="2:2">
      <c r="B5">
        <v>2018</v>
      </c>
    </row>
    <row r="7" spans="2:2">
      <c r="B7" t="s">
        <v>199</v>
      </c>
    </row>
    <row r="8" spans="2:2">
      <c r="B8" t="s">
        <v>200</v>
      </c>
    </row>
    <row r="9" spans="2:2">
      <c r="B9" t="s">
        <v>201</v>
      </c>
    </row>
    <row r="10" spans="2:2">
      <c r="B10" t="s">
        <v>202</v>
      </c>
    </row>
    <row r="11" spans="2:2">
      <c r="B11" t="s">
        <v>203</v>
      </c>
    </row>
    <row r="12" spans="2:2">
      <c r="B12" t="s">
        <v>204</v>
      </c>
    </row>
    <row r="13" spans="2:2">
      <c r="B13" t="s">
        <v>205</v>
      </c>
    </row>
    <row r="14" spans="2:2">
      <c r="B14" t="s">
        <v>206</v>
      </c>
    </row>
    <row r="15" spans="2:2">
      <c r="B15" t="s">
        <v>207</v>
      </c>
    </row>
    <row r="16" spans="2:2">
      <c r="B16" t="s">
        <v>208</v>
      </c>
    </row>
    <row r="17" spans="2:2">
      <c r="B17" t="s">
        <v>209</v>
      </c>
    </row>
    <row r="18" spans="2:2">
      <c r="B18" t="s">
        <v>210</v>
      </c>
    </row>
    <row r="19" spans="2:2">
      <c r="B19" t="s">
        <v>211</v>
      </c>
    </row>
    <row r="20" spans="2:2">
      <c r="B20" t="s">
        <v>212</v>
      </c>
    </row>
    <row r="21" spans="2:2">
      <c r="B21" t="s">
        <v>213</v>
      </c>
    </row>
    <row r="22" spans="2:2">
      <c r="B22" t="s">
        <v>214</v>
      </c>
    </row>
    <row r="23" spans="2:2">
      <c r="B23" t="s">
        <v>215</v>
      </c>
    </row>
    <row r="24" spans="2:2">
      <c r="B24" t="s">
        <v>216</v>
      </c>
    </row>
    <row r="25" spans="2:2">
      <c r="B25" t="s">
        <v>217</v>
      </c>
    </row>
    <row r="26" spans="2:2">
      <c r="B26" t="s">
        <v>218</v>
      </c>
    </row>
    <row r="27" spans="2:2">
      <c r="B27" t="s">
        <v>219</v>
      </c>
    </row>
    <row r="28" spans="2:2">
      <c r="B28" t="s">
        <v>220</v>
      </c>
    </row>
    <row r="29" spans="2:2">
      <c r="B29" s="71" t="s">
        <v>221</v>
      </c>
    </row>
    <row r="30" spans="2:2">
      <c r="B30" t="s">
        <v>222</v>
      </c>
    </row>
    <row r="31" spans="2:2">
      <c r="B31" t="s">
        <v>223</v>
      </c>
    </row>
    <row r="32" spans="2:2">
      <c r="B32" t="s">
        <v>224</v>
      </c>
    </row>
    <row r="33" spans="2:2">
      <c r="B33" t="s">
        <v>225</v>
      </c>
    </row>
    <row r="34" spans="2:2">
      <c r="B34" t="s">
        <v>226</v>
      </c>
    </row>
    <row r="35" spans="2:2">
      <c r="B35" t="s">
        <v>227</v>
      </c>
    </row>
    <row r="36" spans="2:2">
      <c r="B36" t="s">
        <v>228</v>
      </c>
    </row>
    <row r="37" spans="2:2">
      <c r="B37" t="s">
        <v>229</v>
      </c>
    </row>
    <row r="38" spans="2:2">
      <c r="B38" t="s">
        <v>230</v>
      </c>
    </row>
    <row r="39" spans="2:2">
      <c r="B39" t="s">
        <v>231</v>
      </c>
    </row>
    <row r="40" spans="2:2">
      <c r="B40" t="s">
        <v>232</v>
      </c>
    </row>
    <row r="41" spans="2:2">
      <c r="B41" t="s">
        <v>233</v>
      </c>
    </row>
    <row r="42" spans="2:2">
      <c r="B42" t="s">
        <v>234</v>
      </c>
    </row>
    <row r="43" spans="2:2">
      <c r="B43" t="s">
        <v>235</v>
      </c>
    </row>
    <row r="44" spans="2:2">
      <c r="B44" t="s">
        <v>236</v>
      </c>
    </row>
    <row r="45" spans="2:2">
      <c r="B45" t="s">
        <v>237</v>
      </c>
    </row>
    <row r="46" spans="2:2">
      <c r="B46" t="s">
        <v>238</v>
      </c>
    </row>
    <row r="47" spans="2:2">
      <c r="B47" t="s">
        <v>239</v>
      </c>
    </row>
    <row r="48" spans="2:2">
      <c r="B48" t="s">
        <v>240</v>
      </c>
    </row>
    <row r="49" spans="2:2">
      <c r="B49" t="s">
        <v>241</v>
      </c>
    </row>
  </sheetData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45"/>
  <sheetViews>
    <sheetView tabSelected="1" topLeftCell="A31" zoomScaleNormal="100" workbookViewId="0">
      <selection activeCell="I50" sqref="I50"/>
    </sheetView>
  </sheetViews>
  <sheetFormatPr defaultRowHeight="12.75"/>
  <sheetData>
    <row r="3" spans="1:1">
      <c r="A3" t="s">
        <v>242</v>
      </c>
    </row>
    <row r="4" spans="1:1">
      <c r="A4" t="s">
        <v>243</v>
      </c>
    </row>
    <row r="5" spans="1:1">
      <c r="A5" t="s">
        <v>244</v>
      </c>
    </row>
    <row r="6" spans="1:1">
      <c r="A6" t="s">
        <v>245</v>
      </c>
    </row>
    <row r="7" spans="1:1">
      <c r="A7" t="s">
        <v>246</v>
      </c>
    </row>
    <row r="8" spans="1:1">
      <c r="A8" t="s">
        <v>247</v>
      </c>
    </row>
    <row r="9" spans="1:1">
      <c r="A9" t="s">
        <v>248</v>
      </c>
    </row>
    <row r="10" spans="1:1">
      <c r="A10" t="s">
        <v>249</v>
      </c>
    </row>
    <row r="11" spans="1:1">
      <c r="A11" t="s">
        <v>250</v>
      </c>
    </row>
    <row r="12" spans="1:1">
      <c r="A12" t="s">
        <v>208</v>
      </c>
    </row>
    <row r="13" spans="1:1">
      <c r="A13" t="s">
        <v>251</v>
      </c>
    </row>
    <row r="14" spans="1:1">
      <c r="A14" t="s">
        <v>252</v>
      </c>
    </row>
    <row r="15" spans="1:1">
      <c r="A15" t="s">
        <v>253</v>
      </c>
    </row>
    <row r="16" spans="1:1">
      <c r="A16" t="s">
        <v>254</v>
      </c>
    </row>
    <row r="17" spans="1:5">
      <c r="A17" t="s">
        <v>255</v>
      </c>
    </row>
    <row r="18" spans="1:5">
      <c r="A18" t="s">
        <v>256</v>
      </c>
    </row>
    <row r="19" spans="1:5">
      <c r="A19" t="s">
        <v>257</v>
      </c>
    </row>
    <row r="20" spans="1:5">
      <c r="A20" t="s">
        <v>216</v>
      </c>
    </row>
    <row r="21" spans="1:5">
      <c r="A21" t="s">
        <v>258</v>
      </c>
    </row>
    <row r="22" spans="1:5">
      <c r="A22" t="s">
        <v>259</v>
      </c>
    </row>
    <row r="23" spans="1:5">
      <c r="A23" t="s">
        <v>260</v>
      </c>
    </row>
    <row r="24" spans="1:5">
      <c r="A24" t="s">
        <v>261</v>
      </c>
    </row>
    <row r="25" spans="1:5">
      <c r="A25" s="37" t="s">
        <v>262</v>
      </c>
      <c r="B25" s="37"/>
      <c r="C25" s="37"/>
      <c r="D25" s="37"/>
      <c r="E25" s="37"/>
    </row>
    <row r="26" spans="1:5">
      <c r="A26" t="s">
        <v>263</v>
      </c>
    </row>
    <row r="27" spans="1:5">
      <c r="A27" t="s">
        <v>264</v>
      </c>
    </row>
    <row r="28" spans="1:5">
      <c r="A28" t="s">
        <v>265</v>
      </c>
    </row>
    <row r="29" spans="1:5">
      <c r="A29" t="s">
        <v>266</v>
      </c>
    </row>
    <row r="30" spans="1:5">
      <c r="A30" t="s">
        <v>226</v>
      </c>
    </row>
    <row r="31" spans="1:5">
      <c r="A31" t="s">
        <v>227</v>
      </c>
    </row>
    <row r="32" spans="1:5">
      <c r="A32" t="s">
        <v>267</v>
      </c>
    </row>
    <row r="33" spans="1:1">
      <c r="A33" t="s">
        <v>268</v>
      </c>
    </row>
    <row r="34" spans="1:1">
      <c r="A34" t="s">
        <v>269</v>
      </c>
    </row>
    <row r="35" spans="1:1">
      <c r="A35" t="s">
        <v>270</v>
      </c>
    </row>
    <row r="36" spans="1:1">
      <c r="A36" t="s">
        <v>271</v>
      </c>
    </row>
    <row r="37" spans="1:1">
      <c r="A37" t="s">
        <v>272</v>
      </c>
    </row>
    <row r="38" spans="1:1">
      <c r="A38" t="s">
        <v>273</v>
      </c>
    </row>
    <row r="39" spans="1:1">
      <c r="A39" t="s">
        <v>274</v>
      </c>
    </row>
    <row r="40" spans="1:1">
      <c r="A40" t="s">
        <v>275</v>
      </c>
    </row>
    <row r="41" spans="1:1">
      <c r="A41" t="s">
        <v>276</v>
      </c>
    </row>
    <row r="42" spans="1:1">
      <c r="A42" t="s">
        <v>277</v>
      </c>
    </row>
    <row r="43" spans="1:1">
      <c r="A43" t="s">
        <v>278</v>
      </c>
    </row>
    <row r="44" spans="1:1">
      <c r="A44" t="s">
        <v>279</v>
      </c>
    </row>
    <row r="45" spans="1:1">
      <c r="A45" t="s">
        <v>280</v>
      </c>
    </row>
  </sheetData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tabSelected="1" view="pageBreakPreview" topLeftCell="A2" zoomScaleNormal="100" zoomScaleSheetLayoutView="100" workbookViewId="0">
      <selection activeCell="I50" sqref="I50"/>
    </sheetView>
  </sheetViews>
  <sheetFormatPr defaultRowHeight="12.75"/>
  <cols>
    <col min="4" max="4" width="12.28515625" bestFit="1" customWidth="1"/>
    <col min="5" max="5" width="12.7109375" customWidth="1"/>
  </cols>
  <sheetData>
    <row r="1" spans="1:1" ht="20.25">
      <c r="A1" s="46" t="s">
        <v>281</v>
      </c>
    </row>
    <row r="2" spans="1:1" ht="7.5" customHeight="1">
      <c r="A2" s="46"/>
    </row>
    <row r="3" spans="1:1">
      <c r="A3" t="s">
        <v>242</v>
      </c>
    </row>
    <row r="4" spans="1:1">
      <c r="A4" t="s">
        <v>282</v>
      </c>
    </row>
    <row r="5" spans="1:1">
      <c r="A5" t="s">
        <v>283</v>
      </c>
    </row>
    <row r="6" spans="1:1">
      <c r="A6" t="s">
        <v>284</v>
      </c>
    </row>
    <row r="7" spans="1:1">
      <c r="A7" t="s">
        <v>285</v>
      </c>
    </row>
    <row r="8" spans="1:1">
      <c r="A8" t="s">
        <v>286</v>
      </c>
    </row>
    <row r="9" spans="1:1">
      <c r="A9" t="s">
        <v>287</v>
      </c>
    </row>
    <row r="10" spans="1:1">
      <c r="A10" t="s">
        <v>288</v>
      </c>
    </row>
    <row r="11" spans="1:1">
      <c r="A11" t="s">
        <v>289</v>
      </c>
    </row>
    <row r="12" spans="1:1">
      <c r="A12" t="s">
        <v>208</v>
      </c>
    </row>
    <row r="13" spans="1:1">
      <c r="A13" t="s">
        <v>290</v>
      </c>
    </row>
    <row r="14" spans="1:1">
      <c r="A14" t="s">
        <v>291</v>
      </c>
    </row>
    <row r="15" spans="1:1">
      <c r="A15" t="s">
        <v>292</v>
      </c>
    </row>
    <row r="16" spans="1:1">
      <c r="A16" t="s">
        <v>293</v>
      </c>
    </row>
    <row r="17" spans="1:7">
      <c r="A17" t="s">
        <v>294</v>
      </c>
    </row>
    <row r="18" spans="1:7">
      <c r="A18" t="s">
        <v>295</v>
      </c>
    </row>
    <row r="19" spans="1:7">
      <c r="A19" t="s">
        <v>296</v>
      </c>
    </row>
    <row r="20" spans="1:7">
      <c r="A20" t="s">
        <v>216</v>
      </c>
    </row>
    <row r="21" spans="1:7">
      <c r="A21" t="s">
        <v>297</v>
      </c>
    </row>
    <row r="22" spans="1:7">
      <c r="A22" t="s">
        <v>298</v>
      </c>
    </row>
    <row r="23" spans="1:7">
      <c r="A23" t="s">
        <v>299</v>
      </c>
    </row>
    <row r="24" spans="1:7">
      <c r="A24" t="s">
        <v>300</v>
      </c>
    </row>
    <row r="25" spans="1:7">
      <c r="A25" s="38" t="s">
        <v>301</v>
      </c>
      <c r="B25" s="37"/>
      <c r="C25" s="37"/>
      <c r="D25" s="60">
        <v>54663.993000000002</v>
      </c>
      <c r="E25" s="61">
        <v>4555.3328000000001</v>
      </c>
      <c r="F25" s="37"/>
      <c r="G25" s="37"/>
    </row>
    <row r="26" spans="1:7">
      <c r="A26" t="s">
        <v>302</v>
      </c>
    </row>
    <row r="27" spans="1:7">
      <c r="A27" t="s">
        <v>303</v>
      </c>
    </row>
    <row r="28" spans="1:7">
      <c r="A28" t="s">
        <v>304</v>
      </c>
    </row>
    <row r="29" spans="1:7">
      <c r="A29" t="s">
        <v>305</v>
      </c>
    </row>
    <row r="30" spans="1:7">
      <c r="A30" t="s">
        <v>226</v>
      </c>
    </row>
    <row r="31" spans="1:7">
      <c r="A31" t="s">
        <v>227</v>
      </c>
    </row>
    <row r="32" spans="1:7">
      <c r="A32" t="s">
        <v>306</v>
      </c>
    </row>
    <row r="33" spans="1:1">
      <c r="A33" t="s">
        <v>307</v>
      </c>
    </row>
    <row r="34" spans="1:1">
      <c r="A34" t="s">
        <v>308</v>
      </c>
    </row>
    <row r="35" spans="1:1">
      <c r="A35" t="s">
        <v>309</v>
      </c>
    </row>
    <row r="36" spans="1:1">
      <c r="A36" t="s">
        <v>310</v>
      </c>
    </row>
    <row r="37" spans="1:1">
      <c r="A37" t="s">
        <v>311</v>
      </c>
    </row>
    <row r="38" spans="1:1">
      <c r="A38" t="s">
        <v>312</v>
      </c>
    </row>
    <row r="39" spans="1:1">
      <c r="A39" t="s">
        <v>313</v>
      </c>
    </row>
    <row r="40" spans="1:1">
      <c r="A40" t="s">
        <v>314</v>
      </c>
    </row>
    <row r="41" spans="1:1">
      <c r="A41" t="s">
        <v>315</v>
      </c>
    </row>
    <row r="42" spans="1:1">
      <c r="A42" t="s">
        <v>316</v>
      </c>
    </row>
    <row r="43" spans="1:1">
      <c r="A43" t="s">
        <v>317</v>
      </c>
    </row>
    <row r="44" spans="1:1">
      <c r="A44" t="s">
        <v>318</v>
      </c>
    </row>
  </sheetData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7"/>
  <sheetViews>
    <sheetView tabSelected="1" view="pageBreakPreview" zoomScaleNormal="100" zoomScaleSheetLayoutView="100" workbookViewId="0">
      <selection activeCell="I50" sqref="I50"/>
    </sheetView>
  </sheetViews>
  <sheetFormatPr defaultRowHeight="12.75"/>
  <cols>
    <col min="1" max="1" width="2.28515625" customWidth="1"/>
    <col min="5" max="5" width="11.5703125" customWidth="1"/>
    <col min="6" max="6" width="14" customWidth="1"/>
    <col min="9" max="9" width="12.140625" customWidth="1"/>
  </cols>
  <sheetData>
    <row r="1" spans="2:14" ht="6.75" customHeight="1"/>
    <row r="2" spans="2:14">
      <c r="B2" s="29" t="s">
        <v>319</v>
      </c>
      <c r="C2" s="28"/>
      <c r="D2" s="28"/>
      <c r="E2" s="28"/>
      <c r="F2" s="28"/>
      <c r="G2" s="28"/>
    </row>
    <row r="3" spans="2:14" ht="20.25">
      <c r="B3" s="46" t="s">
        <v>320</v>
      </c>
      <c r="C3" s="28"/>
      <c r="D3" s="28"/>
      <c r="E3" s="28"/>
      <c r="F3" s="28"/>
      <c r="G3" s="28"/>
    </row>
    <row r="4" spans="2:14" ht="7.5" customHeight="1">
      <c r="B4" s="30"/>
      <c r="C4" s="28"/>
      <c r="D4" s="28"/>
      <c r="E4" s="28"/>
      <c r="F4" s="28"/>
      <c r="G4" s="28"/>
    </row>
    <row r="5" spans="2:14">
      <c r="B5" s="73" t="s">
        <v>9</v>
      </c>
      <c r="C5" s="77" t="s">
        <v>321</v>
      </c>
      <c r="D5" s="77"/>
      <c r="E5" s="77"/>
      <c r="F5" s="77"/>
      <c r="G5" s="28"/>
    </row>
    <row r="6" spans="2:14">
      <c r="B6" s="31">
        <v>1</v>
      </c>
      <c r="C6" s="76" t="s">
        <v>156</v>
      </c>
      <c r="D6" s="76"/>
      <c r="E6" s="32">
        <v>113835.3437</v>
      </c>
      <c r="F6" s="32">
        <v>9486.2785999999996</v>
      </c>
      <c r="G6" s="28"/>
    </row>
    <row r="7" spans="2:14">
      <c r="B7" s="73" t="s">
        <v>16</v>
      </c>
      <c r="C7" s="76" t="s">
        <v>157</v>
      </c>
      <c r="D7" s="76"/>
      <c r="E7" s="32">
        <v>54672.0173</v>
      </c>
      <c r="F7" s="32">
        <v>4556.0014000000001</v>
      </c>
      <c r="G7" s="28"/>
    </row>
    <row r="8" spans="2:14">
      <c r="B8" s="73" t="s">
        <v>21</v>
      </c>
      <c r="C8" s="76" t="s">
        <v>158</v>
      </c>
      <c r="D8" s="76"/>
      <c r="E8" s="32">
        <v>54672.0173</v>
      </c>
      <c r="F8" s="32">
        <v>4556.0014000000001</v>
      </c>
      <c r="G8" s="28"/>
    </row>
    <row r="9" spans="2:14">
      <c r="B9" s="74" t="s">
        <v>26</v>
      </c>
      <c r="C9" s="78" t="s">
        <v>159</v>
      </c>
      <c r="D9" s="78"/>
      <c r="E9" s="33">
        <v>54672.0173</v>
      </c>
      <c r="F9" s="33">
        <v>4556.0014000000001</v>
      </c>
      <c r="G9" s="28"/>
    </row>
    <row r="10" spans="2:14">
      <c r="B10" s="75" t="s">
        <v>29</v>
      </c>
      <c r="C10" s="79" t="s">
        <v>160</v>
      </c>
      <c r="D10" s="79"/>
      <c r="E10" s="34">
        <v>54672.0173</v>
      </c>
      <c r="F10" s="34">
        <v>4556.0014000000001</v>
      </c>
      <c r="G10" s="28"/>
    </row>
    <row r="11" spans="2:14">
      <c r="B11" s="73" t="s">
        <v>32</v>
      </c>
      <c r="C11" s="76" t="s">
        <v>161</v>
      </c>
      <c r="D11" s="76"/>
      <c r="E11" s="32">
        <v>54672.0173</v>
      </c>
      <c r="F11" s="32">
        <v>4556.0014000000001</v>
      </c>
      <c r="G11" s="28"/>
    </row>
    <row r="12" spans="2:14">
      <c r="B12" s="73" t="s">
        <v>34</v>
      </c>
      <c r="C12" s="76" t="s">
        <v>162</v>
      </c>
      <c r="D12" s="76"/>
      <c r="E12" s="32">
        <v>24409.501499999998</v>
      </c>
      <c r="F12" s="32">
        <v>2034.1251</v>
      </c>
      <c r="G12" s="28"/>
    </row>
    <row r="13" spans="2:14">
      <c r="B13" s="57" t="s">
        <v>322</v>
      </c>
      <c r="C13" s="28"/>
      <c r="D13" s="28"/>
      <c r="E13" s="28"/>
      <c r="F13" s="28"/>
      <c r="G13" s="28"/>
      <c r="L13" s="59"/>
      <c r="M13" s="58"/>
      <c r="N13" s="58"/>
    </row>
    <row r="14" spans="2:14">
      <c r="B14" s="29" t="s">
        <v>323</v>
      </c>
      <c r="C14" s="28"/>
      <c r="D14" s="28"/>
      <c r="E14" s="28"/>
      <c r="F14" s="28"/>
      <c r="G14" s="28"/>
    </row>
    <row r="15" spans="2:14">
      <c r="B15" s="29" t="s">
        <v>324</v>
      </c>
      <c r="C15" s="28"/>
      <c r="D15" s="28"/>
      <c r="E15" s="28"/>
      <c r="F15" s="28"/>
      <c r="G15" s="28"/>
    </row>
    <row r="16" spans="2:14">
      <c r="B16" s="29" t="s">
        <v>325</v>
      </c>
      <c r="C16" s="28"/>
      <c r="D16" s="28"/>
      <c r="E16" s="28"/>
      <c r="F16" s="28"/>
      <c r="G16" s="28"/>
    </row>
    <row r="17" spans="2:11">
      <c r="B17" s="29" t="s">
        <v>326</v>
      </c>
      <c r="C17" s="28"/>
      <c r="D17" s="28"/>
      <c r="E17" s="28"/>
      <c r="F17" s="28"/>
      <c r="G17" s="28"/>
    </row>
    <row r="18" spans="2:11">
      <c r="B18" s="29" t="s">
        <v>327</v>
      </c>
      <c r="C18" s="28"/>
      <c r="D18" s="28"/>
      <c r="E18" s="28"/>
      <c r="F18" s="28"/>
      <c r="G18" s="28"/>
    </row>
    <row r="19" spans="2:11">
      <c r="B19" s="29" t="s">
        <v>328</v>
      </c>
      <c r="C19" s="28"/>
      <c r="D19" s="28"/>
      <c r="E19" s="28"/>
      <c r="F19" s="28"/>
      <c r="G19" s="28"/>
    </row>
    <row r="20" spans="2:11">
      <c r="B20" s="29" t="s">
        <v>329</v>
      </c>
      <c r="C20" s="28"/>
      <c r="D20" s="28"/>
      <c r="E20" s="28"/>
      <c r="F20" s="28"/>
      <c r="G20" s="28"/>
    </row>
    <row r="21" spans="2:11">
      <c r="B21" s="29" t="s">
        <v>330</v>
      </c>
      <c r="C21" s="28"/>
      <c r="D21" s="28"/>
      <c r="E21" s="28"/>
      <c r="F21" s="28"/>
      <c r="G21" s="28"/>
    </row>
    <row r="22" spans="2:11">
      <c r="B22" s="29" t="s">
        <v>331</v>
      </c>
      <c r="C22" s="28"/>
      <c r="D22" s="28"/>
      <c r="E22" s="28"/>
      <c r="F22" s="28"/>
      <c r="G22" s="28"/>
    </row>
    <row r="23" spans="2:11">
      <c r="B23" s="29" t="s">
        <v>332</v>
      </c>
      <c r="C23" s="28"/>
      <c r="D23" s="28"/>
      <c r="E23" s="28"/>
      <c r="F23" s="28"/>
      <c r="G23" s="28"/>
    </row>
    <row r="24" spans="2:11">
      <c r="B24" s="29" t="s">
        <v>333</v>
      </c>
      <c r="C24" s="28"/>
      <c r="D24" s="28"/>
      <c r="E24" s="28"/>
      <c r="F24" s="28"/>
      <c r="G24" s="28"/>
    </row>
    <row r="25" spans="2:11">
      <c r="B25" s="29" t="s">
        <v>334</v>
      </c>
      <c r="C25" s="28"/>
      <c r="D25" s="28"/>
      <c r="E25" s="28"/>
      <c r="F25" s="28"/>
      <c r="G25" s="28"/>
    </row>
    <row r="26" spans="2:11">
      <c r="B26" s="29" t="s">
        <v>335</v>
      </c>
      <c r="C26" s="28"/>
      <c r="D26" s="28"/>
      <c r="E26" s="28"/>
      <c r="F26" s="28"/>
      <c r="G26" s="28"/>
    </row>
    <row r="27" spans="2:11">
      <c r="B27" s="47" t="s">
        <v>336</v>
      </c>
      <c r="C27" s="48"/>
      <c r="D27" s="48"/>
      <c r="E27" s="48"/>
      <c r="F27" s="48"/>
      <c r="G27" s="48"/>
      <c r="H27" s="37"/>
      <c r="I27" s="49">
        <v>48609.888400000003</v>
      </c>
      <c r="J27" s="37"/>
      <c r="K27" s="37"/>
    </row>
    <row r="28" spans="2:11">
      <c r="B28" s="29" t="s">
        <v>337</v>
      </c>
      <c r="C28" s="28"/>
      <c r="D28" s="28"/>
      <c r="E28" s="28"/>
      <c r="F28" s="28"/>
      <c r="G28" s="28"/>
    </row>
    <row r="29" spans="2:11">
      <c r="B29" s="29" t="s">
        <v>338</v>
      </c>
      <c r="C29" s="28"/>
      <c r="D29" s="28"/>
      <c r="E29" s="28"/>
      <c r="F29" s="28"/>
      <c r="G29" s="28"/>
    </row>
    <row r="30" spans="2:11">
      <c r="B30" s="29" t="s">
        <v>339</v>
      </c>
      <c r="C30" s="28"/>
      <c r="D30" s="28"/>
      <c r="E30" s="28"/>
      <c r="F30" s="28"/>
      <c r="G30" s="28"/>
    </row>
    <row r="31" spans="2:11">
      <c r="B31" s="29" t="s">
        <v>340</v>
      </c>
      <c r="C31" s="28"/>
      <c r="D31" s="28"/>
      <c r="E31" s="28"/>
      <c r="F31" s="28"/>
      <c r="G31" s="28"/>
    </row>
    <row r="32" spans="2:11">
      <c r="B32" s="29" t="s">
        <v>341</v>
      </c>
      <c r="C32" s="28"/>
      <c r="D32" s="28"/>
      <c r="E32" s="28"/>
      <c r="F32" s="28"/>
      <c r="G32" s="28"/>
    </row>
    <row r="33" spans="2:7">
      <c r="B33" s="29" t="s">
        <v>342</v>
      </c>
      <c r="C33" s="28"/>
      <c r="D33" s="28"/>
      <c r="E33" s="28"/>
      <c r="F33" s="28"/>
      <c r="G33" s="28"/>
    </row>
    <row r="34" spans="2:7">
      <c r="B34" s="29" t="s">
        <v>343</v>
      </c>
      <c r="C34" s="28"/>
      <c r="D34" s="28"/>
      <c r="E34" s="28"/>
      <c r="F34" s="28"/>
      <c r="G34" s="28"/>
    </row>
    <row r="35" spans="2:7">
      <c r="B35" s="29" t="s">
        <v>344</v>
      </c>
      <c r="C35" s="28"/>
      <c r="D35" s="28"/>
      <c r="E35" s="28"/>
      <c r="F35" s="28"/>
      <c r="G35" s="28"/>
    </row>
    <row r="36" spans="2:7">
      <c r="B36" s="29" t="s">
        <v>345</v>
      </c>
      <c r="C36" s="28"/>
      <c r="D36" s="28"/>
      <c r="E36" s="28"/>
      <c r="F36" s="28"/>
      <c r="G36" s="28"/>
    </row>
    <row r="37" spans="2:7">
      <c r="B37" s="29" t="s">
        <v>346</v>
      </c>
      <c r="C37" s="28"/>
      <c r="D37" s="28"/>
      <c r="E37" s="28"/>
      <c r="F37" s="28"/>
      <c r="G37" s="28"/>
    </row>
    <row r="38" spans="2:7">
      <c r="B38" s="29" t="s">
        <v>347</v>
      </c>
      <c r="C38" s="28"/>
      <c r="D38" s="28"/>
      <c r="E38" s="28"/>
      <c r="F38" s="28"/>
      <c r="G38" s="28"/>
    </row>
    <row r="39" spans="2:7">
      <c r="B39" s="29" t="s">
        <v>348</v>
      </c>
      <c r="C39" s="28"/>
      <c r="D39" s="28"/>
      <c r="E39" s="28"/>
      <c r="F39" s="28"/>
      <c r="G39" s="28"/>
    </row>
    <row r="40" spans="2:7">
      <c r="B40" s="29" t="s">
        <v>349</v>
      </c>
      <c r="C40" s="28"/>
      <c r="D40" s="28"/>
      <c r="E40" s="28"/>
      <c r="F40" s="28"/>
      <c r="G40" s="28"/>
    </row>
    <row r="41" spans="2:7">
      <c r="B41" s="29" t="s">
        <v>350</v>
      </c>
      <c r="C41" s="28"/>
      <c r="D41" s="28"/>
      <c r="E41" s="28"/>
      <c r="F41" s="28"/>
      <c r="G41" s="28"/>
    </row>
    <row r="42" spans="2:7">
      <c r="B42" s="29" t="s">
        <v>351</v>
      </c>
      <c r="C42" s="28"/>
      <c r="D42" s="28"/>
      <c r="E42" s="28"/>
      <c r="F42" s="28"/>
      <c r="G42" s="28"/>
    </row>
    <row r="43" spans="2:7">
      <c r="B43" s="29" t="s">
        <v>352</v>
      </c>
      <c r="C43" s="28"/>
      <c r="D43" s="28"/>
      <c r="E43" s="28"/>
      <c r="F43" s="28"/>
      <c r="G43" s="28"/>
    </row>
    <row r="44" spans="2:7">
      <c r="B44" s="29" t="s">
        <v>353</v>
      </c>
      <c r="C44" s="28"/>
      <c r="D44" s="28"/>
      <c r="E44" s="28"/>
      <c r="F44" s="28"/>
      <c r="G44" s="28"/>
    </row>
    <row r="45" spans="2:7">
      <c r="B45" s="35" t="s">
        <v>354</v>
      </c>
      <c r="C45" s="28"/>
      <c r="D45" s="28"/>
      <c r="E45" s="28"/>
      <c r="F45" s="28"/>
      <c r="G45" s="28"/>
    </row>
    <row r="46" spans="2:7">
      <c r="B46" s="29" t="s">
        <v>355</v>
      </c>
      <c r="C46" s="28"/>
      <c r="D46" s="28"/>
      <c r="E46" s="28"/>
      <c r="F46" s="28"/>
      <c r="G46" s="28"/>
    </row>
    <row r="47" spans="2:7">
      <c r="B47" s="29" t="s">
        <v>356</v>
      </c>
      <c r="C47" s="28"/>
      <c r="D47" s="28"/>
      <c r="E47" s="28"/>
      <c r="F47" s="28"/>
      <c r="G47" s="28"/>
    </row>
  </sheetData>
  <mergeCells count="8">
    <mergeCell ref="C11:D11"/>
    <mergeCell ref="C12:D12"/>
    <mergeCell ref="C5:F5"/>
    <mergeCell ref="C6:D6"/>
    <mergeCell ref="C7:D7"/>
    <mergeCell ref="C8:D8"/>
    <mergeCell ref="C9:D9"/>
    <mergeCell ref="C10:D10"/>
  </mergeCells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abSelected="1" view="pageBreakPreview" topLeftCell="A8" zoomScaleNormal="80" zoomScaleSheetLayoutView="100" zoomScalePageLayoutView="80" workbookViewId="0">
      <selection activeCell="I50" sqref="I50"/>
    </sheetView>
  </sheetViews>
  <sheetFormatPr defaultRowHeight="12.75"/>
  <cols>
    <col min="1" max="1" width="9.28515625" bestFit="1" customWidth="1"/>
    <col min="2" max="2" width="14.7109375" customWidth="1"/>
    <col min="3" max="3" width="14.28515625" customWidth="1"/>
    <col min="4" max="4" width="17.7109375" customWidth="1"/>
    <col min="5" max="5" width="23.7109375" customWidth="1"/>
    <col min="6" max="6" width="11" customWidth="1"/>
    <col min="7" max="7" width="25" bestFit="1" customWidth="1"/>
    <col min="8" max="8" width="16.85546875" customWidth="1"/>
    <col min="9" max="9" width="24" customWidth="1"/>
    <col min="10" max="10" width="4.7109375" customWidth="1"/>
    <col min="11" max="11" width="2.28515625" customWidth="1"/>
  </cols>
  <sheetData>
    <row r="1" spans="1:10" ht="30">
      <c r="A1" s="80" t="s">
        <v>357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>
      <c r="A2" s="81" t="s">
        <v>198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2"/>
      <c r="C4" s="1"/>
      <c r="D4" s="1"/>
      <c r="E4" s="1"/>
      <c r="F4" s="1"/>
      <c r="G4" s="1"/>
      <c r="H4" s="1"/>
      <c r="I4" s="1"/>
      <c r="J4" s="1"/>
    </row>
    <row r="5" spans="1:10">
      <c r="A5" s="1"/>
      <c r="B5" s="3" t="s">
        <v>9</v>
      </c>
      <c r="C5" s="1"/>
      <c r="D5" s="1"/>
      <c r="E5" s="1"/>
      <c r="F5" s="1"/>
      <c r="G5" s="4" t="s">
        <v>11</v>
      </c>
      <c r="H5" s="4" t="s">
        <v>12</v>
      </c>
      <c r="I5" s="5"/>
      <c r="J5" s="1"/>
    </row>
    <row r="6" spans="1:10" ht="15">
      <c r="A6" s="6"/>
      <c r="B6" s="7">
        <v>1</v>
      </c>
      <c r="C6" s="1" t="s">
        <v>156</v>
      </c>
      <c r="D6" s="1"/>
      <c r="E6" s="1"/>
      <c r="F6" s="1"/>
      <c r="G6" s="8">
        <v>108005.9716</v>
      </c>
      <c r="H6" s="8">
        <v>9000.4976000000006</v>
      </c>
      <c r="I6" s="9"/>
      <c r="J6" s="1"/>
    </row>
    <row r="7" spans="1:10" ht="15">
      <c r="A7" s="6"/>
      <c r="B7" s="5" t="s">
        <v>16</v>
      </c>
      <c r="C7" s="1" t="s">
        <v>157</v>
      </c>
      <c r="D7" s="1"/>
      <c r="E7" s="1"/>
      <c r="F7" s="1"/>
      <c r="G7" s="8">
        <v>53022.35</v>
      </c>
      <c r="H7" s="8">
        <v>4418.5291999999999</v>
      </c>
      <c r="I7" s="9"/>
      <c r="J7" s="1"/>
    </row>
    <row r="8" spans="1:10" ht="15">
      <c r="A8" s="6"/>
      <c r="B8" s="5" t="s">
        <v>21</v>
      </c>
      <c r="C8" s="1" t="s">
        <v>158</v>
      </c>
      <c r="D8" s="1"/>
      <c r="E8" s="1"/>
      <c r="F8" s="1"/>
      <c r="G8" s="8">
        <v>53022.35</v>
      </c>
      <c r="H8" s="8">
        <v>4418.5291999999999</v>
      </c>
      <c r="I8" s="9"/>
      <c r="J8" s="1"/>
    </row>
    <row r="9" spans="1:10" ht="15">
      <c r="A9" s="10"/>
      <c r="B9" s="11" t="s">
        <v>26</v>
      </c>
      <c r="C9" s="12" t="s">
        <v>159</v>
      </c>
      <c r="D9" s="12"/>
      <c r="E9" s="12"/>
      <c r="F9" s="12"/>
      <c r="G9" s="13">
        <v>53022.35</v>
      </c>
      <c r="H9" s="13">
        <v>4418.5291999999999</v>
      </c>
      <c r="I9" s="14"/>
      <c r="J9" s="1"/>
    </row>
    <row r="10" spans="1:10" ht="15">
      <c r="A10" s="6"/>
      <c r="B10" s="5" t="s">
        <v>29</v>
      </c>
      <c r="C10" s="1" t="s">
        <v>160</v>
      </c>
      <c r="D10" s="1"/>
      <c r="E10" s="1"/>
      <c r="F10" s="1"/>
      <c r="G10" s="8">
        <v>53022.35</v>
      </c>
      <c r="H10" s="8">
        <v>4418.5291999999999</v>
      </c>
      <c r="I10" s="9"/>
      <c r="J10" s="1"/>
    </row>
    <row r="11" spans="1:10" ht="15">
      <c r="A11" s="6"/>
      <c r="B11" s="5" t="s">
        <v>32</v>
      </c>
      <c r="C11" s="1" t="s">
        <v>161</v>
      </c>
      <c r="D11" s="1"/>
      <c r="E11" s="1"/>
      <c r="F11" s="1"/>
      <c r="G11" s="8">
        <v>53022.35</v>
      </c>
      <c r="H11" s="8">
        <v>4418.5291999999999</v>
      </c>
      <c r="I11" s="9"/>
      <c r="J11" s="1"/>
    </row>
    <row r="12" spans="1:10" ht="15">
      <c r="A12" s="6"/>
      <c r="B12" s="15" t="s">
        <v>34</v>
      </c>
      <c r="C12" s="1" t="s">
        <v>162</v>
      </c>
      <c r="D12" s="1"/>
      <c r="E12" s="1"/>
      <c r="F12" s="1"/>
      <c r="G12" s="8">
        <v>22374.060099999999</v>
      </c>
      <c r="H12" s="8">
        <v>1864.5050000000001</v>
      </c>
      <c r="I12" s="9"/>
      <c r="J12" s="1"/>
    </row>
    <row r="13" spans="1:10" ht="15">
      <c r="A13" s="10"/>
      <c r="B13" s="16" t="s">
        <v>38</v>
      </c>
      <c r="C13" s="12" t="s">
        <v>163</v>
      </c>
      <c r="D13" s="12"/>
      <c r="E13" s="12"/>
      <c r="F13" s="12"/>
      <c r="G13" s="13">
        <v>12852.4146</v>
      </c>
      <c r="H13" s="13">
        <v>1071.0346</v>
      </c>
      <c r="I13" s="14"/>
      <c r="J13" s="1"/>
    </row>
    <row r="14" spans="1:10" ht="15">
      <c r="A14" s="6"/>
      <c r="B14" s="15">
        <v>4</v>
      </c>
      <c r="C14" s="1" t="s">
        <v>41</v>
      </c>
      <c r="D14" s="1"/>
      <c r="E14" s="1"/>
      <c r="F14" s="1"/>
      <c r="G14" s="17"/>
      <c r="H14" s="8"/>
      <c r="I14" s="9"/>
      <c r="J14" s="1"/>
    </row>
    <row r="15" spans="1:10" ht="15">
      <c r="A15" s="6"/>
      <c r="B15" s="15">
        <v>5</v>
      </c>
      <c r="C15" s="18" t="s">
        <v>358</v>
      </c>
      <c r="D15" s="1"/>
      <c r="E15" s="1"/>
      <c r="F15" s="1"/>
      <c r="G15" s="8">
        <v>26441.893</v>
      </c>
      <c r="H15" s="8">
        <v>2203.4911000000002</v>
      </c>
      <c r="I15" s="9"/>
      <c r="J15" s="1"/>
    </row>
    <row r="16" spans="1:10" ht="15">
      <c r="A16" s="6"/>
      <c r="B16" s="15">
        <v>6</v>
      </c>
      <c r="C16" s="1" t="s">
        <v>165</v>
      </c>
      <c r="D16" s="1"/>
      <c r="E16" s="1"/>
      <c r="F16" s="1"/>
      <c r="G16" s="8">
        <v>12113.2058</v>
      </c>
      <c r="H16" s="8">
        <v>1009.4338</v>
      </c>
      <c r="I16" s="9"/>
      <c r="J16" s="1"/>
    </row>
    <row r="17" spans="1:10" ht="15">
      <c r="A17" s="10"/>
      <c r="B17" s="16">
        <v>7</v>
      </c>
      <c r="C17" s="12" t="s">
        <v>166</v>
      </c>
      <c r="D17" s="12"/>
      <c r="E17" s="12"/>
      <c r="F17" s="12"/>
      <c r="G17" s="13">
        <v>20027.984</v>
      </c>
      <c r="H17" s="13">
        <v>1668.9987000000001</v>
      </c>
      <c r="I17" s="14"/>
      <c r="J17" s="1"/>
    </row>
    <row r="18" spans="1:10" ht="15">
      <c r="A18" s="6"/>
      <c r="B18" s="15">
        <v>8</v>
      </c>
      <c r="C18" s="1" t="s">
        <v>167</v>
      </c>
      <c r="D18" s="1"/>
      <c r="E18" s="1"/>
      <c r="F18" s="1"/>
      <c r="G18" s="8">
        <v>51168.347399999999</v>
      </c>
      <c r="H18" s="8">
        <v>4264.0290000000005</v>
      </c>
      <c r="I18" s="9"/>
      <c r="J18" s="1"/>
    </row>
    <row r="19" spans="1:10" ht="15">
      <c r="A19" s="6"/>
      <c r="B19" s="15">
        <v>9</v>
      </c>
      <c r="C19" s="1" t="s">
        <v>168</v>
      </c>
      <c r="D19" s="1"/>
      <c r="E19" s="1"/>
      <c r="F19" s="1"/>
      <c r="G19" s="8">
        <v>58132.750099999997</v>
      </c>
      <c r="H19" s="8">
        <v>4844.3958000000002</v>
      </c>
      <c r="I19" s="9"/>
      <c r="J19" s="1"/>
    </row>
    <row r="20" spans="1:10" ht="15">
      <c r="A20" s="6"/>
      <c r="B20" s="15">
        <v>10</v>
      </c>
      <c r="C20" s="1" t="s">
        <v>169</v>
      </c>
      <c r="D20" s="1"/>
      <c r="E20" s="1"/>
      <c r="F20" s="1"/>
      <c r="G20" s="8">
        <v>28098.181499999999</v>
      </c>
      <c r="H20" s="8">
        <v>2341.5151000000001</v>
      </c>
      <c r="I20" s="9"/>
      <c r="J20" s="1"/>
    </row>
    <row r="21" spans="1:10" ht="15">
      <c r="A21" s="10"/>
      <c r="B21" s="16">
        <v>11</v>
      </c>
      <c r="C21" s="12" t="s">
        <v>170</v>
      </c>
      <c r="D21" s="12"/>
      <c r="E21" s="12"/>
      <c r="F21" s="12"/>
      <c r="G21" s="13">
        <v>9033.6196</v>
      </c>
      <c r="H21" s="13">
        <v>752.80160000000001</v>
      </c>
      <c r="I21" s="19"/>
      <c r="J21" s="1"/>
    </row>
    <row r="22" spans="1:10" ht="15">
      <c r="A22" s="6"/>
      <c r="B22" s="15">
        <v>12</v>
      </c>
      <c r="C22" s="1" t="s">
        <v>171</v>
      </c>
      <c r="D22" s="1"/>
      <c r="E22" s="1"/>
      <c r="F22" s="1"/>
      <c r="G22" s="17" t="s">
        <v>172</v>
      </c>
      <c r="H22" s="8"/>
      <c r="I22" s="9"/>
      <c r="J22" s="1"/>
    </row>
    <row r="23" spans="1:10" ht="15">
      <c r="A23" s="6"/>
      <c r="B23" s="15">
        <v>13</v>
      </c>
      <c r="C23" s="1" t="s">
        <v>173</v>
      </c>
      <c r="D23" s="1"/>
      <c r="E23" s="1"/>
      <c r="F23" s="1"/>
      <c r="G23" s="8">
        <v>37944.517599999999</v>
      </c>
      <c r="H23" s="8">
        <v>3162.0430999999999</v>
      </c>
      <c r="I23" s="9"/>
      <c r="J23" s="1"/>
    </row>
    <row r="24" spans="1:10" ht="15">
      <c r="A24" s="6"/>
      <c r="B24" s="15" t="s">
        <v>82</v>
      </c>
      <c r="C24" s="1" t="s">
        <v>174</v>
      </c>
      <c r="D24" s="1"/>
      <c r="E24" s="1"/>
      <c r="F24" s="1"/>
      <c r="G24" s="8">
        <v>4578.3850000000002</v>
      </c>
      <c r="H24" s="8">
        <v>381.53210000000001</v>
      </c>
      <c r="I24" s="20"/>
      <c r="J24" s="1"/>
    </row>
    <row r="25" spans="1:10" ht="15">
      <c r="A25" s="10"/>
      <c r="B25" s="16">
        <v>14</v>
      </c>
      <c r="C25" s="12" t="s">
        <v>175</v>
      </c>
      <c r="D25" s="12"/>
      <c r="E25" s="12"/>
      <c r="F25" s="12"/>
      <c r="G25" s="13">
        <v>27750.141800000001</v>
      </c>
      <c r="H25" s="13">
        <v>2312.5118000000002</v>
      </c>
      <c r="I25" s="19"/>
      <c r="J25" s="1"/>
    </row>
    <row r="26" spans="1:10" ht="15.75" thickBot="1">
      <c r="A26" s="6"/>
      <c r="B26" s="15">
        <v>15</v>
      </c>
      <c r="C26" s="1" t="s">
        <v>176</v>
      </c>
      <c r="D26" s="1"/>
      <c r="E26" s="1"/>
      <c r="F26" s="1"/>
      <c r="G26" s="8">
        <v>47496.495600000002</v>
      </c>
      <c r="H26" s="8">
        <v>3958.0412999999999</v>
      </c>
      <c r="I26" s="20"/>
      <c r="J26" s="1"/>
    </row>
    <row r="27" spans="1:10" ht="15.75" thickBot="1">
      <c r="A27" s="6"/>
      <c r="B27" s="50">
        <v>16</v>
      </c>
      <c r="C27" s="51" t="s">
        <v>177</v>
      </c>
      <c r="D27" s="51"/>
      <c r="E27" s="51"/>
      <c r="F27" s="51"/>
      <c r="G27" s="52">
        <v>44688.347199999997</v>
      </c>
      <c r="H27" s="55">
        <v>3724.0288999999998</v>
      </c>
      <c r="I27" s="9"/>
      <c r="J27" s="1"/>
    </row>
    <row r="28" spans="1:10" ht="15">
      <c r="A28" s="6"/>
      <c r="B28" s="15">
        <v>17</v>
      </c>
      <c r="C28" s="1" t="s">
        <v>178</v>
      </c>
      <c r="D28" s="1"/>
      <c r="E28" s="1"/>
      <c r="F28" s="1"/>
      <c r="G28" s="8">
        <v>41941.194499999998</v>
      </c>
      <c r="H28" s="8">
        <v>3495.0994999999998</v>
      </c>
      <c r="I28" s="9"/>
      <c r="J28" s="1"/>
    </row>
    <row r="29" spans="1:10" ht="15">
      <c r="A29" s="10"/>
      <c r="B29" s="16">
        <v>18</v>
      </c>
      <c r="C29" s="12" t="s">
        <v>179</v>
      </c>
      <c r="D29" s="12"/>
      <c r="E29" s="12"/>
      <c r="F29" s="12"/>
      <c r="G29" s="13">
        <v>30086.9339</v>
      </c>
      <c r="H29" s="13">
        <v>2507.2444999999998</v>
      </c>
      <c r="I29" s="14"/>
      <c r="J29" s="1"/>
    </row>
    <row r="30" spans="1:10" ht="15">
      <c r="A30" s="6"/>
      <c r="B30" s="15">
        <v>19</v>
      </c>
      <c r="C30" s="1" t="s">
        <v>180</v>
      </c>
      <c r="D30" s="1"/>
      <c r="E30" s="1"/>
      <c r="F30" s="1"/>
      <c r="G30" s="8">
        <v>26308.441699999999</v>
      </c>
      <c r="H30" s="8">
        <v>2192.3701000000001</v>
      </c>
      <c r="I30" s="9"/>
      <c r="J30" s="1"/>
    </row>
    <row r="31" spans="1:10" ht="15">
      <c r="A31" s="6"/>
      <c r="B31" s="15">
        <v>20</v>
      </c>
      <c r="C31" s="1" t="s">
        <v>181</v>
      </c>
      <c r="D31" s="1"/>
      <c r="E31" s="1"/>
      <c r="F31" s="1"/>
      <c r="G31" s="8">
        <v>52211.092400000001</v>
      </c>
      <c r="H31" s="8">
        <v>4350.9243999999999</v>
      </c>
      <c r="I31" s="9"/>
      <c r="J31" s="1"/>
    </row>
    <row r="32" spans="1:10" ht="15">
      <c r="A32" s="6"/>
      <c r="B32" s="15">
        <v>21</v>
      </c>
      <c r="C32" s="1" t="s">
        <v>182</v>
      </c>
      <c r="D32" s="1"/>
      <c r="E32" s="1"/>
      <c r="F32" s="1"/>
      <c r="G32" s="8" t="s">
        <v>172</v>
      </c>
      <c r="H32" s="8"/>
      <c r="I32" s="9"/>
      <c r="J32" s="1"/>
    </row>
    <row r="33" spans="1:10" ht="15">
      <c r="A33" s="10"/>
      <c r="B33" s="16">
        <v>22</v>
      </c>
      <c r="C33" s="12" t="s">
        <v>183</v>
      </c>
      <c r="D33" s="12"/>
      <c r="E33" s="12"/>
      <c r="F33" s="12"/>
      <c r="G33" s="13" t="s">
        <v>172</v>
      </c>
      <c r="H33" s="13"/>
      <c r="I33" s="14"/>
      <c r="J33" s="21"/>
    </row>
    <row r="34" spans="1:10" ht="15">
      <c r="A34" s="6"/>
      <c r="B34" s="15">
        <v>23</v>
      </c>
      <c r="C34" s="1" t="s">
        <v>184</v>
      </c>
      <c r="D34" s="1"/>
      <c r="E34" s="1"/>
      <c r="F34" s="1"/>
      <c r="G34" s="8">
        <v>27862.894499999999</v>
      </c>
      <c r="H34" s="8">
        <v>2321.9079000000002</v>
      </c>
      <c r="I34" s="9"/>
      <c r="J34" s="22"/>
    </row>
    <row r="35" spans="1:10" ht="15">
      <c r="A35" s="6"/>
      <c r="B35" s="15">
        <v>24</v>
      </c>
      <c r="C35" s="1" t="s">
        <v>185</v>
      </c>
      <c r="D35" s="1"/>
      <c r="E35" s="1"/>
      <c r="F35" s="1"/>
      <c r="G35" s="8">
        <v>29923.250400000001</v>
      </c>
      <c r="H35" s="8">
        <v>2493.6042000000002</v>
      </c>
      <c r="I35" s="9"/>
      <c r="J35" s="22"/>
    </row>
    <row r="36" spans="1:10" ht="15">
      <c r="A36" s="6"/>
      <c r="B36" s="15">
        <v>25</v>
      </c>
      <c r="C36" s="1" t="s">
        <v>186</v>
      </c>
      <c r="D36" s="1"/>
      <c r="E36" s="1"/>
      <c r="F36" s="1"/>
      <c r="G36" s="8">
        <v>14818.522499999999</v>
      </c>
      <c r="H36" s="8">
        <v>1234.8769</v>
      </c>
      <c r="I36" s="9"/>
      <c r="J36" s="22"/>
    </row>
    <row r="37" spans="1:10" ht="15">
      <c r="A37" s="10"/>
      <c r="B37" s="16">
        <v>26</v>
      </c>
      <c r="C37" s="12" t="s">
        <v>187</v>
      </c>
      <c r="D37" s="12"/>
      <c r="E37" s="12"/>
      <c r="F37" s="12"/>
      <c r="G37" s="13">
        <v>61074.079400000002</v>
      </c>
      <c r="H37" s="13">
        <v>5089.5065999999997</v>
      </c>
      <c r="I37" s="14"/>
      <c r="J37" s="22"/>
    </row>
    <row r="38" spans="1:10" ht="15">
      <c r="A38" s="6"/>
      <c r="B38" s="15">
        <v>27</v>
      </c>
      <c r="C38" s="1" t="s">
        <v>188</v>
      </c>
      <c r="D38" s="1"/>
      <c r="E38" s="1"/>
      <c r="F38" s="1"/>
      <c r="G38" s="8">
        <v>17085.266899999999</v>
      </c>
      <c r="H38" s="8">
        <v>1423.7722000000001</v>
      </c>
      <c r="I38" s="9"/>
    </row>
    <row r="39" spans="1:10" ht="15">
      <c r="B39" s="15">
        <v>28</v>
      </c>
      <c r="C39" s="1" t="s">
        <v>189</v>
      </c>
      <c r="D39" s="1"/>
      <c r="E39" s="1"/>
      <c r="F39" s="1"/>
      <c r="G39" s="8">
        <v>23086.762699999999</v>
      </c>
      <c r="H39" s="8">
        <v>1923.8969</v>
      </c>
    </row>
    <row r="40" spans="1:10" ht="15">
      <c r="B40" s="15">
        <v>29</v>
      </c>
      <c r="C40" s="1" t="s">
        <v>190</v>
      </c>
      <c r="D40" s="1"/>
      <c r="E40" s="1"/>
      <c r="F40" s="1"/>
      <c r="G40" s="8">
        <v>23532.1587</v>
      </c>
      <c r="H40" s="8">
        <v>1961.0132000000001</v>
      </c>
    </row>
    <row r="41" spans="1:10" ht="15">
      <c r="B41" s="16">
        <v>30</v>
      </c>
      <c r="C41" s="12" t="s">
        <v>191</v>
      </c>
      <c r="D41" s="12"/>
      <c r="E41" s="12"/>
      <c r="F41" s="12"/>
      <c r="G41" s="13">
        <v>38058.050499999998</v>
      </c>
      <c r="H41" s="13">
        <v>3171.5041999999999</v>
      </c>
    </row>
    <row r="42" spans="1:10" ht="15">
      <c r="B42" s="15">
        <v>31</v>
      </c>
      <c r="C42" s="1" t="s">
        <v>192</v>
      </c>
      <c r="D42" s="1"/>
      <c r="E42" s="1"/>
      <c r="F42" s="1"/>
      <c r="G42" s="8">
        <v>33038.919399999999</v>
      </c>
      <c r="H42" s="8">
        <v>2753.2433000000001</v>
      </c>
    </row>
    <row r="43" spans="1:10" ht="15">
      <c r="B43" s="15">
        <v>32</v>
      </c>
      <c r="C43" s="1" t="s">
        <v>193</v>
      </c>
      <c r="D43" s="1"/>
      <c r="E43" s="1"/>
      <c r="F43" s="1"/>
      <c r="G43" s="8">
        <v>27838.474999999999</v>
      </c>
      <c r="H43" s="8">
        <v>2319.8728999999998</v>
      </c>
    </row>
    <row r="44" spans="1:10" ht="15">
      <c r="B44" s="15">
        <v>33</v>
      </c>
      <c r="C44" s="1" t="s">
        <v>359</v>
      </c>
      <c r="D44" s="1"/>
      <c r="E44" s="1"/>
      <c r="F44" s="1"/>
      <c r="G44" s="8">
        <v>52263.637699999999</v>
      </c>
      <c r="H44" s="8">
        <v>4355.3031000000001</v>
      </c>
    </row>
    <row r="45" spans="1:10" ht="15">
      <c r="B45" s="16">
        <v>34</v>
      </c>
      <c r="C45" s="12" t="s">
        <v>195</v>
      </c>
      <c r="D45" s="12"/>
      <c r="E45" s="12"/>
      <c r="F45" s="12"/>
      <c r="G45" s="13">
        <v>25136.498</v>
      </c>
      <c r="H45" s="13">
        <v>2094.7082</v>
      </c>
    </row>
    <row r="46" spans="1:10" ht="15">
      <c r="B46" s="15"/>
      <c r="C46" s="1"/>
      <c r="D46" s="1"/>
      <c r="E46" s="1"/>
      <c r="F46" s="1"/>
      <c r="G46" s="8"/>
      <c r="H46" s="8"/>
    </row>
    <row r="47" spans="1:10" ht="15">
      <c r="B47" s="15"/>
      <c r="C47" s="1" t="s">
        <v>360</v>
      </c>
      <c r="D47" s="1"/>
      <c r="E47" s="1"/>
      <c r="F47" s="1"/>
      <c r="G47" s="8">
        <v>54054.769399999997</v>
      </c>
      <c r="H47" s="8">
        <v>4504.5640999999996</v>
      </c>
    </row>
  </sheetData>
  <mergeCells count="2">
    <mergeCell ref="A1:J1"/>
    <mergeCell ref="A2:J2"/>
  </mergeCells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7"/>
  <sheetViews>
    <sheetView tabSelected="1" view="pageBreakPreview" topLeftCell="A6" zoomScaleNormal="80" zoomScaleSheetLayoutView="100" zoomScalePageLayoutView="80" workbookViewId="0">
      <selection activeCell="I50" sqref="I50"/>
    </sheetView>
  </sheetViews>
  <sheetFormatPr defaultRowHeight="12.75"/>
  <cols>
    <col min="1" max="1" width="9.28515625" bestFit="1" customWidth="1"/>
    <col min="2" max="2" width="14.7109375" customWidth="1"/>
    <col min="3" max="3" width="14.28515625" customWidth="1"/>
    <col min="4" max="4" width="17.7109375" customWidth="1"/>
    <col min="5" max="5" width="23.7109375" customWidth="1"/>
    <col min="6" max="6" width="11" customWidth="1"/>
    <col min="7" max="7" width="15.42578125" customWidth="1"/>
    <col min="8" max="8" width="16.85546875" customWidth="1"/>
    <col min="9" max="9" width="24" customWidth="1"/>
    <col min="10" max="10" width="4.7109375" customWidth="1"/>
    <col min="11" max="11" width="2.28515625" customWidth="1"/>
  </cols>
  <sheetData>
    <row r="1" spans="1:10" ht="30">
      <c r="A1" s="80" t="s">
        <v>361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>
      <c r="A2" s="81" t="s">
        <v>198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2"/>
      <c r="C4" s="1"/>
      <c r="D4" s="1"/>
      <c r="E4" s="1"/>
      <c r="F4" s="1"/>
      <c r="G4" s="1"/>
      <c r="H4" s="1"/>
      <c r="I4" s="1"/>
      <c r="J4" s="1"/>
    </row>
    <row r="5" spans="1:10">
      <c r="A5" s="1"/>
      <c r="B5" s="3" t="s">
        <v>9</v>
      </c>
      <c r="C5" s="1"/>
      <c r="D5" s="1"/>
      <c r="E5" s="1"/>
      <c r="F5" s="1"/>
      <c r="G5" s="4" t="s">
        <v>11</v>
      </c>
      <c r="H5" s="4" t="s">
        <v>12</v>
      </c>
      <c r="I5" s="5"/>
      <c r="J5" s="1"/>
    </row>
    <row r="6" spans="1:10">
      <c r="A6" s="6"/>
      <c r="B6" s="7">
        <v>1</v>
      </c>
      <c r="C6" s="1" t="s">
        <v>156</v>
      </c>
      <c r="D6" s="1"/>
      <c r="E6" s="1"/>
      <c r="F6" s="1"/>
      <c r="G6" s="23">
        <v>96667.521099999998</v>
      </c>
      <c r="H6" s="23">
        <v>8055.6268</v>
      </c>
      <c r="I6" s="9"/>
      <c r="J6" s="1"/>
    </row>
    <row r="7" spans="1:10">
      <c r="A7" s="6"/>
      <c r="B7" s="5" t="s">
        <v>16</v>
      </c>
      <c r="C7" s="1" t="s">
        <v>157</v>
      </c>
      <c r="D7" s="1"/>
      <c r="E7" s="1"/>
      <c r="F7" s="1"/>
      <c r="G7" s="23">
        <v>53167.893799999998</v>
      </c>
      <c r="H7" s="23">
        <v>4430.6578</v>
      </c>
      <c r="I7" s="9"/>
      <c r="J7" s="1"/>
    </row>
    <row r="8" spans="1:10">
      <c r="A8" s="6"/>
      <c r="B8" s="5" t="s">
        <v>21</v>
      </c>
      <c r="C8" s="1" t="s">
        <v>158</v>
      </c>
      <c r="D8" s="1"/>
      <c r="E8" s="1"/>
      <c r="F8" s="1"/>
      <c r="G8" s="23">
        <v>53167.893799999998</v>
      </c>
      <c r="H8" s="23">
        <v>4430.6578</v>
      </c>
      <c r="I8" s="9"/>
      <c r="J8" s="1"/>
    </row>
    <row r="9" spans="1:10">
      <c r="A9" s="10"/>
      <c r="B9" s="11" t="s">
        <v>26</v>
      </c>
      <c r="C9" s="12" t="s">
        <v>159</v>
      </c>
      <c r="D9" s="12"/>
      <c r="E9" s="12"/>
      <c r="F9" s="12"/>
      <c r="G9" s="24">
        <v>53167.893799999998</v>
      </c>
      <c r="H9" s="24">
        <v>4430.6578</v>
      </c>
      <c r="I9" s="14"/>
      <c r="J9" s="1"/>
    </row>
    <row r="10" spans="1:10">
      <c r="A10" s="6"/>
      <c r="B10" s="5" t="s">
        <v>29</v>
      </c>
      <c r="C10" s="1" t="s">
        <v>160</v>
      </c>
      <c r="D10" s="1"/>
      <c r="E10" s="1"/>
      <c r="F10" s="1"/>
      <c r="G10" s="23">
        <v>53167.893799999998</v>
      </c>
      <c r="H10" s="23">
        <v>4430.6578</v>
      </c>
      <c r="I10" s="9"/>
      <c r="J10" s="1"/>
    </row>
    <row r="11" spans="1:10">
      <c r="A11" s="6"/>
      <c r="B11" s="5" t="s">
        <v>32</v>
      </c>
      <c r="C11" s="1" t="s">
        <v>161</v>
      </c>
      <c r="D11" s="1"/>
      <c r="E11" s="1"/>
      <c r="F11" s="1"/>
      <c r="G11" s="23">
        <v>53167.893799999998</v>
      </c>
      <c r="H11" s="23">
        <v>4430.6578</v>
      </c>
      <c r="I11" s="9"/>
      <c r="J11" s="1"/>
    </row>
    <row r="12" spans="1:10">
      <c r="A12" s="6"/>
      <c r="B12" s="15" t="s">
        <v>34</v>
      </c>
      <c r="C12" s="1" t="s">
        <v>162</v>
      </c>
      <c r="D12" s="1"/>
      <c r="E12" s="1"/>
      <c r="F12" s="1"/>
      <c r="G12" s="23">
        <v>20134.9722</v>
      </c>
      <c r="H12" s="23">
        <v>1677.9143999999999</v>
      </c>
      <c r="I12" s="9"/>
      <c r="J12" s="1"/>
    </row>
    <row r="13" spans="1:10">
      <c r="A13" s="10"/>
      <c r="B13" s="16" t="s">
        <v>38</v>
      </c>
      <c r="C13" s="12" t="s">
        <v>163</v>
      </c>
      <c r="D13" s="12"/>
      <c r="E13" s="12"/>
      <c r="F13" s="12"/>
      <c r="G13" s="24">
        <v>11891.712100000001</v>
      </c>
      <c r="H13" s="24">
        <v>990.976</v>
      </c>
      <c r="I13" s="14"/>
      <c r="J13" s="1"/>
    </row>
    <row r="14" spans="1:10">
      <c r="A14" s="6"/>
      <c r="B14" s="15">
        <v>4</v>
      </c>
      <c r="C14" s="1" t="s">
        <v>41</v>
      </c>
      <c r="D14" s="1"/>
      <c r="E14" s="1"/>
      <c r="F14" s="1"/>
      <c r="G14" s="25"/>
      <c r="H14" s="23"/>
      <c r="I14" s="9"/>
      <c r="J14" s="1"/>
    </row>
    <row r="15" spans="1:10">
      <c r="A15" s="6"/>
      <c r="B15" s="15">
        <v>5</v>
      </c>
      <c r="C15" s="18" t="s">
        <v>358</v>
      </c>
      <c r="D15" s="1"/>
      <c r="E15" s="1"/>
      <c r="F15" s="1"/>
      <c r="G15" s="23">
        <v>24514.884099999999</v>
      </c>
      <c r="H15" s="23">
        <v>2042.9069999999999</v>
      </c>
      <c r="I15" s="9"/>
      <c r="J15" s="1"/>
    </row>
    <row r="16" spans="1:10">
      <c r="A16" s="6"/>
      <c r="B16" s="15">
        <v>6</v>
      </c>
      <c r="C16" s="1" t="s">
        <v>165</v>
      </c>
      <c r="D16" s="1"/>
      <c r="E16" s="1"/>
      <c r="F16" s="1"/>
      <c r="G16" s="23">
        <v>11919.3959</v>
      </c>
      <c r="H16" s="23">
        <v>993.28300000000002</v>
      </c>
      <c r="I16" s="9"/>
      <c r="J16" s="1"/>
    </row>
    <row r="17" spans="1:10">
      <c r="A17" s="10"/>
      <c r="B17" s="16">
        <v>7</v>
      </c>
      <c r="C17" s="12" t="s">
        <v>166</v>
      </c>
      <c r="D17" s="12"/>
      <c r="E17" s="12"/>
      <c r="F17" s="12"/>
      <c r="G17" s="24">
        <v>19982.408800000001</v>
      </c>
      <c r="H17" s="24">
        <v>1665.2007000000001</v>
      </c>
      <c r="I17" s="14"/>
      <c r="J17" s="1"/>
    </row>
    <row r="18" spans="1:10">
      <c r="A18" s="6"/>
      <c r="B18" s="15">
        <v>8</v>
      </c>
      <c r="C18" s="1" t="s">
        <v>167</v>
      </c>
      <c r="D18" s="1"/>
      <c r="E18" s="1"/>
      <c r="F18" s="1"/>
      <c r="G18" s="23">
        <v>55091.010499999997</v>
      </c>
      <c r="H18" s="23">
        <v>4590.9174999999996</v>
      </c>
      <c r="I18" s="9"/>
      <c r="J18" s="1"/>
    </row>
    <row r="19" spans="1:10">
      <c r="A19" s="6"/>
      <c r="B19" s="15">
        <v>9</v>
      </c>
      <c r="C19" s="1" t="s">
        <v>168</v>
      </c>
      <c r="D19" s="1"/>
      <c r="E19" s="1"/>
      <c r="F19" s="1"/>
      <c r="G19" s="23">
        <v>57442.328600000001</v>
      </c>
      <c r="H19" s="23">
        <v>4786.8607000000002</v>
      </c>
      <c r="I19" s="9"/>
      <c r="J19" s="1"/>
    </row>
    <row r="20" spans="1:10">
      <c r="A20" s="6"/>
      <c r="B20" s="15">
        <v>10</v>
      </c>
      <c r="C20" s="1" t="s">
        <v>169</v>
      </c>
      <c r="D20" s="1"/>
      <c r="E20" s="1"/>
      <c r="F20" s="1"/>
      <c r="G20" s="23">
        <v>26216.027300000002</v>
      </c>
      <c r="H20" s="23">
        <v>2184.6689000000001</v>
      </c>
      <c r="I20" s="9"/>
      <c r="J20" s="1"/>
    </row>
    <row r="21" spans="1:10">
      <c r="A21" s="10"/>
      <c r="B21" s="16">
        <v>11</v>
      </c>
      <c r="C21" s="12" t="s">
        <v>170</v>
      </c>
      <c r="D21" s="12"/>
      <c r="E21" s="12"/>
      <c r="F21" s="12"/>
      <c r="G21" s="24">
        <v>7723.6462000000001</v>
      </c>
      <c r="H21" s="24">
        <v>643.63720000000001</v>
      </c>
      <c r="I21" s="19"/>
      <c r="J21" s="1"/>
    </row>
    <row r="22" spans="1:10">
      <c r="A22" s="6"/>
      <c r="B22" s="15">
        <v>12</v>
      </c>
      <c r="C22" s="1" t="s">
        <v>171</v>
      </c>
      <c r="D22" s="1"/>
      <c r="E22" s="1"/>
      <c r="F22" s="1"/>
      <c r="G22" s="25" t="s">
        <v>172</v>
      </c>
      <c r="H22" s="23"/>
      <c r="I22" s="9"/>
      <c r="J22" s="1"/>
    </row>
    <row r="23" spans="1:10">
      <c r="A23" s="6"/>
      <c r="B23" s="15">
        <v>13</v>
      </c>
      <c r="C23" s="1" t="s">
        <v>173</v>
      </c>
      <c r="D23" s="1"/>
      <c r="E23" s="1"/>
      <c r="F23" s="1"/>
      <c r="G23" s="23">
        <v>34657.052100000001</v>
      </c>
      <c r="H23" s="23">
        <v>2888.0877</v>
      </c>
      <c r="I23" s="9"/>
      <c r="J23" s="1"/>
    </row>
    <row r="24" spans="1:10">
      <c r="A24" s="6"/>
      <c r="B24" s="15" t="s">
        <v>82</v>
      </c>
      <c r="C24" s="1" t="s">
        <v>174</v>
      </c>
      <c r="D24" s="1"/>
      <c r="E24" s="1"/>
      <c r="F24" s="1"/>
      <c r="G24" s="23">
        <v>4341.2075000000004</v>
      </c>
      <c r="H24" s="23">
        <v>361.76729999999998</v>
      </c>
      <c r="I24" s="20"/>
      <c r="J24" s="1"/>
    </row>
    <row r="25" spans="1:10">
      <c r="A25" s="10"/>
      <c r="B25" s="16">
        <v>14</v>
      </c>
      <c r="C25" s="12" t="s">
        <v>175</v>
      </c>
      <c r="D25" s="12"/>
      <c r="E25" s="12"/>
      <c r="F25" s="12"/>
      <c r="G25" s="24">
        <v>22454.428599999999</v>
      </c>
      <c r="H25" s="24">
        <v>1871.2023999999999</v>
      </c>
      <c r="I25" s="19"/>
      <c r="J25" s="1"/>
    </row>
    <row r="26" spans="1:10" ht="13.5" thickBot="1">
      <c r="A26" s="6"/>
      <c r="B26" s="15">
        <v>15</v>
      </c>
      <c r="C26" s="1" t="s">
        <v>176</v>
      </c>
      <c r="D26" s="1"/>
      <c r="E26" s="1"/>
      <c r="F26" s="1"/>
      <c r="G26" s="23">
        <v>30082.099300000002</v>
      </c>
      <c r="H26" s="23">
        <v>2506.8416000000002</v>
      </c>
      <c r="I26" s="20"/>
      <c r="J26" s="1"/>
    </row>
    <row r="27" spans="1:10" ht="13.5" thickBot="1">
      <c r="A27" s="6"/>
      <c r="B27" s="50">
        <v>16</v>
      </c>
      <c r="C27" s="51" t="s">
        <v>177</v>
      </c>
      <c r="D27" s="51"/>
      <c r="E27" s="51"/>
      <c r="F27" s="51"/>
      <c r="G27" s="53">
        <v>45643.889799999997</v>
      </c>
      <c r="H27" s="23">
        <v>3803.6574999999998</v>
      </c>
      <c r="I27" s="9"/>
      <c r="J27" s="1"/>
    </row>
    <row r="28" spans="1:10">
      <c r="A28" s="6"/>
      <c r="B28" s="15">
        <v>17</v>
      </c>
      <c r="C28" s="1" t="s">
        <v>178</v>
      </c>
      <c r="D28" s="1"/>
      <c r="E28" s="1"/>
      <c r="F28" s="1"/>
      <c r="G28" s="23">
        <v>41387.530899999998</v>
      </c>
      <c r="H28" s="23">
        <v>3448.9609</v>
      </c>
      <c r="I28" s="9"/>
      <c r="J28" s="1"/>
    </row>
    <row r="29" spans="1:10">
      <c r="A29" s="10"/>
      <c r="B29" s="16">
        <v>18</v>
      </c>
      <c r="C29" s="12" t="s">
        <v>179</v>
      </c>
      <c r="D29" s="12"/>
      <c r="E29" s="12"/>
      <c r="F29" s="12"/>
      <c r="G29" s="24">
        <v>33462.5</v>
      </c>
      <c r="H29" s="24">
        <v>2788.5417000000002</v>
      </c>
      <c r="I29" s="14"/>
      <c r="J29" s="1"/>
    </row>
    <row r="30" spans="1:10">
      <c r="A30" s="6"/>
      <c r="B30" s="15">
        <v>19</v>
      </c>
      <c r="C30" s="1" t="s">
        <v>180</v>
      </c>
      <c r="D30" s="1"/>
      <c r="E30" s="1"/>
      <c r="F30" s="1"/>
      <c r="G30" s="23">
        <v>28933.457200000001</v>
      </c>
      <c r="H30" s="23">
        <v>2411.1214</v>
      </c>
      <c r="I30" s="9"/>
      <c r="J30" s="1"/>
    </row>
    <row r="31" spans="1:10">
      <c r="A31" s="6"/>
      <c r="B31" s="15">
        <v>20</v>
      </c>
      <c r="C31" s="1" t="s">
        <v>181</v>
      </c>
      <c r="D31" s="1"/>
      <c r="E31" s="1"/>
      <c r="F31" s="1"/>
      <c r="G31" s="23">
        <v>39676.422100000003</v>
      </c>
      <c r="H31" s="23">
        <v>3306.3685</v>
      </c>
      <c r="I31" s="9"/>
      <c r="J31" s="1"/>
    </row>
    <row r="32" spans="1:10">
      <c r="A32" s="6"/>
      <c r="B32" s="15">
        <v>21</v>
      </c>
      <c r="C32" s="1" t="s">
        <v>182</v>
      </c>
      <c r="D32" s="1"/>
      <c r="E32" s="1"/>
      <c r="F32" s="1"/>
      <c r="G32" s="23" t="s">
        <v>172</v>
      </c>
      <c r="H32" s="23"/>
      <c r="I32" s="9"/>
      <c r="J32" s="1"/>
    </row>
    <row r="33" spans="1:10">
      <c r="A33" s="10"/>
      <c r="B33" s="16">
        <v>22</v>
      </c>
      <c r="C33" s="12" t="s">
        <v>183</v>
      </c>
      <c r="D33" s="12"/>
      <c r="E33" s="12"/>
      <c r="F33" s="12"/>
      <c r="G33" s="24" t="s">
        <v>172</v>
      </c>
      <c r="H33" s="24"/>
      <c r="I33" s="14"/>
      <c r="J33" s="21"/>
    </row>
    <row r="34" spans="1:10">
      <c r="A34" s="6"/>
      <c r="B34" s="15">
        <v>23</v>
      </c>
      <c r="C34" s="1" t="s">
        <v>184</v>
      </c>
      <c r="D34" s="1"/>
      <c r="E34" s="1"/>
      <c r="F34" s="1"/>
      <c r="G34" s="23">
        <v>24814.3832</v>
      </c>
      <c r="H34" s="23">
        <v>2067.8652999999999</v>
      </c>
      <c r="I34" s="9"/>
      <c r="J34" s="22"/>
    </row>
    <row r="35" spans="1:10">
      <c r="A35" s="6"/>
      <c r="B35" s="15">
        <v>24</v>
      </c>
      <c r="C35" s="1" t="s">
        <v>185</v>
      </c>
      <c r="D35" s="1"/>
      <c r="E35" s="1"/>
      <c r="F35" s="1"/>
      <c r="G35" s="23">
        <v>25419.422200000001</v>
      </c>
      <c r="H35" s="23">
        <v>2118.2851999999998</v>
      </c>
      <c r="I35" s="9"/>
      <c r="J35" s="22"/>
    </row>
    <row r="36" spans="1:10">
      <c r="A36" s="6"/>
      <c r="B36" s="15">
        <v>25</v>
      </c>
      <c r="C36" s="1" t="s">
        <v>186</v>
      </c>
      <c r="D36" s="1"/>
      <c r="E36" s="1"/>
      <c r="F36" s="1"/>
      <c r="G36" s="23">
        <v>13357.491400000001</v>
      </c>
      <c r="H36" s="23">
        <v>1113.1242999999999</v>
      </c>
      <c r="I36" s="9"/>
      <c r="J36" s="22"/>
    </row>
    <row r="37" spans="1:10">
      <c r="A37" s="10"/>
      <c r="B37" s="16">
        <v>26</v>
      </c>
      <c r="C37" s="12" t="s">
        <v>187</v>
      </c>
      <c r="D37" s="12"/>
      <c r="E37" s="12"/>
      <c r="F37" s="12"/>
      <c r="G37" s="24">
        <v>53289.3799</v>
      </c>
      <c r="H37" s="24">
        <v>4440.7816999999995</v>
      </c>
      <c r="I37" s="14"/>
      <c r="J37" s="22"/>
    </row>
    <row r="38" spans="1:10">
      <c r="A38" s="6"/>
      <c r="B38" s="15">
        <v>27</v>
      </c>
      <c r="C38" s="1" t="s">
        <v>188</v>
      </c>
      <c r="D38" s="1"/>
      <c r="E38" s="1"/>
      <c r="F38" s="1"/>
      <c r="G38" s="23">
        <v>15586.7989</v>
      </c>
      <c r="H38" s="23">
        <v>1298.8998999999999</v>
      </c>
      <c r="I38" s="9"/>
    </row>
    <row r="39" spans="1:10">
      <c r="B39" s="15">
        <v>28</v>
      </c>
      <c r="C39" s="1" t="s">
        <v>189</v>
      </c>
      <c r="D39" s="1"/>
      <c r="E39" s="1"/>
      <c r="F39" s="1"/>
      <c r="G39" s="23">
        <v>0</v>
      </c>
      <c r="H39" s="23">
        <v>0</v>
      </c>
    </row>
    <row r="40" spans="1:10">
      <c r="B40" s="15">
        <v>29</v>
      </c>
      <c r="C40" s="1" t="s">
        <v>190</v>
      </c>
      <c r="D40" s="1"/>
      <c r="E40" s="1"/>
      <c r="F40" s="1"/>
      <c r="G40" s="23">
        <v>0</v>
      </c>
      <c r="H40" s="23">
        <v>0</v>
      </c>
    </row>
    <row r="41" spans="1:10">
      <c r="B41" s="16">
        <v>30</v>
      </c>
      <c r="C41" s="12" t="s">
        <v>191</v>
      </c>
      <c r="D41" s="12"/>
      <c r="E41" s="12"/>
      <c r="F41" s="12"/>
      <c r="G41" s="24">
        <v>0</v>
      </c>
      <c r="H41" s="24">
        <v>0</v>
      </c>
    </row>
    <row r="42" spans="1:10">
      <c r="B42" s="15">
        <v>31</v>
      </c>
      <c r="C42" s="1" t="s">
        <v>192</v>
      </c>
      <c r="D42" s="1"/>
      <c r="E42" s="1"/>
      <c r="F42" s="1"/>
      <c r="G42" s="23">
        <v>0</v>
      </c>
      <c r="H42" s="23">
        <v>0</v>
      </c>
    </row>
    <row r="43" spans="1:10">
      <c r="B43" s="15">
        <v>32</v>
      </c>
      <c r="C43" s="1" t="s">
        <v>193</v>
      </c>
      <c r="D43" s="1"/>
      <c r="E43" s="1"/>
      <c r="F43" s="1"/>
      <c r="G43" s="23">
        <v>0</v>
      </c>
      <c r="H43" s="23">
        <v>0</v>
      </c>
    </row>
    <row r="44" spans="1:10">
      <c r="B44" s="15">
        <v>33</v>
      </c>
      <c r="C44" s="1" t="s">
        <v>359</v>
      </c>
      <c r="D44" s="1"/>
      <c r="E44" s="1"/>
      <c r="F44" s="1"/>
      <c r="G44" s="23">
        <v>0</v>
      </c>
      <c r="H44" s="23">
        <v>0</v>
      </c>
    </row>
    <row r="45" spans="1:10">
      <c r="B45" s="16">
        <v>34</v>
      </c>
      <c r="C45" s="12" t="s">
        <v>195</v>
      </c>
      <c r="D45" s="12"/>
      <c r="E45" s="12"/>
      <c r="F45" s="12"/>
      <c r="G45" s="24">
        <v>0</v>
      </c>
      <c r="H45" s="24">
        <v>0</v>
      </c>
    </row>
    <row r="46" spans="1:10">
      <c r="B46" s="15"/>
      <c r="C46" s="1"/>
      <c r="D46" s="1"/>
      <c r="E46" s="1"/>
      <c r="F46" s="1"/>
      <c r="G46" s="23"/>
      <c r="H46" s="23"/>
    </row>
    <row r="47" spans="1:10">
      <c r="B47" s="15"/>
      <c r="C47" s="1" t="s">
        <v>360</v>
      </c>
      <c r="D47" s="1"/>
      <c r="E47" s="1"/>
      <c r="F47" s="1"/>
      <c r="G47" s="23">
        <v>0</v>
      </c>
      <c r="H47" s="23">
        <v>0</v>
      </c>
    </row>
  </sheetData>
  <mergeCells count="2">
    <mergeCell ref="A1:J1"/>
    <mergeCell ref="A2:J2"/>
  </mergeCells>
  <pageMargins left="0.7" right="0.4" top="0.75" bottom="0.75" header="0.3" footer="0.3"/>
  <pageSetup orientation="landscape" r:id="rId1"/>
  <headerFooter>
    <oddHeader>&amp;R&amp;"Calibri,Regular"&amp;11Docket No. E002/M-13-867
Attachment I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8A46C-F572-4A30-9EEB-59EBB958C8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C2416-E7E8-4838-A979-B0112E9C6F37}">
  <ds:schemaRefs>
    <ds:schemaRef ds:uri="e7d7c51e-ddc1-4230-917e-759a9b5dd38f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99fe2214-dda8-4fa0-af82-a361850c033e"/>
  </ds:schemaRefs>
</ds:datastoreItem>
</file>

<file path=customXml/itemProps3.xml><?xml version="1.0" encoding="utf-8"?>
<ds:datastoreItem xmlns:ds="http://schemas.openxmlformats.org/officeDocument/2006/customXml" ds:itemID="{2C93F785-FA46-4FEB-8C23-AF8EEA3D4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5Yr Calc for VOS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'2013'!Print_Area</vt:lpstr>
      <vt:lpstr>'2014'!Print_Area</vt:lpstr>
      <vt:lpstr>'2016'!Print_Area</vt:lpstr>
      <vt:lpstr>'5Yr Calc for VOS'!Print_Area</vt:lpstr>
    </vt:vector>
  </TitlesOfParts>
  <Manager/>
  <Company>Xcel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Xcel Energy</dc:creator>
  <cp:keywords/>
  <dc:description/>
  <cp:lastModifiedBy>Al Krug</cp:lastModifiedBy>
  <cp:revision/>
  <cp:lastPrinted>2020-09-01T16:44:38Z</cp:lastPrinted>
  <dcterms:created xsi:type="dcterms:W3CDTF">2015-02-11T21:04:00Z</dcterms:created>
  <dcterms:modified xsi:type="dcterms:W3CDTF">2020-09-01T16:44:45Z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0x010100C179B32B8C66554D9FA1059C3FEBDF98</vt:lpwstr>
  </property>
</Properties>
</file>