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https://projects.sp.lgeenergy.int/sites/RegFilings/Rate Case Documents/"/>
    </mc:Choice>
  </mc:AlternateContent>
  <xr:revisionPtr revIDLastSave="0" documentId="13_ncr:1_{D219D44C-340F-43B8-82F4-5BB507A582D5}" xr6:coauthVersionLast="45" xr6:coauthVersionMax="45" xr10:uidLastSave="{00000000-0000-0000-0000-000000000000}"/>
  <bookViews>
    <workbookView xWindow="-110" yWindow="-110" windowWidth="19420" windowHeight="10420" tabRatio="752" xr2:uid="{00000000-000D-0000-FFFF-FFFF00000000}"/>
  </bookViews>
  <sheets>
    <sheet name="In-Service at 6-30-22 Combined" sheetId="6" r:id="rId1"/>
    <sheet name="In-Service at 6-30-22 KU" sheetId="2" r:id="rId2"/>
    <sheet name="In-Service at 6-30-22 LGE" sheetId="5" r:id="rId3"/>
    <sheet name="Months to Completion Combined" sheetId="9" r:id="rId4"/>
    <sheet name="Months to Completion KU" sheetId="7" r:id="rId5"/>
    <sheet name="Months to Completion LGE" sheetId="8" r:id="rId6"/>
  </sheets>
  <definedNames>
    <definedName name="_xlnm._FilterDatabase" localSheetId="0" hidden="1">'In-Service at 6-30-22 Combined'!$A$2:$T$1096</definedName>
    <definedName name="_xlnm._FilterDatabase" localSheetId="1" hidden="1">'In-Service at 6-30-22 KU'!$A$2:$T$562</definedName>
    <definedName name="_xlnm._FilterDatabase" localSheetId="2" hidden="1">'In-Service at 6-30-22 LGE'!$A$2:$T$537</definedName>
    <definedName name="_xlnm._FilterDatabase" localSheetId="4" hidden="1">'Months to Completion KU'!$A$2:$G$219</definedName>
    <definedName name="_xlnm._FilterDatabase" localSheetId="5" hidden="1">'Months to Completion LGE'!$A$2:$G$197</definedName>
    <definedName name="_xlnm.Print_Area" localSheetId="3">'Months to Completion Combined'!$A$1:$G$413</definedName>
    <definedName name="_xlnm.Print_Area" localSheetId="4">'Months to Completion KU'!$A$1:$G$219</definedName>
    <definedName name="_xlnm.Print_Area" localSheetId="5">'Months to Completion LGE'!$A$1:$G$197</definedName>
    <definedName name="_xlnm.Print_Titles" localSheetId="0">'In-Service at 6-30-22 Combined'!$1:$2</definedName>
    <definedName name="_xlnm.Print_Titles" localSheetId="1">'In-Service at 6-30-22 KU'!$1:$2</definedName>
    <definedName name="_xlnm.Print_Titles" localSheetId="2">'In-Service at 6-30-22 LGE'!$1:$2</definedName>
    <definedName name="_xlnm.Print_Titles" localSheetId="3">'Months to Completion Combined'!$1:$2</definedName>
    <definedName name="_xlnm.Print_Titles" localSheetId="4">'Months to Completion KU'!$1:$2</definedName>
    <definedName name="_xlnm.Print_Titles" localSheetId="5">'Months to Completion LGE'!$1:$2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97" i="8" l="1"/>
  <c r="E197" i="8" l="1"/>
  <c r="C413" i="9" l="1"/>
  <c r="F11" i="9" s="1"/>
  <c r="G11" i="9" s="1"/>
  <c r="F196" i="8"/>
  <c r="F192" i="8"/>
  <c r="G192" i="8" s="1"/>
  <c r="F188" i="8"/>
  <c r="F184" i="8"/>
  <c r="G184" i="8" s="1"/>
  <c r="F180" i="8"/>
  <c r="F176" i="8"/>
  <c r="G176" i="8" s="1"/>
  <c r="F172" i="8"/>
  <c r="F168" i="8"/>
  <c r="G168" i="8" s="1"/>
  <c r="F164" i="8"/>
  <c r="F160" i="8"/>
  <c r="G160" i="8" s="1"/>
  <c r="F156" i="8"/>
  <c r="F152" i="8"/>
  <c r="F148" i="8"/>
  <c r="F144" i="8"/>
  <c r="G144" i="8" s="1"/>
  <c r="F140" i="8"/>
  <c r="F136" i="8"/>
  <c r="G136" i="8" s="1"/>
  <c r="F132" i="8"/>
  <c r="F128" i="8"/>
  <c r="G128" i="8" s="1"/>
  <c r="F124" i="8"/>
  <c r="F120" i="8"/>
  <c r="G120" i="8" s="1"/>
  <c r="F116" i="8"/>
  <c r="F112" i="8"/>
  <c r="G112" i="8" s="1"/>
  <c r="F108" i="8"/>
  <c r="F104" i="8"/>
  <c r="G104" i="8" s="1"/>
  <c r="F100" i="8"/>
  <c r="F96" i="8"/>
  <c r="G96" i="8" s="1"/>
  <c r="F92" i="8"/>
  <c r="F88" i="8"/>
  <c r="G88" i="8" s="1"/>
  <c r="F84" i="8"/>
  <c r="F80" i="8"/>
  <c r="G80" i="8" s="1"/>
  <c r="F76" i="8"/>
  <c r="F72" i="8"/>
  <c r="G72" i="8" s="1"/>
  <c r="F68" i="8"/>
  <c r="F64" i="8"/>
  <c r="G64" i="8" s="1"/>
  <c r="F60" i="8"/>
  <c r="F56" i="8"/>
  <c r="G56" i="8" s="1"/>
  <c r="F52" i="8"/>
  <c r="F48" i="8"/>
  <c r="G48" i="8" s="1"/>
  <c r="F46" i="8"/>
  <c r="F45" i="8"/>
  <c r="F44" i="8"/>
  <c r="G44" i="8" s="1"/>
  <c r="F43" i="8"/>
  <c r="G43" i="8" s="1"/>
  <c r="F42" i="8"/>
  <c r="G42" i="8"/>
  <c r="F41" i="8"/>
  <c r="G41" i="8" s="1"/>
  <c r="F40" i="8"/>
  <c r="G40" i="8" s="1"/>
  <c r="F39" i="8"/>
  <c r="G39" i="8" s="1"/>
  <c r="F38" i="8"/>
  <c r="G38" i="8" s="1"/>
  <c r="F37" i="8"/>
  <c r="G37" i="8" s="1"/>
  <c r="F36" i="8"/>
  <c r="G36" i="8" s="1"/>
  <c r="F35" i="8"/>
  <c r="F34" i="8"/>
  <c r="F33" i="8"/>
  <c r="F32" i="8"/>
  <c r="G32" i="8" s="1"/>
  <c r="F31" i="8"/>
  <c r="G31" i="8" s="1"/>
  <c r="F30" i="8"/>
  <c r="G30" i="8" s="1"/>
  <c r="F29" i="8"/>
  <c r="G29" i="8" s="1"/>
  <c r="F28" i="8"/>
  <c r="G28" i="8" s="1"/>
  <c r="F27" i="8"/>
  <c r="F26" i="8"/>
  <c r="F25" i="8"/>
  <c r="G25" i="8" s="1"/>
  <c r="F24" i="8"/>
  <c r="F23" i="8"/>
  <c r="F22" i="8"/>
  <c r="F21" i="8"/>
  <c r="G21" i="8" s="1"/>
  <c r="F20" i="8"/>
  <c r="G20" i="8" s="1"/>
  <c r="F19" i="8"/>
  <c r="G19" i="8" s="1"/>
  <c r="F18" i="8"/>
  <c r="G18" i="8" s="1"/>
  <c r="F17" i="8"/>
  <c r="G17" i="8" s="1"/>
  <c r="F16" i="8"/>
  <c r="G16" i="8" s="1"/>
  <c r="F15" i="8"/>
  <c r="G15" i="8" s="1"/>
  <c r="F14" i="8"/>
  <c r="G14" i="8" s="1"/>
  <c r="F13" i="8"/>
  <c r="G13" i="8" s="1"/>
  <c r="F12" i="8"/>
  <c r="G12" i="8" s="1"/>
  <c r="F11" i="8"/>
  <c r="G11" i="8" s="1"/>
  <c r="F10" i="8"/>
  <c r="G10" i="8" s="1"/>
  <c r="F9" i="8"/>
  <c r="G9" i="8" s="1"/>
  <c r="F8" i="8"/>
  <c r="G8" i="8" s="1"/>
  <c r="F7" i="8"/>
  <c r="G7" i="8" s="1"/>
  <c r="F6" i="8"/>
  <c r="G6" i="8" s="1"/>
  <c r="F5" i="8"/>
  <c r="G5" i="8" s="1"/>
  <c r="F4" i="8"/>
  <c r="G4" i="8" s="1"/>
  <c r="F3" i="8"/>
  <c r="G3" i="8" s="1"/>
  <c r="C219" i="7"/>
  <c r="F217" i="7" s="1"/>
  <c r="F218" i="7"/>
  <c r="F215" i="7"/>
  <c r="F212" i="7"/>
  <c r="F208" i="7"/>
  <c r="F207" i="7"/>
  <c r="F204" i="7"/>
  <c r="F202" i="7"/>
  <c r="F198" i="7"/>
  <c r="F196" i="7"/>
  <c r="F194" i="7"/>
  <c r="F191" i="7"/>
  <c r="F187" i="7"/>
  <c r="F186" i="7"/>
  <c r="F183" i="7"/>
  <c r="F180" i="7"/>
  <c r="F177" i="7"/>
  <c r="G177" i="7"/>
  <c r="F175" i="7"/>
  <c r="F173" i="7"/>
  <c r="G173" i="7" s="1"/>
  <c r="F171" i="7"/>
  <c r="F170" i="7"/>
  <c r="F168" i="7"/>
  <c r="F166" i="7"/>
  <c r="F163" i="7"/>
  <c r="F162" i="7"/>
  <c r="F160" i="7"/>
  <c r="F158" i="7"/>
  <c r="F155" i="7"/>
  <c r="F154" i="7"/>
  <c r="F152" i="7"/>
  <c r="F150" i="7"/>
  <c r="F147" i="7"/>
  <c r="F146" i="7"/>
  <c r="F144" i="7"/>
  <c r="F142" i="7"/>
  <c r="F139" i="7"/>
  <c r="F138" i="7"/>
  <c r="F136" i="7"/>
  <c r="F134" i="7"/>
  <c r="G134" i="7" s="1"/>
  <c r="F132" i="7"/>
  <c r="F131" i="7"/>
  <c r="F129" i="7"/>
  <c r="F127" i="7"/>
  <c r="F125" i="7"/>
  <c r="F124" i="7"/>
  <c r="F122" i="7"/>
  <c r="F120" i="7"/>
  <c r="F117" i="7"/>
  <c r="F115" i="7"/>
  <c r="F111" i="7"/>
  <c r="F110" i="7"/>
  <c r="G110" i="7" s="1"/>
  <c r="F109" i="7"/>
  <c r="F107" i="7"/>
  <c r="F104" i="7"/>
  <c r="F103" i="7"/>
  <c r="F101" i="7"/>
  <c r="F99" i="7"/>
  <c r="F96" i="7"/>
  <c r="F95" i="7"/>
  <c r="F92" i="7"/>
  <c r="F89" i="7"/>
  <c r="F87" i="7"/>
  <c r="F83" i="7"/>
  <c r="F82" i="7"/>
  <c r="G82" i="7" s="1"/>
  <c r="F81" i="7"/>
  <c r="F79" i="7"/>
  <c r="F77" i="7"/>
  <c r="F76" i="7"/>
  <c r="F74" i="7"/>
  <c r="G74" i="7" s="1"/>
  <c r="F73" i="7"/>
  <c r="F70" i="7"/>
  <c r="G70" i="7"/>
  <c r="F68" i="7"/>
  <c r="F66" i="7"/>
  <c r="G66" i="7" s="1"/>
  <c r="F64" i="7"/>
  <c r="F63" i="7"/>
  <c r="F60" i="7"/>
  <c r="F57" i="7"/>
  <c r="F55" i="7"/>
  <c r="F51" i="7"/>
  <c r="F50" i="7"/>
  <c r="G50" i="7" s="1"/>
  <c r="F49" i="7"/>
  <c r="F47" i="7"/>
  <c r="F45" i="7"/>
  <c r="F44" i="7"/>
  <c r="F42" i="7"/>
  <c r="F40" i="7"/>
  <c r="F37" i="7"/>
  <c r="F36" i="7"/>
  <c r="F34" i="7"/>
  <c r="F32" i="7"/>
  <c r="F29" i="7"/>
  <c r="F28" i="7"/>
  <c r="F26" i="7"/>
  <c r="F24" i="7"/>
  <c r="F21" i="7"/>
  <c r="F20" i="7"/>
  <c r="F17" i="7"/>
  <c r="G17" i="7" s="1"/>
  <c r="F15" i="7"/>
  <c r="G15" i="7" s="1"/>
  <c r="F14" i="7"/>
  <c r="G14" i="7" s="1"/>
  <c r="F13" i="7"/>
  <c r="G13" i="7" s="1"/>
  <c r="F12" i="7"/>
  <c r="G12" i="7" s="1"/>
  <c r="F11" i="7"/>
  <c r="G11" i="7" s="1"/>
  <c r="F10" i="7"/>
  <c r="G10" i="7" s="1"/>
  <c r="F8" i="7"/>
  <c r="G8" i="7" s="1"/>
  <c r="F7" i="7"/>
  <c r="G7" i="7" s="1"/>
  <c r="F6" i="7"/>
  <c r="G6" i="7" s="1"/>
  <c r="F5" i="7"/>
  <c r="G5" i="7" s="1"/>
  <c r="F4" i="7"/>
  <c r="G4" i="7" s="1"/>
  <c r="F3" i="7"/>
  <c r="G3" i="7" s="1"/>
  <c r="F19" i="7" l="1"/>
  <c r="G19" i="7" s="1"/>
  <c r="F27" i="7"/>
  <c r="G27" i="7" s="1"/>
  <c r="F35" i="7"/>
  <c r="F43" i="7"/>
  <c r="F56" i="7"/>
  <c r="F62" i="7"/>
  <c r="G62" i="7" s="1"/>
  <c r="F69" i="7"/>
  <c r="F75" i="7"/>
  <c r="F88" i="7"/>
  <c r="F94" i="7"/>
  <c r="G94" i="7" s="1"/>
  <c r="F102" i="7"/>
  <c r="F116" i="7"/>
  <c r="F123" i="7"/>
  <c r="F130" i="7"/>
  <c r="G130" i="7" s="1"/>
  <c r="F137" i="7"/>
  <c r="F145" i="7"/>
  <c r="G145" i="7" s="1"/>
  <c r="F153" i="7"/>
  <c r="F161" i="7"/>
  <c r="F169" i="7"/>
  <c r="F176" i="7"/>
  <c r="F184" i="7"/>
  <c r="F195" i="7"/>
  <c r="G195" i="7" s="1"/>
  <c r="F206" i="7"/>
  <c r="F216" i="7"/>
  <c r="F22" i="7"/>
  <c r="F30" i="7"/>
  <c r="F38" i="7"/>
  <c r="F52" i="7"/>
  <c r="F58" i="7"/>
  <c r="G58" i="7" s="1"/>
  <c r="F65" i="7"/>
  <c r="F71" i="7"/>
  <c r="F84" i="7"/>
  <c r="G84" i="7" s="1"/>
  <c r="F90" i="7"/>
  <c r="G90" i="7" s="1"/>
  <c r="F97" i="7"/>
  <c r="G97" i="7" s="1"/>
  <c r="F105" i="7"/>
  <c r="F112" i="7"/>
  <c r="F118" i="7"/>
  <c r="G118" i="7" s="1"/>
  <c r="F133" i="7"/>
  <c r="G133" i="7" s="1"/>
  <c r="F140" i="7"/>
  <c r="F148" i="7"/>
  <c r="G148" i="7" s="1"/>
  <c r="F156" i="7"/>
  <c r="F164" i="7"/>
  <c r="G164" i="7" s="1"/>
  <c r="F172" i="7"/>
  <c r="G172" i="7" s="1"/>
  <c r="F178" i="7"/>
  <c r="F188" i="7"/>
  <c r="F199" i="7"/>
  <c r="F210" i="7"/>
  <c r="F9" i="7"/>
  <c r="G9" i="7" s="1"/>
  <c r="F16" i="7"/>
  <c r="G16" i="7" s="1"/>
  <c r="F23" i="7"/>
  <c r="F31" i="7"/>
  <c r="F39" i="7"/>
  <c r="F46" i="7"/>
  <c r="G46" i="7" s="1"/>
  <c r="F53" i="7"/>
  <c r="G53" i="7" s="1"/>
  <c r="F59" i="7"/>
  <c r="F72" i="7"/>
  <c r="G72" i="7" s="1"/>
  <c r="F78" i="7"/>
  <c r="G78" i="7" s="1"/>
  <c r="F85" i="7"/>
  <c r="F91" i="7"/>
  <c r="F98" i="7"/>
  <c r="F106" i="7"/>
  <c r="F113" i="7"/>
  <c r="G113" i="7" s="1"/>
  <c r="F119" i="7"/>
  <c r="F126" i="7"/>
  <c r="G126" i="7" s="1"/>
  <c r="F141" i="7"/>
  <c r="F149" i="7"/>
  <c r="F157" i="7"/>
  <c r="F165" i="7"/>
  <c r="F179" i="7"/>
  <c r="F190" i="7"/>
  <c r="F200" i="7"/>
  <c r="F211" i="7"/>
  <c r="F18" i="7"/>
  <c r="F25" i="7"/>
  <c r="F33" i="7"/>
  <c r="F41" i="7"/>
  <c r="F48" i="7"/>
  <c r="F54" i="7"/>
  <c r="G54" i="7" s="1"/>
  <c r="F61" i="7"/>
  <c r="F67" i="7"/>
  <c r="G67" i="7" s="1"/>
  <c r="F80" i="7"/>
  <c r="F86" i="7"/>
  <c r="G86" i="7" s="1"/>
  <c r="F93" i="7"/>
  <c r="F100" i="7"/>
  <c r="F108" i="7"/>
  <c r="F114" i="7"/>
  <c r="G114" i="7" s="1"/>
  <c r="F121" i="7"/>
  <c r="F128" i="7"/>
  <c r="G128" i="7" s="1"/>
  <c r="F135" i="7"/>
  <c r="G135" i="7" s="1"/>
  <c r="F143" i="7"/>
  <c r="G143" i="7" s="1"/>
  <c r="F151" i="7"/>
  <c r="F159" i="7"/>
  <c r="F167" i="7"/>
  <c r="F174" i="7"/>
  <c r="G174" i="7" s="1"/>
  <c r="F182" i="7"/>
  <c r="F192" i="7"/>
  <c r="G192" i="7" s="1"/>
  <c r="F203" i="7"/>
  <c r="F214" i="7"/>
  <c r="F402" i="9"/>
  <c r="G402" i="9" s="1"/>
  <c r="F361" i="9"/>
  <c r="G361" i="9" s="1"/>
  <c r="F305" i="9"/>
  <c r="G305" i="9" s="1"/>
  <c r="F258" i="9"/>
  <c r="F202" i="9"/>
  <c r="G202" i="9" s="1"/>
  <c r="F146" i="9"/>
  <c r="G146" i="9" s="1"/>
  <c r="F105" i="9"/>
  <c r="G105" i="9" s="1"/>
  <c r="F49" i="9"/>
  <c r="G49" i="9" s="1"/>
  <c r="F401" i="9"/>
  <c r="G401" i="9" s="1"/>
  <c r="F354" i="9"/>
  <c r="F298" i="9"/>
  <c r="G298" i="9" s="1"/>
  <c r="F242" i="9"/>
  <c r="G242" i="9" s="1"/>
  <c r="F201" i="9"/>
  <c r="G201" i="9" s="1"/>
  <c r="F145" i="9"/>
  <c r="G145" i="9" s="1"/>
  <c r="F98" i="9"/>
  <c r="G98" i="9" s="1"/>
  <c r="F42" i="9"/>
  <c r="G42" i="9" s="1"/>
  <c r="F41" i="9"/>
  <c r="G41" i="9" s="1"/>
  <c r="F393" i="9"/>
  <c r="G393" i="9" s="1"/>
  <c r="F337" i="9"/>
  <c r="G337" i="9" s="1"/>
  <c r="F290" i="9"/>
  <c r="F234" i="9"/>
  <c r="F178" i="9"/>
  <c r="F137" i="9"/>
  <c r="G137" i="9" s="1"/>
  <c r="F81" i="9"/>
  <c r="G81" i="9" s="1"/>
  <c r="F34" i="9"/>
  <c r="G34" i="9" s="1"/>
  <c r="F338" i="9"/>
  <c r="G338" i="9" s="1"/>
  <c r="F82" i="9"/>
  <c r="G82" i="9" s="1"/>
  <c r="F386" i="9"/>
  <c r="F330" i="9"/>
  <c r="F274" i="9"/>
  <c r="G274" i="9" s="1"/>
  <c r="F233" i="9"/>
  <c r="G233" i="9" s="1"/>
  <c r="F177" i="9"/>
  <c r="G177" i="9" s="1"/>
  <c r="F130" i="9"/>
  <c r="F74" i="9"/>
  <c r="F18" i="9"/>
  <c r="F138" i="9"/>
  <c r="G138" i="9" s="1"/>
  <c r="F370" i="9"/>
  <c r="G370" i="9" s="1"/>
  <c r="F329" i="9"/>
  <c r="G329" i="9" s="1"/>
  <c r="F273" i="9"/>
  <c r="G273" i="9" s="1"/>
  <c r="F226" i="9"/>
  <c r="G226" i="9" s="1"/>
  <c r="F170" i="9"/>
  <c r="F114" i="9"/>
  <c r="F73" i="9"/>
  <c r="G73" i="9" s="1"/>
  <c r="F17" i="9"/>
  <c r="G17" i="9" s="1"/>
  <c r="F394" i="9"/>
  <c r="G394" i="9" s="1"/>
  <c r="F297" i="9"/>
  <c r="G297" i="9" s="1"/>
  <c r="F241" i="9"/>
  <c r="G241" i="9" s="1"/>
  <c r="F369" i="9"/>
  <c r="G369" i="9" s="1"/>
  <c r="F322" i="9"/>
  <c r="G322" i="9" s="1"/>
  <c r="F266" i="9"/>
  <c r="G266" i="9" s="1"/>
  <c r="F210" i="9"/>
  <c r="G210" i="9" s="1"/>
  <c r="F169" i="9"/>
  <c r="G169" i="9" s="1"/>
  <c r="F113" i="9"/>
  <c r="G113" i="9" s="1"/>
  <c r="F66" i="9"/>
  <c r="G66" i="9" s="1"/>
  <c r="F10" i="9"/>
  <c r="G10" i="9" s="1"/>
  <c r="F194" i="9"/>
  <c r="G194" i="9" s="1"/>
  <c r="F362" i="9"/>
  <c r="G362" i="9" s="1"/>
  <c r="F306" i="9"/>
  <c r="G306" i="9" s="1"/>
  <c r="F265" i="9"/>
  <c r="G265" i="9" s="1"/>
  <c r="F209" i="9"/>
  <c r="G209" i="9" s="1"/>
  <c r="F162" i="9"/>
  <c r="F106" i="9"/>
  <c r="G106" i="9" s="1"/>
  <c r="F50" i="9"/>
  <c r="G50" i="9" s="1"/>
  <c r="F9" i="9"/>
  <c r="G9" i="9" s="1"/>
  <c r="F385" i="9"/>
  <c r="G385" i="9" s="1"/>
  <c r="F353" i="9"/>
  <c r="G353" i="9" s="1"/>
  <c r="F321" i="9"/>
  <c r="G321" i="9" s="1"/>
  <c r="F289" i="9"/>
  <c r="G289" i="9" s="1"/>
  <c r="F257" i="9"/>
  <c r="G257" i="9" s="1"/>
  <c r="F225" i="9"/>
  <c r="G225" i="9" s="1"/>
  <c r="F193" i="9"/>
  <c r="G193" i="9" s="1"/>
  <c r="F161" i="9"/>
  <c r="G161" i="9" s="1"/>
  <c r="F129" i="9"/>
  <c r="G129" i="9" s="1"/>
  <c r="F97" i="9"/>
  <c r="G97" i="9" s="1"/>
  <c r="F65" i="9"/>
  <c r="G65" i="9" s="1"/>
  <c r="F33" i="9"/>
  <c r="G33" i="9" s="1"/>
  <c r="F410" i="9"/>
  <c r="F378" i="9"/>
  <c r="G378" i="9" s="1"/>
  <c r="F346" i="9"/>
  <c r="G346" i="9" s="1"/>
  <c r="F314" i="9"/>
  <c r="G314" i="9" s="1"/>
  <c r="F282" i="9"/>
  <c r="F250" i="9"/>
  <c r="G250" i="9" s="1"/>
  <c r="F218" i="9"/>
  <c r="G218" i="9" s="1"/>
  <c r="F186" i="9"/>
  <c r="G186" i="9" s="1"/>
  <c r="F154" i="9"/>
  <c r="F122" i="9"/>
  <c r="G122" i="9" s="1"/>
  <c r="F90" i="9"/>
  <c r="F58" i="9"/>
  <c r="G58" i="9" s="1"/>
  <c r="F26" i="9"/>
  <c r="F409" i="9"/>
  <c r="G409" i="9" s="1"/>
  <c r="F377" i="9"/>
  <c r="G377" i="9" s="1"/>
  <c r="F345" i="9"/>
  <c r="G345" i="9" s="1"/>
  <c r="F313" i="9"/>
  <c r="G313" i="9" s="1"/>
  <c r="F281" i="9"/>
  <c r="G281" i="9" s="1"/>
  <c r="F249" i="9"/>
  <c r="G249" i="9" s="1"/>
  <c r="F217" i="9"/>
  <c r="G217" i="9" s="1"/>
  <c r="F185" i="9"/>
  <c r="G185" i="9" s="1"/>
  <c r="F153" i="9"/>
  <c r="G153" i="9" s="1"/>
  <c r="F121" i="9"/>
  <c r="G121" i="9" s="1"/>
  <c r="F89" i="9"/>
  <c r="G89" i="9" s="1"/>
  <c r="F57" i="9"/>
  <c r="G57" i="9" s="1"/>
  <c r="F25" i="9"/>
  <c r="G25" i="9" s="1"/>
  <c r="G184" i="7"/>
  <c r="G188" i="7"/>
  <c r="G196" i="7"/>
  <c r="G204" i="7"/>
  <c r="G208" i="7"/>
  <c r="G212" i="7"/>
  <c r="G156" i="7"/>
  <c r="G189" i="7"/>
  <c r="G217" i="7"/>
  <c r="F181" i="7"/>
  <c r="G181" i="7" s="1"/>
  <c r="F185" i="7"/>
  <c r="F189" i="7"/>
  <c r="F193" i="7"/>
  <c r="G193" i="7" s="1"/>
  <c r="F197" i="7"/>
  <c r="G197" i="7" s="1"/>
  <c r="F201" i="7"/>
  <c r="G201" i="7" s="1"/>
  <c r="F205" i="7"/>
  <c r="F209" i="7"/>
  <c r="F213" i="7"/>
  <c r="G154" i="7"/>
  <c r="G158" i="7"/>
  <c r="G162" i="7"/>
  <c r="G166" i="7"/>
  <c r="G23" i="7"/>
  <c r="G31" i="7"/>
  <c r="G35" i="7"/>
  <c r="G39" i="7"/>
  <c r="G43" i="7"/>
  <c r="G75" i="7"/>
  <c r="G79" i="7"/>
  <c r="G83" i="7"/>
  <c r="G87" i="7"/>
  <c r="G139" i="7"/>
  <c r="G151" i="7"/>
  <c r="G159" i="7"/>
  <c r="G167" i="7"/>
  <c r="G21" i="7"/>
  <c r="G25" i="7"/>
  <c r="G29" i="7"/>
  <c r="G33" i="7"/>
  <c r="G37" i="7"/>
  <c r="G41" i="7"/>
  <c r="G105" i="7"/>
  <c r="G109" i="7"/>
  <c r="G117" i="7"/>
  <c r="G125" i="7"/>
  <c r="G129" i="7"/>
  <c r="G141" i="7"/>
  <c r="G149" i="7"/>
  <c r="G153" i="7"/>
  <c r="G169" i="7"/>
  <c r="G102" i="7"/>
  <c r="G178" i="7"/>
  <c r="G182" i="7"/>
  <c r="G202" i="7"/>
  <c r="G218" i="7"/>
  <c r="G91" i="7"/>
  <c r="G99" i="7"/>
  <c r="G103" i="7"/>
  <c r="G111" i="7"/>
  <c r="G115" i="7"/>
  <c r="G119" i="7"/>
  <c r="G147" i="7"/>
  <c r="G163" i="7"/>
  <c r="G175" i="7"/>
  <c r="G179" i="7"/>
  <c r="G183" i="7"/>
  <c r="G187" i="7"/>
  <c r="G203" i="7"/>
  <c r="G207" i="7"/>
  <c r="G211" i="7"/>
  <c r="G215" i="7"/>
  <c r="G96" i="7"/>
  <c r="G100" i="7"/>
  <c r="G108" i="7"/>
  <c r="G120" i="7"/>
  <c r="G124" i="7"/>
  <c r="G132" i="7"/>
  <c r="G140" i="7"/>
  <c r="G144" i="7"/>
  <c r="G160" i="7"/>
  <c r="G168" i="7"/>
  <c r="G52" i="7"/>
  <c r="G199" i="7"/>
  <c r="G45" i="7"/>
  <c r="G49" i="7"/>
  <c r="G57" i="7"/>
  <c r="G61" i="7"/>
  <c r="G65" i="7"/>
  <c r="G69" i="7"/>
  <c r="G73" i="7"/>
  <c r="G104" i="7"/>
  <c r="G123" i="7"/>
  <c r="G138" i="7"/>
  <c r="G18" i="7"/>
  <c r="G22" i="7"/>
  <c r="G26" i="7"/>
  <c r="G30" i="7"/>
  <c r="G34" i="7"/>
  <c r="G38" i="7"/>
  <c r="G42" i="7"/>
  <c r="G77" i="7"/>
  <c r="G81" i="7"/>
  <c r="G85" i="7"/>
  <c r="G89" i="7"/>
  <c r="G93" i="7"/>
  <c r="G101" i="7"/>
  <c r="G112" i="7"/>
  <c r="G116" i="7"/>
  <c r="G127" i="7"/>
  <c r="G131" i="7"/>
  <c r="G142" i="7"/>
  <c r="G146" i="7"/>
  <c r="G150" i="7"/>
  <c r="G157" i="7"/>
  <c r="G161" i="7"/>
  <c r="G165" i="7"/>
  <c r="G176" i="7"/>
  <c r="G180" i="7"/>
  <c r="G191" i="7"/>
  <c r="G206" i="7"/>
  <c r="G210" i="7"/>
  <c r="G214" i="7"/>
  <c r="G24" i="8"/>
  <c r="G35" i="8"/>
  <c r="G46" i="8"/>
  <c r="G47" i="7"/>
  <c r="G51" i="7"/>
  <c r="G55" i="7"/>
  <c r="G59" i="7"/>
  <c r="G63" i="7"/>
  <c r="G71" i="7"/>
  <c r="G106" i="7"/>
  <c r="G121" i="7"/>
  <c r="G136" i="7"/>
  <c r="G155" i="7"/>
  <c r="G170" i="7"/>
  <c r="G185" i="7"/>
  <c r="G200" i="7"/>
  <c r="G22" i="8"/>
  <c r="G26" i="8"/>
  <c r="G33" i="8"/>
  <c r="G20" i="7"/>
  <c r="G107" i="7"/>
  <c r="G122" i="7"/>
  <c r="G137" i="7"/>
  <c r="G152" i="7"/>
  <c r="G171" i="7"/>
  <c r="G186" i="7"/>
  <c r="G216" i="7"/>
  <c r="G152" i="8"/>
  <c r="G18" i="9"/>
  <c r="E413" i="9"/>
  <c r="G190" i="7"/>
  <c r="G194" i="7"/>
  <c r="G198" i="7"/>
  <c r="G205" i="7"/>
  <c r="G209" i="7"/>
  <c r="G213" i="7"/>
  <c r="G23" i="8"/>
  <c r="G27" i="8"/>
  <c r="G34" i="8"/>
  <c r="G45" i="8"/>
  <c r="F408" i="9"/>
  <c r="G408" i="9" s="1"/>
  <c r="F400" i="9"/>
  <c r="G400" i="9" s="1"/>
  <c r="F392" i="9"/>
  <c r="F384" i="9"/>
  <c r="G384" i="9" s="1"/>
  <c r="F376" i="9"/>
  <c r="G376" i="9" s="1"/>
  <c r="F368" i="9"/>
  <c r="G368" i="9" s="1"/>
  <c r="F360" i="9"/>
  <c r="G360" i="9" s="1"/>
  <c r="F352" i="9"/>
  <c r="F344" i="9"/>
  <c r="F336" i="9"/>
  <c r="G336" i="9" s="1"/>
  <c r="F328" i="9"/>
  <c r="G328" i="9" s="1"/>
  <c r="F320" i="9"/>
  <c r="G320" i="9" s="1"/>
  <c r="F312" i="9"/>
  <c r="G312" i="9" s="1"/>
  <c r="F304" i="9"/>
  <c r="G304" i="9" s="1"/>
  <c r="F296" i="9"/>
  <c r="G296" i="9" s="1"/>
  <c r="F288" i="9"/>
  <c r="F280" i="9"/>
  <c r="F272" i="9"/>
  <c r="G272" i="9" s="1"/>
  <c r="F264" i="9"/>
  <c r="G264" i="9" s="1"/>
  <c r="F256" i="9"/>
  <c r="G256" i="9" s="1"/>
  <c r="F248" i="9"/>
  <c r="G248" i="9" s="1"/>
  <c r="F240" i="9"/>
  <c r="G240" i="9" s="1"/>
  <c r="F232" i="9"/>
  <c r="G232" i="9" s="1"/>
  <c r="F224" i="9"/>
  <c r="G224" i="9" s="1"/>
  <c r="F216" i="9"/>
  <c r="G216" i="9" s="1"/>
  <c r="F208" i="9"/>
  <c r="G208" i="9" s="1"/>
  <c r="F200" i="9"/>
  <c r="G200" i="9" s="1"/>
  <c r="F192" i="9"/>
  <c r="G192" i="9" s="1"/>
  <c r="F184" i="9"/>
  <c r="G184" i="9" s="1"/>
  <c r="F176" i="9"/>
  <c r="G176" i="9" s="1"/>
  <c r="F168" i="9"/>
  <c r="G168" i="9" s="1"/>
  <c r="F160" i="9"/>
  <c r="G160" i="9" s="1"/>
  <c r="F152" i="9"/>
  <c r="G152" i="9" s="1"/>
  <c r="F144" i="9"/>
  <c r="G144" i="9" s="1"/>
  <c r="F136" i="9"/>
  <c r="G136" i="9" s="1"/>
  <c r="F128" i="9"/>
  <c r="G128" i="9" s="1"/>
  <c r="F120" i="9"/>
  <c r="G120" i="9" s="1"/>
  <c r="F112" i="9"/>
  <c r="F104" i="9"/>
  <c r="G104" i="9" s="1"/>
  <c r="F96" i="9"/>
  <c r="F88" i="9"/>
  <c r="F80" i="9"/>
  <c r="G80" i="9" s="1"/>
  <c r="F72" i="9"/>
  <c r="G72" i="9" s="1"/>
  <c r="F64" i="9"/>
  <c r="G64" i="9" s="1"/>
  <c r="F56" i="9"/>
  <c r="G56" i="9" s="1"/>
  <c r="F48" i="9"/>
  <c r="F40" i="9"/>
  <c r="G40" i="9" s="1"/>
  <c r="F32" i="9"/>
  <c r="G32" i="9" s="1"/>
  <c r="F24" i="9"/>
  <c r="G24" i="9" s="1"/>
  <c r="F16" i="9"/>
  <c r="G16" i="9" s="1"/>
  <c r="F8" i="9"/>
  <c r="G8" i="9" s="1"/>
  <c r="F407" i="9"/>
  <c r="G407" i="9" s="1"/>
  <c r="F399" i="9"/>
  <c r="G399" i="9" s="1"/>
  <c r="F391" i="9"/>
  <c r="F383" i="9"/>
  <c r="G383" i="9" s="1"/>
  <c r="F375" i="9"/>
  <c r="G375" i="9" s="1"/>
  <c r="F367" i="9"/>
  <c r="G367" i="9" s="1"/>
  <c r="F359" i="9"/>
  <c r="G359" i="9" s="1"/>
  <c r="F351" i="9"/>
  <c r="G351" i="9" s="1"/>
  <c r="F343" i="9"/>
  <c r="G343" i="9" s="1"/>
  <c r="F335" i="9"/>
  <c r="G335" i="9" s="1"/>
  <c r="F327" i="9"/>
  <c r="F319" i="9"/>
  <c r="G319" i="9" s="1"/>
  <c r="F311" i="9"/>
  <c r="F303" i="9"/>
  <c r="G303" i="9" s="1"/>
  <c r="F295" i="9"/>
  <c r="G295" i="9" s="1"/>
  <c r="F287" i="9"/>
  <c r="G287" i="9" s="1"/>
  <c r="F279" i="9"/>
  <c r="G279" i="9" s="1"/>
  <c r="F271" i="9"/>
  <c r="G271" i="9" s="1"/>
  <c r="F263" i="9"/>
  <c r="G263" i="9" s="1"/>
  <c r="F255" i="9"/>
  <c r="G255" i="9" s="1"/>
  <c r="F247" i="9"/>
  <c r="F239" i="9"/>
  <c r="G239" i="9" s="1"/>
  <c r="F231" i="9"/>
  <c r="G231" i="9" s="1"/>
  <c r="F223" i="9"/>
  <c r="G223" i="9" s="1"/>
  <c r="F215" i="9"/>
  <c r="G215" i="9" s="1"/>
  <c r="F207" i="9"/>
  <c r="G207" i="9" s="1"/>
  <c r="F199" i="9"/>
  <c r="G199" i="9" s="1"/>
  <c r="F191" i="9"/>
  <c r="G191" i="9" s="1"/>
  <c r="F183" i="9"/>
  <c r="G183" i="9" s="1"/>
  <c r="F175" i="9"/>
  <c r="G175" i="9" s="1"/>
  <c r="F167" i="9"/>
  <c r="G167" i="9" s="1"/>
  <c r="F159" i="9"/>
  <c r="G159" i="9" s="1"/>
  <c r="F151" i="9"/>
  <c r="G151" i="9" s="1"/>
  <c r="F143" i="9"/>
  <c r="G143" i="9" s="1"/>
  <c r="F135" i="9"/>
  <c r="F127" i="9"/>
  <c r="G127" i="9" s="1"/>
  <c r="F119" i="9"/>
  <c r="G119" i="9" s="1"/>
  <c r="F111" i="9"/>
  <c r="G111" i="9" s="1"/>
  <c r="F103" i="9"/>
  <c r="G103" i="9" s="1"/>
  <c r="F95" i="9"/>
  <c r="G95" i="9" s="1"/>
  <c r="F87" i="9"/>
  <c r="G87" i="9" s="1"/>
  <c r="F79" i="9"/>
  <c r="G79" i="9" s="1"/>
  <c r="F71" i="9"/>
  <c r="G71" i="9" s="1"/>
  <c r="F63" i="9"/>
  <c r="F55" i="9"/>
  <c r="G55" i="9" s="1"/>
  <c r="F47" i="9"/>
  <c r="G47" i="9" s="1"/>
  <c r="F39" i="9"/>
  <c r="G39" i="9" s="1"/>
  <c r="F31" i="9"/>
  <c r="G31" i="9" s="1"/>
  <c r="F23" i="9"/>
  <c r="G23" i="9" s="1"/>
  <c r="F15" i="9"/>
  <c r="G15" i="9" s="1"/>
  <c r="F7" i="9"/>
  <c r="G7" i="9" s="1"/>
  <c r="F406" i="9"/>
  <c r="G406" i="9" s="1"/>
  <c r="F398" i="9"/>
  <c r="G398" i="9" s="1"/>
  <c r="F390" i="9"/>
  <c r="G390" i="9" s="1"/>
  <c r="F382" i="9"/>
  <c r="G382" i="9" s="1"/>
  <c r="F374" i="9"/>
  <c r="G374" i="9" s="1"/>
  <c r="F366" i="9"/>
  <c r="G366" i="9" s="1"/>
  <c r="F358" i="9"/>
  <c r="G358" i="9" s="1"/>
  <c r="F350" i="9"/>
  <c r="G350" i="9" s="1"/>
  <c r="F342" i="9"/>
  <c r="G342" i="9" s="1"/>
  <c r="F334" i="9"/>
  <c r="G334" i="9" s="1"/>
  <c r="F326" i="9"/>
  <c r="G326" i="9" s="1"/>
  <c r="F318" i="9"/>
  <c r="G318" i="9" s="1"/>
  <c r="F310" i="9"/>
  <c r="G310" i="9" s="1"/>
  <c r="F302" i="9"/>
  <c r="G302" i="9" s="1"/>
  <c r="F294" i="9"/>
  <c r="G294" i="9" s="1"/>
  <c r="F286" i="9"/>
  <c r="G286" i="9" s="1"/>
  <c r="F278" i="9"/>
  <c r="G278" i="9" s="1"/>
  <c r="F270" i="9"/>
  <c r="G270" i="9" s="1"/>
  <c r="F262" i="9"/>
  <c r="G262" i="9" s="1"/>
  <c r="F254" i="9"/>
  <c r="G254" i="9" s="1"/>
  <c r="F246" i="9"/>
  <c r="G246" i="9" s="1"/>
  <c r="F238" i="9"/>
  <c r="G238" i="9" s="1"/>
  <c r="F230" i="9"/>
  <c r="G230" i="9" s="1"/>
  <c r="F222" i="9"/>
  <c r="G222" i="9" s="1"/>
  <c r="F214" i="9"/>
  <c r="G214" i="9" s="1"/>
  <c r="F206" i="9"/>
  <c r="G206" i="9" s="1"/>
  <c r="F198" i="9"/>
  <c r="G198" i="9" s="1"/>
  <c r="F190" i="9"/>
  <c r="G190" i="9" s="1"/>
  <c r="F182" i="9"/>
  <c r="G182" i="9" s="1"/>
  <c r="F174" i="9"/>
  <c r="G174" i="9" s="1"/>
  <c r="F166" i="9"/>
  <c r="G166" i="9" s="1"/>
  <c r="F158" i="9"/>
  <c r="F150" i="9"/>
  <c r="G150" i="9" s="1"/>
  <c r="F142" i="9"/>
  <c r="F134" i="9"/>
  <c r="G134" i="9" s="1"/>
  <c r="F126" i="9"/>
  <c r="G126" i="9" s="1"/>
  <c r="F118" i="9"/>
  <c r="G118" i="9" s="1"/>
  <c r="F110" i="9"/>
  <c r="G110" i="9" s="1"/>
  <c r="F102" i="9"/>
  <c r="G102" i="9" s="1"/>
  <c r="F94" i="9"/>
  <c r="G94" i="9" s="1"/>
  <c r="F86" i="9"/>
  <c r="G86" i="9" s="1"/>
  <c r="F78" i="9"/>
  <c r="G78" i="9" s="1"/>
  <c r="F70" i="9"/>
  <c r="G70" i="9" s="1"/>
  <c r="F62" i="9"/>
  <c r="G62" i="9" s="1"/>
  <c r="F54" i="9"/>
  <c r="G54" i="9" s="1"/>
  <c r="F46" i="9"/>
  <c r="G46" i="9" s="1"/>
  <c r="F38" i="9"/>
  <c r="G38" i="9" s="1"/>
  <c r="F30" i="9"/>
  <c r="G30" i="9" s="1"/>
  <c r="F22" i="9"/>
  <c r="G22" i="9" s="1"/>
  <c r="F14" i="9"/>
  <c r="G14" i="9" s="1"/>
  <c r="F6" i="9"/>
  <c r="G6" i="9" s="1"/>
  <c r="G290" i="9"/>
  <c r="G354" i="9"/>
  <c r="F405" i="9"/>
  <c r="G405" i="9" s="1"/>
  <c r="F397" i="9"/>
  <c r="G397" i="9" s="1"/>
  <c r="F389" i="9"/>
  <c r="G389" i="9" s="1"/>
  <c r="F381" i="9"/>
  <c r="G381" i="9" s="1"/>
  <c r="F373" i="9"/>
  <c r="G373" i="9" s="1"/>
  <c r="F365" i="9"/>
  <c r="G365" i="9" s="1"/>
  <c r="F357" i="9"/>
  <c r="G357" i="9" s="1"/>
  <c r="F349" i="9"/>
  <c r="G349" i="9" s="1"/>
  <c r="F341" i="9"/>
  <c r="G341" i="9" s="1"/>
  <c r="F333" i="9"/>
  <c r="G333" i="9" s="1"/>
  <c r="F325" i="9"/>
  <c r="G325" i="9" s="1"/>
  <c r="F317" i="9"/>
  <c r="G317" i="9" s="1"/>
  <c r="F309" i="9"/>
  <c r="G309" i="9" s="1"/>
  <c r="F301" i="9"/>
  <c r="G301" i="9" s="1"/>
  <c r="F293" i="9"/>
  <c r="G293" i="9" s="1"/>
  <c r="F285" i="9"/>
  <c r="G285" i="9" s="1"/>
  <c r="F277" i="9"/>
  <c r="G277" i="9" s="1"/>
  <c r="F269" i="9"/>
  <c r="G269" i="9" s="1"/>
  <c r="F261" i="9"/>
  <c r="G261" i="9" s="1"/>
  <c r="F253" i="9"/>
  <c r="G253" i="9" s="1"/>
  <c r="F245" i="9"/>
  <c r="G245" i="9" s="1"/>
  <c r="F237" i="9"/>
  <c r="G237" i="9" s="1"/>
  <c r="F229" i="9"/>
  <c r="G229" i="9" s="1"/>
  <c r="F221" i="9"/>
  <c r="G221" i="9" s="1"/>
  <c r="F213" i="9"/>
  <c r="G213" i="9" s="1"/>
  <c r="F205" i="9"/>
  <c r="G205" i="9" s="1"/>
  <c r="F197" i="9"/>
  <c r="G197" i="9" s="1"/>
  <c r="F189" i="9"/>
  <c r="G189" i="9" s="1"/>
  <c r="F181" i="9"/>
  <c r="G181" i="9" s="1"/>
  <c r="F173" i="9"/>
  <c r="G173" i="9" s="1"/>
  <c r="F165" i="9"/>
  <c r="G165" i="9" s="1"/>
  <c r="F157" i="9"/>
  <c r="G157" i="9" s="1"/>
  <c r="F149" i="9"/>
  <c r="G149" i="9" s="1"/>
  <c r="F141" i="9"/>
  <c r="G141" i="9" s="1"/>
  <c r="F133" i="9"/>
  <c r="G133" i="9" s="1"/>
  <c r="F125" i="9"/>
  <c r="G125" i="9" s="1"/>
  <c r="F117" i="9"/>
  <c r="G117" i="9" s="1"/>
  <c r="F109" i="9"/>
  <c r="G109" i="9" s="1"/>
  <c r="F101" i="9"/>
  <c r="G101" i="9" s="1"/>
  <c r="F93" i="9"/>
  <c r="G93" i="9" s="1"/>
  <c r="F85" i="9"/>
  <c r="G85" i="9" s="1"/>
  <c r="F77" i="9"/>
  <c r="G77" i="9" s="1"/>
  <c r="F69" i="9"/>
  <c r="G69" i="9" s="1"/>
  <c r="F61" i="9"/>
  <c r="G61" i="9" s="1"/>
  <c r="F53" i="9"/>
  <c r="G53" i="9" s="1"/>
  <c r="F45" i="9"/>
  <c r="G45" i="9" s="1"/>
  <c r="F37" i="9"/>
  <c r="G37" i="9" s="1"/>
  <c r="F29" i="9"/>
  <c r="G29" i="9" s="1"/>
  <c r="F21" i="9"/>
  <c r="G21" i="9" s="1"/>
  <c r="F13" i="9"/>
  <c r="G13" i="9" s="1"/>
  <c r="F5" i="9"/>
  <c r="G5" i="9" s="1"/>
  <c r="G386" i="9"/>
  <c r="F412" i="9"/>
  <c r="G412" i="9" s="1"/>
  <c r="F404" i="9"/>
  <c r="G404" i="9" s="1"/>
  <c r="F396" i="9"/>
  <c r="G396" i="9" s="1"/>
  <c r="F388" i="9"/>
  <c r="G388" i="9" s="1"/>
  <c r="F380" i="9"/>
  <c r="G380" i="9" s="1"/>
  <c r="F372" i="9"/>
  <c r="G372" i="9" s="1"/>
  <c r="F364" i="9"/>
  <c r="G364" i="9" s="1"/>
  <c r="F356" i="9"/>
  <c r="G356" i="9" s="1"/>
  <c r="F348" i="9"/>
  <c r="G348" i="9" s="1"/>
  <c r="F340" i="9"/>
  <c r="G340" i="9" s="1"/>
  <c r="F332" i="9"/>
  <c r="G332" i="9" s="1"/>
  <c r="F324" i="9"/>
  <c r="G324" i="9" s="1"/>
  <c r="F316" i="9"/>
  <c r="G316" i="9" s="1"/>
  <c r="F308" i="9"/>
  <c r="G308" i="9" s="1"/>
  <c r="F300" i="9"/>
  <c r="G300" i="9" s="1"/>
  <c r="F292" i="9"/>
  <c r="G292" i="9" s="1"/>
  <c r="F284" i="9"/>
  <c r="G284" i="9" s="1"/>
  <c r="F276" i="9"/>
  <c r="G276" i="9" s="1"/>
  <c r="F268" i="9"/>
  <c r="G268" i="9" s="1"/>
  <c r="F260" i="9"/>
  <c r="G260" i="9" s="1"/>
  <c r="F252" i="9"/>
  <c r="G252" i="9" s="1"/>
  <c r="F244" i="9"/>
  <c r="G244" i="9" s="1"/>
  <c r="F236" i="9"/>
  <c r="G236" i="9" s="1"/>
  <c r="F228" i="9"/>
  <c r="G228" i="9" s="1"/>
  <c r="F220" i="9"/>
  <c r="G220" i="9" s="1"/>
  <c r="F212" i="9"/>
  <c r="G212" i="9" s="1"/>
  <c r="F204" i="9"/>
  <c r="G204" i="9" s="1"/>
  <c r="F196" i="9"/>
  <c r="G196" i="9" s="1"/>
  <c r="F188" i="9"/>
  <c r="G188" i="9" s="1"/>
  <c r="F180" i="9"/>
  <c r="G180" i="9" s="1"/>
  <c r="F172" i="9"/>
  <c r="G172" i="9" s="1"/>
  <c r="F164" i="9"/>
  <c r="G164" i="9" s="1"/>
  <c r="F156" i="9"/>
  <c r="G156" i="9" s="1"/>
  <c r="F148" i="9"/>
  <c r="G148" i="9" s="1"/>
  <c r="F140" i="9"/>
  <c r="G140" i="9" s="1"/>
  <c r="F132" i="9"/>
  <c r="G132" i="9" s="1"/>
  <c r="F124" i="9"/>
  <c r="G124" i="9" s="1"/>
  <c r="F116" i="9"/>
  <c r="G116" i="9" s="1"/>
  <c r="F108" i="9"/>
  <c r="G108" i="9" s="1"/>
  <c r="F100" i="9"/>
  <c r="G100" i="9" s="1"/>
  <c r="F92" i="9"/>
  <c r="G92" i="9" s="1"/>
  <c r="F84" i="9"/>
  <c r="G84" i="9" s="1"/>
  <c r="F76" i="9"/>
  <c r="G76" i="9" s="1"/>
  <c r="F68" i="9"/>
  <c r="G68" i="9" s="1"/>
  <c r="F60" i="9"/>
  <c r="G60" i="9" s="1"/>
  <c r="F52" i="9"/>
  <c r="G52" i="9" s="1"/>
  <c r="F44" i="9"/>
  <c r="G44" i="9" s="1"/>
  <c r="F36" i="9"/>
  <c r="G36" i="9" s="1"/>
  <c r="F28" i="9"/>
  <c r="G28" i="9" s="1"/>
  <c r="F20" i="9"/>
  <c r="G20" i="9" s="1"/>
  <c r="F12" i="9"/>
  <c r="G12" i="9" s="1"/>
  <c r="F4" i="9"/>
  <c r="G4" i="9" s="1"/>
  <c r="F3" i="9"/>
  <c r="F411" i="9"/>
  <c r="G411" i="9" s="1"/>
  <c r="F403" i="9"/>
  <c r="G403" i="9" s="1"/>
  <c r="F395" i="9"/>
  <c r="G395" i="9" s="1"/>
  <c r="F387" i="9"/>
  <c r="G387" i="9" s="1"/>
  <c r="F379" i="9"/>
  <c r="G379" i="9" s="1"/>
  <c r="F371" i="9"/>
  <c r="G371" i="9" s="1"/>
  <c r="F363" i="9"/>
  <c r="G363" i="9" s="1"/>
  <c r="F355" i="9"/>
  <c r="G355" i="9" s="1"/>
  <c r="F347" i="9"/>
  <c r="G347" i="9" s="1"/>
  <c r="F339" i="9"/>
  <c r="G339" i="9" s="1"/>
  <c r="F331" i="9"/>
  <c r="G331" i="9" s="1"/>
  <c r="F323" i="9"/>
  <c r="G323" i="9" s="1"/>
  <c r="F315" i="9"/>
  <c r="F307" i="9"/>
  <c r="G307" i="9" s="1"/>
  <c r="F299" i="9"/>
  <c r="G299" i="9" s="1"/>
  <c r="F291" i="9"/>
  <c r="G291" i="9" s="1"/>
  <c r="F283" i="9"/>
  <c r="G283" i="9" s="1"/>
  <c r="F275" i="9"/>
  <c r="G275" i="9" s="1"/>
  <c r="F267" i="9"/>
  <c r="G267" i="9" s="1"/>
  <c r="F259" i="9"/>
  <c r="G259" i="9" s="1"/>
  <c r="F251" i="9"/>
  <c r="F243" i="9"/>
  <c r="G243" i="9" s="1"/>
  <c r="F235" i="9"/>
  <c r="G235" i="9" s="1"/>
  <c r="F227" i="9"/>
  <c r="G227" i="9" s="1"/>
  <c r="F219" i="9"/>
  <c r="G219" i="9" s="1"/>
  <c r="F211" i="9"/>
  <c r="G211" i="9" s="1"/>
  <c r="F203" i="9"/>
  <c r="G203" i="9" s="1"/>
  <c r="F195" i="9"/>
  <c r="F187" i="9"/>
  <c r="F179" i="9"/>
  <c r="G179" i="9" s="1"/>
  <c r="F171" i="9"/>
  <c r="G171" i="9" s="1"/>
  <c r="F163" i="9"/>
  <c r="G163" i="9" s="1"/>
  <c r="F155" i="9"/>
  <c r="G155" i="9" s="1"/>
  <c r="F147" i="9"/>
  <c r="G147" i="9" s="1"/>
  <c r="F139" i="9"/>
  <c r="G139" i="9" s="1"/>
  <c r="F131" i="9"/>
  <c r="G131" i="9" s="1"/>
  <c r="F123" i="9"/>
  <c r="F115" i="9"/>
  <c r="G115" i="9" s="1"/>
  <c r="F107" i="9"/>
  <c r="G107" i="9" s="1"/>
  <c r="F99" i="9"/>
  <c r="G99" i="9" s="1"/>
  <c r="F91" i="9"/>
  <c r="G91" i="9" s="1"/>
  <c r="F83" i="9"/>
  <c r="G83" i="9" s="1"/>
  <c r="F75" i="9"/>
  <c r="G75" i="9" s="1"/>
  <c r="F67" i="9"/>
  <c r="F59" i="9"/>
  <c r="F51" i="9"/>
  <c r="G51" i="9" s="1"/>
  <c r="F43" i="9"/>
  <c r="G43" i="9" s="1"/>
  <c r="F35" i="9"/>
  <c r="G35" i="9" s="1"/>
  <c r="F27" i="9"/>
  <c r="G27" i="9" s="1"/>
  <c r="F19" i="9"/>
  <c r="G19" i="9" s="1"/>
  <c r="G247" i="9"/>
  <c r="G26" i="9"/>
  <c r="G74" i="9"/>
  <c r="G90" i="9"/>
  <c r="G123" i="9"/>
  <c r="G158" i="9"/>
  <c r="G282" i="9"/>
  <c r="G311" i="9"/>
  <c r="G327" i="9"/>
  <c r="G330" i="9"/>
  <c r="G67" i="9"/>
  <c r="G59" i="9"/>
  <c r="G114" i="9"/>
  <c r="G130" i="9"/>
  <c r="G315" i="9"/>
  <c r="G391" i="9"/>
  <c r="G410" i="9"/>
  <c r="G48" i="9"/>
  <c r="G96" i="9"/>
  <c r="G112" i="9"/>
  <c r="G135" i="9"/>
  <c r="G142" i="9"/>
  <c r="G280" i="9"/>
  <c r="G344" i="9"/>
  <c r="G392" i="9"/>
  <c r="G63" i="9"/>
  <c r="G88" i="9"/>
  <c r="G288" i="9"/>
  <c r="G352" i="9"/>
  <c r="G162" i="9"/>
  <c r="G178" i="9"/>
  <c r="G187" i="9"/>
  <c r="G251" i="9"/>
  <c r="G258" i="9"/>
  <c r="G154" i="9"/>
  <c r="G170" i="9"/>
  <c r="G195" i="9"/>
  <c r="G234" i="9"/>
  <c r="G36" i="7"/>
  <c r="G68" i="7"/>
  <c r="G56" i="7"/>
  <c r="G24" i="7"/>
  <c r="G40" i="7"/>
  <c r="G88" i="7"/>
  <c r="G95" i="7"/>
  <c r="G28" i="7"/>
  <c r="G44" i="7"/>
  <c r="G60" i="7"/>
  <c r="G76" i="7"/>
  <c r="G92" i="7"/>
  <c r="G32" i="7"/>
  <c r="G48" i="7"/>
  <c r="G64" i="7"/>
  <c r="G80" i="7"/>
  <c r="G98" i="7"/>
  <c r="E219" i="7"/>
  <c r="G52" i="8"/>
  <c r="G60" i="8"/>
  <c r="G68" i="8"/>
  <c r="G76" i="8"/>
  <c r="G84" i="8"/>
  <c r="G92" i="8"/>
  <c r="G100" i="8"/>
  <c r="G108" i="8"/>
  <c r="G116" i="8"/>
  <c r="G124" i="8"/>
  <c r="G132" i="8"/>
  <c r="G140" i="8"/>
  <c r="G148" i="8"/>
  <c r="G156" i="8"/>
  <c r="G164" i="8"/>
  <c r="G172" i="8"/>
  <c r="G180" i="8"/>
  <c r="G188" i="8"/>
  <c r="G196" i="8"/>
  <c r="F193" i="8"/>
  <c r="G193" i="8" s="1"/>
  <c r="F189" i="8"/>
  <c r="G189" i="8" s="1"/>
  <c r="F185" i="8"/>
  <c r="G185" i="8" s="1"/>
  <c r="F181" i="8"/>
  <c r="G181" i="8" s="1"/>
  <c r="F177" i="8"/>
  <c r="G177" i="8" s="1"/>
  <c r="F173" i="8"/>
  <c r="G173" i="8" s="1"/>
  <c r="F169" i="8"/>
  <c r="G169" i="8" s="1"/>
  <c r="F165" i="8"/>
  <c r="G165" i="8" s="1"/>
  <c r="F161" i="8"/>
  <c r="G161" i="8" s="1"/>
  <c r="F157" i="8"/>
  <c r="G157" i="8" s="1"/>
  <c r="F153" i="8"/>
  <c r="G153" i="8" s="1"/>
  <c r="F149" i="8"/>
  <c r="G149" i="8" s="1"/>
  <c r="F145" i="8"/>
  <c r="G145" i="8" s="1"/>
  <c r="F141" i="8"/>
  <c r="G141" i="8" s="1"/>
  <c r="F137" i="8"/>
  <c r="G137" i="8" s="1"/>
  <c r="F133" i="8"/>
  <c r="G133" i="8" s="1"/>
  <c r="F129" i="8"/>
  <c r="G129" i="8" s="1"/>
  <c r="F125" i="8"/>
  <c r="G125" i="8" s="1"/>
  <c r="F121" i="8"/>
  <c r="G121" i="8" s="1"/>
  <c r="F117" i="8"/>
  <c r="G117" i="8" s="1"/>
  <c r="F113" i="8"/>
  <c r="G113" i="8" s="1"/>
  <c r="F109" i="8"/>
  <c r="G109" i="8" s="1"/>
  <c r="F105" i="8"/>
  <c r="G105" i="8" s="1"/>
  <c r="F101" i="8"/>
  <c r="G101" i="8" s="1"/>
  <c r="F97" i="8"/>
  <c r="G97" i="8" s="1"/>
  <c r="F93" i="8"/>
  <c r="G93" i="8" s="1"/>
  <c r="F89" i="8"/>
  <c r="G89" i="8" s="1"/>
  <c r="F85" i="8"/>
  <c r="G85" i="8" s="1"/>
  <c r="F81" i="8"/>
  <c r="G81" i="8" s="1"/>
  <c r="F77" i="8"/>
  <c r="G77" i="8" s="1"/>
  <c r="F73" i="8"/>
  <c r="G73" i="8" s="1"/>
  <c r="F69" i="8"/>
  <c r="G69" i="8" s="1"/>
  <c r="F65" i="8"/>
  <c r="G65" i="8" s="1"/>
  <c r="F61" i="8"/>
  <c r="G61" i="8" s="1"/>
  <c r="F57" i="8"/>
  <c r="G57" i="8" s="1"/>
  <c r="F53" i="8"/>
  <c r="G53" i="8" s="1"/>
  <c r="F49" i="8"/>
  <c r="G49" i="8" s="1"/>
  <c r="F194" i="8"/>
  <c r="G194" i="8" s="1"/>
  <c r="F190" i="8"/>
  <c r="G190" i="8" s="1"/>
  <c r="F186" i="8"/>
  <c r="G186" i="8" s="1"/>
  <c r="F182" i="8"/>
  <c r="G182" i="8" s="1"/>
  <c r="F178" i="8"/>
  <c r="G178" i="8" s="1"/>
  <c r="F174" i="8"/>
  <c r="G174" i="8" s="1"/>
  <c r="F170" i="8"/>
  <c r="G170" i="8" s="1"/>
  <c r="F166" i="8"/>
  <c r="G166" i="8" s="1"/>
  <c r="F162" i="8"/>
  <c r="G162" i="8" s="1"/>
  <c r="F158" i="8"/>
  <c r="G158" i="8" s="1"/>
  <c r="F154" i="8"/>
  <c r="G154" i="8" s="1"/>
  <c r="F150" i="8"/>
  <c r="G150" i="8" s="1"/>
  <c r="F146" i="8"/>
  <c r="G146" i="8" s="1"/>
  <c r="F142" i="8"/>
  <c r="G142" i="8" s="1"/>
  <c r="F138" i="8"/>
  <c r="G138" i="8" s="1"/>
  <c r="F134" i="8"/>
  <c r="G134" i="8" s="1"/>
  <c r="F130" i="8"/>
  <c r="G130" i="8" s="1"/>
  <c r="F126" i="8"/>
  <c r="G126" i="8" s="1"/>
  <c r="F122" i="8"/>
  <c r="G122" i="8" s="1"/>
  <c r="F118" i="8"/>
  <c r="G118" i="8" s="1"/>
  <c r="F114" i="8"/>
  <c r="G114" i="8" s="1"/>
  <c r="F110" i="8"/>
  <c r="G110" i="8" s="1"/>
  <c r="F106" i="8"/>
  <c r="G106" i="8" s="1"/>
  <c r="F102" i="8"/>
  <c r="G102" i="8" s="1"/>
  <c r="F98" i="8"/>
  <c r="G98" i="8" s="1"/>
  <c r="F94" i="8"/>
  <c r="G94" i="8" s="1"/>
  <c r="F90" i="8"/>
  <c r="G90" i="8" s="1"/>
  <c r="F86" i="8"/>
  <c r="G86" i="8" s="1"/>
  <c r="F82" i="8"/>
  <c r="G82" i="8" s="1"/>
  <c r="F78" i="8"/>
  <c r="G78" i="8" s="1"/>
  <c r="F74" i="8"/>
  <c r="G74" i="8" s="1"/>
  <c r="F70" i="8"/>
  <c r="G70" i="8" s="1"/>
  <c r="F66" i="8"/>
  <c r="G66" i="8" s="1"/>
  <c r="F62" i="8"/>
  <c r="G62" i="8" s="1"/>
  <c r="F58" i="8"/>
  <c r="G58" i="8" s="1"/>
  <c r="F54" i="8"/>
  <c r="G54" i="8" s="1"/>
  <c r="F50" i="8"/>
  <c r="G50" i="8" s="1"/>
  <c r="F195" i="8"/>
  <c r="G195" i="8" s="1"/>
  <c r="F191" i="8"/>
  <c r="G191" i="8" s="1"/>
  <c r="F187" i="8"/>
  <c r="G187" i="8" s="1"/>
  <c r="F183" i="8"/>
  <c r="G183" i="8" s="1"/>
  <c r="F179" i="8"/>
  <c r="G179" i="8" s="1"/>
  <c r="F175" i="8"/>
  <c r="G175" i="8" s="1"/>
  <c r="F171" i="8"/>
  <c r="G171" i="8" s="1"/>
  <c r="F167" i="8"/>
  <c r="G167" i="8" s="1"/>
  <c r="F163" i="8"/>
  <c r="G163" i="8" s="1"/>
  <c r="F159" i="8"/>
  <c r="G159" i="8" s="1"/>
  <c r="F155" i="8"/>
  <c r="G155" i="8" s="1"/>
  <c r="F151" i="8"/>
  <c r="G151" i="8" s="1"/>
  <c r="F147" i="8"/>
  <c r="G147" i="8" s="1"/>
  <c r="F143" i="8"/>
  <c r="G143" i="8" s="1"/>
  <c r="F139" i="8"/>
  <c r="G139" i="8" s="1"/>
  <c r="F135" i="8"/>
  <c r="G135" i="8" s="1"/>
  <c r="F131" i="8"/>
  <c r="G131" i="8" s="1"/>
  <c r="F127" i="8"/>
  <c r="G127" i="8" s="1"/>
  <c r="F123" i="8"/>
  <c r="G123" i="8" s="1"/>
  <c r="F119" i="8"/>
  <c r="G119" i="8" s="1"/>
  <c r="F115" i="8"/>
  <c r="G115" i="8" s="1"/>
  <c r="F111" i="8"/>
  <c r="G111" i="8" s="1"/>
  <c r="F107" i="8"/>
  <c r="G107" i="8" s="1"/>
  <c r="F103" i="8"/>
  <c r="G103" i="8" s="1"/>
  <c r="F99" i="8"/>
  <c r="G99" i="8" s="1"/>
  <c r="F95" i="8"/>
  <c r="G95" i="8" s="1"/>
  <c r="F91" i="8"/>
  <c r="G91" i="8" s="1"/>
  <c r="F87" i="8"/>
  <c r="G87" i="8" s="1"/>
  <c r="F83" i="8"/>
  <c r="G83" i="8" s="1"/>
  <c r="F79" i="8"/>
  <c r="G79" i="8" s="1"/>
  <c r="F75" i="8"/>
  <c r="G75" i="8" s="1"/>
  <c r="F71" i="8"/>
  <c r="G71" i="8" s="1"/>
  <c r="F67" i="8"/>
  <c r="G67" i="8" s="1"/>
  <c r="F63" i="8"/>
  <c r="G63" i="8" s="1"/>
  <c r="F59" i="8"/>
  <c r="G59" i="8" s="1"/>
  <c r="F55" i="8"/>
  <c r="G55" i="8" s="1"/>
  <c r="F51" i="8"/>
  <c r="G51" i="8" s="1"/>
  <c r="F47" i="8"/>
  <c r="G47" i="8" s="1"/>
  <c r="F219" i="7" l="1"/>
  <c r="F413" i="9"/>
  <c r="G3" i="9"/>
  <c r="G413" i="9" s="1"/>
  <c r="C416" i="9" s="1"/>
  <c r="G219" i="7"/>
  <c r="C222" i="7" s="1"/>
  <c r="G197" i="8"/>
  <c r="C200" i="8" s="1"/>
  <c r="F197" i="8"/>
  <c r="D1096" i="6" l="1"/>
  <c r="E1096" i="6"/>
  <c r="F1096" i="6"/>
  <c r="G1096" i="6"/>
  <c r="H1096" i="6"/>
  <c r="I1096" i="6"/>
  <c r="J1096" i="6"/>
  <c r="K1096" i="6"/>
  <c r="L1096" i="6"/>
  <c r="M1096" i="6"/>
  <c r="N1096" i="6"/>
  <c r="O1096" i="6"/>
  <c r="C1096" i="6"/>
  <c r="P761" i="6"/>
  <c r="P760" i="6"/>
  <c r="P759" i="6"/>
  <c r="P758" i="6"/>
  <c r="P757" i="6"/>
  <c r="P756" i="6"/>
  <c r="P755" i="6"/>
  <c r="P754" i="6"/>
  <c r="P753" i="6"/>
  <c r="P752" i="6"/>
  <c r="P751" i="6"/>
  <c r="P750" i="6"/>
  <c r="P749" i="6"/>
  <c r="P748" i="6"/>
  <c r="P747" i="6"/>
  <c r="P746" i="6"/>
  <c r="P745" i="6"/>
  <c r="P744" i="6"/>
  <c r="P743" i="6"/>
  <c r="P742" i="6"/>
  <c r="P741" i="6"/>
  <c r="P740" i="6"/>
  <c r="P739" i="6"/>
  <c r="P738" i="6"/>
  <c r="P737" i="6"/>
  <c r="P736" i="6"/>
  <c r="P735" i="6"/>
  <c r="P734" i="6"/>
  <c r="P733" i="6"/>
  <c r="P732" i="6"/>
  <c r="P731" i="6"/>
  <c r="P730" i="6"/>
  <c r="P729" i="6"/>
  <c r="P728" i="6"/>
  <c r="P727" i="6"/>
  <c r="P726" i="6"/>
  <c r="P725" i="6"/>
  <c r="P724" i="6"/>
  <c r="P723" i="6"/>
  <c r="P722" i="6"/>
  <c r="P721" i="6"/>
  <c r="P720" i="6"/>
  <c r="P719" i="6"/>
  <c r="P718" i="6"/>
  <c r="P717" i="6"/>
  <c r="P716" i="6"/>
  <c r="P715" i="6"/>
  <c r="P714" i="6"/>
  <c r="P713" i="6"/>
  <c r="P712" i="6"/>
  <c r="P711" i="6"/>
  <c r="P710" i="6"/>
  <c r="P709" i="6"/>
  <c r="P708" i="6"/>
  <c r="P707" i="6"/>
  <c r="P706" i="6"/>
  <c r="P705" i="6"/>
  <c r="P704" i="6"/>
  <c r="P703" i="6"/>
  <c r="P702" i="6"/>
  <c r="P701" i="6"/>
  <c r="P700" i="6"/>
  <c r="P699" i="6"/>
  <c r="P698" i="6"/>
  <c r="P697" i="6"/>
  <c r="P696" i="6"/>
  <c r="P695" i="6"/>
  <c r="P694" i="6"/>
  <c r="P693" i="6"/>
  <c r="P692" i="6"/>
  <c r="P691" i="6"/>
  <c r="P690" i="6"/>
  <c r="P689" i="6"/>
  <c r="P688" i="6"/>
  <c r="P687" i="6"/>
  <c r="P686" i="6"/>
  <c r="P685" i="6"/>
  <c r="P684" i="6"/>
  <c r="P683" i="6"/>
  <c r="P682" i="6"/>
  <c r="P681" i="6"/>
  <c r="P680" i="6"/>
  <c r="P679" i="6"/>
  <c r="P678" i="6"/>
  <c r="P677" i="6"/>
  <c r="P676" i="6"/>
  <c r="P675" i="6"/>
  <c r="P674" i="6"/>
  <c r="P673" i="6"/>
  <c r="P672" i="6"/>
  <c r="P671" i="6"/>
  <c r="P670" i="6"/>
  <c r="P669" i="6"/>
  <c r="P668" i="6"/>
  <c r="P667" i="6"/>
  <c r="P666" i="6"/>
  <c r="P665" i="6"/>
  <c r="P664" i="6"/>
  <c r="P663" i="6"/>
  <c r="P662" i="6"/>
  <c r="P661" i="6"/>
  <c r="P660" i="6"/>
  <c r="P659" i="6"/>
  <c r="P658" i="6"/>
  <c r="P657" i="6"/>
  <c r="P656" i="6"/>
  <c r="P655" i="6"/>
  <c r="P654" i="6"/>
  <c r="P653" i="6"/>
  <c r="P652" i="6"/>
  <c r="P651" i="6"/>
  <c r="P650" i="6"/>
  <c r="P649" i="6"/>
  <c r="P648" i="6"/>
  <c r="P647" i="6"/>
  <c r="P646" i="6"/>
  <c r="P645" i="6"/>
  <c r="P644" i="6"/>
  <c r="P643" i="6"/>
  <c r="P642" i="6"/>
  <c r="P641" i="6"/>
  <c r="P640" i="6"/>
  <c r="P639" i="6"/>
  <c r="P638" i="6"/>
  <c r="P637" i="6"/>
  <c r="P636" i="6"/>
  <c r="P635" i="6"/>
  <c r="P634" i="6"/>
  <c r="P633" i="6"/>
  <c r="P632" i="6"/>
  <c r="P631" i="6"/>
  <c r="P630" i="6"/>
  <c r="P629" i="6"/>
  <c r="P628" i="6"/>
  <c r="P627" i="6"/>
  <c r="P626" i="6"/>
  <c r="P625" i="6"/>
  <c r="P624" i="6"/>
  <c r="P623" i="6"/>
  <c r="P622" i="6"/>
  <c r="P621" i="6"/>
  <c r="P620" i="6"/>
  <c r="P619" i="6"/>
  <c r="P618" i="6"/>
  <c r="P617" i="6"/>
  <c r="P616" i="6"/>
  <c r="P615" i="6"/>
  <c r="P614" i="6"/>
  <c r="P613" i="6"/>
  <c r="P612" i="6"/>
  <c r="P611" i="6"/>
  <c r="P610" i="6"/>
  <c r="P609" i="6"/>
  <c r="P608" i="6"/>
  <c r="P607" i="6"/>
  <c r="P606" i="6"/>
  <c r="P605" i="6"/>
  <c r="P604" i="6"/>
  <c r="P603" i="6"/>
  <c r="P602" i="6"/>
  <c r="P601" i="6"/>
  <c r="P600" i="6"/>
  <c r="P599" i="6"/>
  <c r="P598" i="6"/>
  <c r="P597" i="6"/>
  <c r="P596" i="6"/>
  <c r="P595" i="6"/>
  <c r="P594" i="6"/>
  <c r="P593" i="6"/>
  <c r="P592" i="6"/>
  <c r="P591" i="6"/>
  <c r="P590" i="6"/>
  <c r="P589" i="6"/>
  <c r="P588" i="6"/>
  <c r="P587" i="6"/>
  <c r="P586" i="6"/>
  <c r="P585" i="6"/>
  <c r="P584" i="6"/>
  <c r="P583" i="6"/>
  <c r="P582" i="6"/>
  <c r="P581" i="6"/>
  <c r="P580" i="6"/>
  <c r="P579" i="6"/>
  <c r="P578" i="6"/>
  <c r="P577" i="6"/>
  <c r="P576" i="6"/>
  <c r="P575" i="6"/>
  <c r="P574" i="6"/>
  <c r="P573" i="6"/>
  <c r="P572" i="6"/>
  <c r="P571" i="6"/>
  <c r="P570" i="6"/>
  <c r="P569" i="6"/>
  <c r="P568" i="6"/>
  <c r="P567" i="6"/>
  <c r="P566" i="6"/>
  <c r="P565" i="6"/>
  <c r="P564" i="6"/>
  <c r="P563" i="6"/>
  <c r="P562" i="6"/>
  <c r="P561" i="6"/>
  <c r="P560" i="6"/>
  <c r="P559" i="6"/>
  <c r="P558" i="6"/>
  <c r="P557" i="6"/>
  <c r="P556" i="6"/>
  <c r="P555" i="6"/>
  <c r="P554" i="6"/>
  <c r="P553" i="6"/>
  <c r="P552" i="6"/>
  <c r="P551" i="6"/>
  <c r="P550" i="6"/>
  <c r="P549" i="6"/>
  <c r="P548" i="6"/>
  <c r="P547" i="6"/>
  <c r="P546" i="6"/>
  <c r="P545" i="6"/>
  <c r="P544" i="6"/>
  <c r="P543" i="6"/>
  <c r="P542" i="6"/>
  <c r="P541" i="6"/>
  <c r="P540" i="6"/>
  <c r="P539" i="6"/>
  <c r="P538" i="6"/>
  <c r="P537" i="6"/>
  <c r="P536" i="6"/>
  <c r="P535" i="6"/>
  <c r="P534" i="6"/>
  <c r="P533" i="6"/>
  <c r="P532" i="6"/>
  <c r="P531" i="6"/>
  <c r="P530" i="6"/>
  <c r="P529" i="6"/>
  <c r="P528" i="6"/>
  <c r="P527" i="6"/>
  <c r="P526" i="6"/>
  <c r="P525" i="6"/>
  <c r="P524" i="6"/>
  <c r="P523" i="6"/>
  <c r="P522" i="6"/>
  <c r="P521" i="6"/>
  <c r="P520" i="6"/>
  <c r="P519" i="6"/>
  <c r="P518" i="6"/>
  <c r="P517" i="6"/>
  <c r="P516" i="6"/>
  <c r="P515" i="6"/>
  <c r="P514" i="6"/>
  <c r="P513" i="6"/>
  <c r="P512" i="6"/>
  <c r="P511" i="6"/>
  <c r="P510" i="6"/>
  <c r="P509" i="6"/>
  <c r="P508" i="6"/>
  <c r="P507" i="6"/>
  <c r="P506" i="6"/>
  <c r="P505" i="6"/>
  <c r="P504" i="6"/>
  <c r="P503" i="6"/>
  <c r="P502" i="6"/>
  <c r="P501" i="6"/>
  <c r="P500" i="6"/>
  <c r="P499" i="6"/>
  <c r="P498" i="6"/>
  <c r="P497" i="6"/>
  <c r="P496" i="6"/>
  <c r="P495" i="6"/>
  <c r="P494" i="6"/>
  <c r="P493" i="6"/>
  <c r="P492" i="6"/>
  <c r="P491" i="6"/>
  <c r="P490" i="6"/>
  <c r="P489" i="6"/>
  <c r="P488" i="6"/>
  <c r="P487" i="6"/>
  <c r="P486" i="6"/>
  <c r="P485" i="6"/>
  <c r="P484" i="6"/>
  <c r="P483" i="6"/>
  <c r="P482" i="6"/>
  <c r="P481" i="6"/>
  <c r="P480" i="6"/>
  <c r="P479" i="6"/>
  <c r="P478" i="6"/>
  <c r="P477" i="6"/>
  <c r="P476" i="6"/>
  <c r="P475" i="6"/>
  <c r="P474" i="6"/>
  <c r="P473" i="6"/>
  <c r="P472" i="6"/>
  <c r="P471" i="6"/>
  <c r="P470" i="6"/>
  <c r="P469" i="6"/>
  <c r="P468" i="6"/>
  <c r="P467" i="6"/>
  <c r="P466" i="6"/>
  <c r="P465" i="6"/>
  <c r="P464" i="6"/>
  <c r="P463" i="6"/>
  <c r="P462" i="6"/>
  <c r="P461" i="6"/>
  <c r="P460" i="6"/>
  <c r="P459" i="6"/>
  <c r="P458" i="6"/>
  <c r="P457" i="6"/>
  <c r="P456" i="6"/>
  <c r="P455" i="6"/>
  <c r="P454" i="6"/>
  <c r="P453" i="6"/>
  <c r="P452" i="6"/>
  <c r="P451" i="6"/>
  <c r="P450" i="6"/>
  <c r="P449" i="6"/>
  <c r="P448" i="6"/>
  <c r="P447" i="6"/>
  <c r="P446" i="6"/>
  <c r="P445" i="6"/>
  <c r="P444" i="6"/>
  <c r="P443" i="6"/>
  <c r="P442" i="6"/>
  <c r="P441" i="6"/>
  <c r="P440" i="6"/>
  <c r="P439" i="6"/>
  <c r="P438" i="6"/>
  <c r="P437" i="6"/>
  <c r="P436" i="6"/>
  <c r="P435" i="6"/>
  <c r="P434" i="6"/>
  <c r="P433" i="6"/>
  <c r="P432" i="6"/>
  <c r="P431" i="6"/>
  <c r="P430" i="6"/>
  <c r="P429" i="6"/>
  <c r="P428" i="6"/>
  <c r="P427" i="6"/>
  <c r="P426" i="6"/>
  <c r="P425" i="6"/>
  <c r="P424" i="6"/>
  <c r="P423" i="6"/>
  <c r="P422" i="6"/>
  <c r="P421" i="6"/>
  <c r="P420" i="6"/>
  <c r="P419" i="6"/>
  <c r="P418" i="6"/>
  <c r="P417" i="6"/>
  <c r="P416" i="6"/>
  <c r="P415" i="6"/>
  <c r="P414" i="6"/>
  <c r="P413" i="6"/>
  <c r="P412" i="6"/>
  <c r="P411" i="6"/>
  <c r="P410" i="6"/>
  <c r="P409" i="6"/>
  <c r="P408" i="6"/>
  <c r="P407" i="6"/>
  <c r="P406" i="6"/>
  <c r="P405" i="6"/>
  <c r="P404" i="6"/>
  <c r="P403" i="6"/>
  <c r="P402" i="6"/>
  <c r="P401" i="6"/>
  <c r="P400" i="6"/>
  <c r="P399" i="6"/>
  <c r="P398" i="6"/>
  <c r="P397" i="6"/>
  <c r="P396" i="6"/>
  <c r="P395" i="6"/>
  <c r="P394" i="6"/>
  <c r="P393" i="6"/>
  <c r="P392" i="6"/>
  <c r="P391" i="6"/>
  <c r="P390" i="6"/>
  <c r="P389" i="6"/>
  <c r="P388" i="6"/>
  <c r="P387" i="6"/>
  <c r="P386" i="6"/>
  <c r="P385" i="6"/>
  <c r="P384" i="6"/>
  <c r="P383" i="6"/>
  <c r="P382" i="6"/>
  <c r="P381" i="6"/>
  <c r="P380" i="6"/>
  <c r="P379" i="6"/>
  <c r="P378" i="6"/>
  <c r="P377" i="6"/>
  <c r="P376" i="6"/>
  <c r="P375" i="6"/>
  <c r="P374" i="6"/>
  <c r="P373" i="6"/>
  <c r="P372" i="6"/>
  <c r="P371" i="6"/>
  <c r="P370" i="6"/>
  <c r="P369" i="6"/>
  <c r="P368" i="6"/>
  <c r="P367" i="6"/>
  <c r="P366" i="6"/>
  <c r="P365" i="6"/>
  <c r="P364" i="6"/>
  <c r="P363" i="6"/>
  <c r="P362" i="6"/>
  <c r="P361" i="6"/>
  <c r="P360" i="6"/>
  <c r="P359" i="6"/>
  <c r="P358" i="6"/>
  <c r="P357" i="6"/>
  <c r="P356" i="6"/>
  <c r="P355" i="6"/>
  <c r="P354" i="6"/>
  <c r="P353" i="6"/>
  <c r="P352" i="6"/>
  <c r="P351" i="6"/>
  <c r="P350" i="6"/>
  <c r="P349" i="6"/>
  <c r="P348" i="6"/>
  <c r="P347" i="6"/>
  <c r="P346" i="6"/>
  <c r="P345" i="6"/>
  <c r="P344" i="6"/>
  <c r="P343" i="6"/>
  <c r="P342" i="6"/>
  <c r="P341" i="6"/>
  <c r="P340" i="6"/>
  <c r="P339" i="6"/>
  <c r="P338" i="6"/>
  <c r="P337" i="6"/>
  <c r="P336" i="6"/>
  <c r="P335" i="6"/>
  <c r="P334" i="6"/>
  <c r="P333" i="6"/>
  <c r="P332" i="6"/>
  <c r="P331" i="6"/>
  <c r="P330" i="6"/>
  <c r="P329" i="6"/>
  <c r="P328" i="6"/>
  <c r="P327" i="6"/>
  <c r="P326" i="6"/>
  <c r="P325" i="6"/>
  <c r="P324" i="6"/>
  <c r="P323" i="6"/>
  <c r="P322" i="6"/>
  <c r="P321" i="6"/>
  <c r="P320" i="6"/>
  <c r="P319" i="6"/>
  <c r="P318" i="6"/>
  <c r="P317" i="6"/>
  <c r="P316" i="6"/>
  <c r="P315" i="6"/>
  <c r="P314" i="6"/>
  <c r="P313" i="6"/>
  <c r="P312" i="6"/>
  <c r="P311" i="6"/>
  <c r="P310" i="6"/>
  <c r="P309" i="6"/>
  <c r="P308" i="6"/>
  <c r="P307" i="6"/>
  <c r="P306" i="6"/>
  <c r="P305" i="6"/>
  <c r="P304" i="6"/>
  <c r="P303" i="6"/>
  <c r="P302" i="6"/>
  <c r="P301" i="6"/>
  <c r="P300" i="6"/>
  <c r="P299" i="6"/>
  <c r="P298" i="6"/>
  <c r="P297" i="6"/>
  <c r="P296" i="6"/>
  <c r="P295" i="6"/>
  <c r="P294" i="6"/>
  <c r="P293" i="6"/>
  <c r="P292" i="6"/>
  <c r="P291" i="6"/>
  <c r="P290" i="6"/>
  <c r="P289" i="6"/>
  <c r="P288" i="6"/>
  <c r="P287" i="6"/>
  <c r="P286" i="6"/>
  <c r="P285" i="6"/>
  <c r="P284" i="6"/>
  <c r="P283" i="6"/>
  <c r="P282" i="6"/>
  <c r="P281" i="6"/>
  <c r="P280" i="6"/>
  <c r="P279" i="6"/>
  <c r="P278" i="6"/>
  <c r="P277" i="6"/>
  <c r="P276" i="6"/>
  <c r="P275" i="6"/>
  <c r="P274" i="6"/>
  <c r="P273" i="6"/>
  <c r="P272" i="6"/>
  <c r="P271" i="6"/>
  <c r="P270" i="6"/>
  <c r="P269" i="6"/>
  <c r="P268" i="6"/>
  <c r="P267" i="6"/>
  <c r="P266" i="6"/>
  <c r="P265" i="6"/>
  <c r="P264" i="6"/>
  <c r="P263" i="6"/>
  <c r="P262" i="6"/>
  <c r="P261" i="6"/>
  <c r="P260" i="6"/>
  <c r="P259" i="6"/>
  <c r="P258" i="6"/>
  <c r="P257" i="6"/>
  <c r="P256" i="6"/>
  <c r="P255" i="6"/>
  <c r="P254" i="6"/>
  <c r="P253" i="6"/>
  <c r="P252" i="6"/>
  <c r="P251" i="6"/>
  <c r="P250" i="6"/>
  <c r="P249" i="6"/>
  <c r="P248" i="6"/>
  <c r="P247" i="6"/>
  <c r="P246" i="6"/>
  <c r="P245" i="6"/>
  <c r="P244" i="6"/>
  <c r="P243" i="6"/>
  <c r="P242" i="6"/>
  <c r="P241" i="6"/>
  <c r="P240" i="6"/>
  <c r="P239" i="6"/>
  <c r="P238" i="6"/>
  <c r="P237" i="6"/>
  <c r="P236" i="6"/>
  <c r="P235" i="6"/>
  <c r="P234" i="6"/>
  <c r="P233" i="6"/>
  <c r="P232" i="6"/>
  <c r="P231" i="6"/>
  <c r="P230" i="6"/>
  <c r="P229" i="6"/>
  <c r="P228" i="6"/>
  <c r="P227" i="6"/>
  <c r="P226" i="6"/>
  <c r="P225" i="6"/>
  <c r="P224" i="6"/>
  <c r="P223" i="6"/>
  <c r="P222" i="6"/>
  <c r="P221" i="6"/>
  <c r="P220" i="6"/>
  <c r="P219" i="6"/>
  <c r="P218" i="6"/>
  <c r="P217" i="6"/>
  <c r="P216" i="6"/>
  <c r="P215" i="6"/>
  <c r="P214" i="6"/>
  <c r="P213" i="6"/>
  <c r="P212" i="6"/>
  <c r="P211" i="6"/>
  <c r="P210" i="6"/>
  <c r="P209" i="6"/>
  <c r="P208" i="6"/>
  <c r="P207" i="6"/>
  <c r="P206" i="6"/>
  <c r="P205" i="6"/>
  <c r="P204" i="6"/>
  <c r="P203" i="6"/>
  <c r="P202" i="6"/>
  <c r="P201" i="6"/>
  <c r="P200" i="6"/>
  <c r="P199" i="6"/>
  <c r="P198" i="6"/>
  <c r="P197" i="6"/>
  <c r="P196" i="6"/>
  <c r="P195" i="6"/>
  <c r="P194" i="6"/>
  <c r="P193" i="6"/>
  <c r="P192" i="6"/>
  <c r="P191" i="6"/>
  <c r="P190" i="6"/>
  <c r="P189" i="6"/>
  <c r="P188" i="6"/>
  <c r="P187" i="6"/>
  <c r="P186" i="6"/>
  <c r="P185" i="6"/>
  <c r="P184" i="6"/>
  <c r="P183" i="6"/>
  <c r="P182" i="6"/>
  <c r="P181" i="6"/>
  <c r="P180" i="6"/>
  <c r="P179" i="6"/>
  <c r="P178" i="6"/>
  <c r="P177" i="6"/>
  <c r="P176" i="6"/>
  <c r="P175" i="6"/>
  <c r="P174" i="6"/>
  <c r="P173" i="6"/>
  <c r="P172" i="6"/>
  <c r="P171" i="6"/>
  <c r="P170" i="6"/>
  <c r="P169" i="6"/>
  <c r="P168" i="6"/>
  <c r="P167" i="6"/>
  <c r="P166" i="6"/>
  <c r="P165" i="6"/>
  <c r="P164" i="6"/>
  <c r="P163" i="6"/>
  <c r="P162" i="6"/>
  <c r="P161" i="6"/>
  <c r="P160" i="6"/>
  <c r="P159" i="6"/>
  <c r="P158" i="6"/>
  <c r="P157" i="6"/>
  <c r="P156" i="6"/>
  <c r="P155" i="6"/>
  <c r="P154" i="6"/>
  <c r="P153" i="6"/>
  <c r="P152" i="6"/>
  <c r="P151" i="6"/>
  <c r="P150" i="6"/>
  <c r="P149" i="6"/>
  <c r="P148" i="6"/>
  <c r="P147" i="6"/>
  <c r="P146" i="6"/>
  <c r="P145" i="6"/>
  <c r="P144" i="6"/>
  <c r="P143" i="6"/>
  <c r="P142" i="6"/>
  <c r="P141" i="6"/>
  <c r="P140" i="6"/>
  <c r="P139" i="6"/>
  <c r="P138" i="6"/>
  <c r="P137" i="6"/>
  <c r="P136" i="6"/>
  <c r="P135" i="6"/>
  <c r="P134" i="6"/>
  <c r="P133" i="6"/>
  <c r="P132" i="6"/>
  <c r="P131" i="6"/>
  <c r="P130" i="6"/>
  <c r="P129" i="6"/>
  <c r="P128" i="6"/>
  <c r="P127" i="6"/>
  <c r="P126" i="6"/>
  <c r="P125" i="6"/>
  <c r="P124" i="6"/>
  <c r="P123" i="6"/>
  <c r="P122" i="6"/>
  <c r="P121" i="6"/>
  <c r="P120" i="6"/>
  <c r="P119" i="6"/>
  <c r="P118" i="6"/>
  <c r="P117" i="6"/>
  <c r="P116" i="6"/>
  <c r="P115" i="6"/>
  <c r="P114" i="6"/>
  <c r="P113" i="6"/>
  <c r="P112" i="6"/>
  <c r="P111" i="6"/>
  <c r="P110" i="6"/>
  <c r="P109" i="6"/>
  <c r="P108" i="6"/>
  <c r="P107" i="6"/>
  <c r="P106" i="6"/>
  <c r="P105" i="6"/>
  <c r="P104" i="6"/>
  <c r="P103" i="6"/>
  <c r="P102" i="6"/>
  <c r="P101" i="6"/>
  <c r="P100" i="6"/>
  <c r="P99" i="6"/>
  <c r="P98" i="6"/>
  <c r="P97" i="6"/>
  <c r="P96" i="6"/>
  <c r="P95" i="6"/>
  <c r="P94" i="6"/>
  <c r="P93" i="6"/>
  <c r="P92" i="6"/>
  <c r="P91" i="6"/>
  <c r="P90" i="6"/>
  <c r="P89" i="6"/>
  <c r="P88" i="6"/>
  <c r="P87" i="6"/>
  <c r="P86" i="6"/>
  <c r="P85" i="6"/>
  <c r="P84" i="6"/>
  <c r="P83" i="6"/>
  <c r="P82" i="6"/>
  <c r="P81" i="6"/>
  <c r="P80" i="6"/>
  <c r="P79" i="6"/>
  <c r="P78" i="6"/>
  <c r="P77" i="6"/>
  <c r="P76" i="6"/>
  <c r="P75" i="6"/>
  <c r="P74" i="6"/>
  <c r="P73" i="6"/>
  <c r="P72" i="6"/>
  <c r="P71" i="6"/>
  <c r="P70" i="6"/>
  <c r="P69" i="6"/>
  <c r="P68" i="6"/>
  <c r="P67" i="6"/>
  <c r="P66" i="6"/>
  <c r="P65" i="6"/>
  <c r="P64" i="6"/>
  <c r="P63" i="6"/>
  <c r="P62" i="6"/>
  <c r="P61" i="6"/>
  <c r="P60" i="6"/>
  <c r="P59" i="6"/>
  <c r="P58" i="6"/>
  <c r="P57" i="6"/>
  <c r="P56" i="6"/>
  <c r="P55" i="6"/>
  <c r="P54" i="6"/>
  <c r="P53" i="6"/>
  <c r="P52" i="6"/>
  <c r="P51" i="6"/>
  <c r="P50" i="6"/>
  <c r="P49" i="6"/>
  <c r="P48" i="6"/>
  <c r="P47" i="6"/>
  <c r="P46" i="6"/>
  <c r="P45" i="6"/>
  <c r="P44" i="6"/>
  <c r="P43" i="6"/>
  <c r="P42" i="6"/>
  <c r="P41" i="6"/>
  <c r="P40" i="6"/>
  <c r="P39" i="6"/>
  <c r="P38" i="6"/>
  <c r="P37" i="6"/>
  <c r="P36" i="6"/>
  <c r="P35" i="6"/>
  <c r="P34" i="6"/>
  <c r="P33" i="6"/>
  <c r="P32" i="6"/>
  <c r="P31" i="6"/>
  <c r="P30" i="6"/>
  <c r="P29" i="6"/>
  <c r="P28" i="6"/>
  <c r="P27" i="6"/>
  <c r="P26" i="6"/>
  <c r="P25" i="6"/>
  <c r="P24" i="6"/>
  <c r="P23" i="6"/>
  <c r="P22" i="6"/>
  <c r="P21" i="6"/>
  <c r="P20" i="6"/>
  <c r="P19" i="6"/>
  <c r="P18" i="6"/>
  <c r="P17" i="6"/>
  <c r="P16" i="6"/>
  <c r="P15" i="6"/>
  <c r="P14" i="6"/>
  <c r="P13" i="6"/>
  <c r="P12" i="6"/>
  <c r="P11" i="6"/>
  <c r="P10" i="6"/>
  <c r="P9" i="6"/>
  <c r="P8" i="6"/>
  <c r="P7" i="6"/>
  <c r="P6" i="6"/>
  <c r="P5" i="6"/>
  <c r="P4" i="6"/>
  <c r="P3" i="6"/>
  <c r="P1095" i="6"/>
  <c r="P1094" i="6"/>
  <c r="P1093" i="6"/>
  <c r="P1092" i="6"/>
  <c r="P1091" i="6"/>
  <c r="P1090" i="6"/>
  <c r="P1089" i="6"/>
  <c r="P1088" i="6"/>
  <c r="P1087" i="6"/>
  <c r="P1086" i="6"/>
  <c r="P1085" i="6"/>
  <c r="P1084" i="6"/>
  <c r="P1083" i="6"/>
  <c r="P1082" i="6"/>
  <c r="P1081" i="6"/>
  <c r="P1080" i="6"/>
  <c r="P1079" i="6"/>
  <c r="P1078" i="6"/>
  <c r="P1077" i="6"/>
  <c r="P1076" i="6"/>
  <c r="P1075" i="6"/>
  <c r="P1074" i="6"/>
  <c r="P1073" i="6"/>
  <c r="P1072" i="6"/>
  <c r="P1071" i="6"/>
  <c r="P1070" i="6"/>
  <c r="P1069" i="6"/>
  <c r="P1068" i="6"/>
  <c r="P1067" i="6"/>
  <c r="P1066" i="6"/>
  <c r="P1065" i="6"/>
  <c r="P1064" i="6"/>
  <c r="P1063" i="6"/>
  <c r="P1062" i="6"/>
  <c r="P1061" i="6"/>
  <c r="P1060" i="6"/>
  <c r="P1059" i="6"/>
  <c r="P1058" i="6"/>
  <c r="P1057" i="6"/>
  <c r="P1056" i="6"/>
  <c r="P1055" i="6"/>
  <c r="P1054" i="6"/>
  <c r="P1053" i="6"/>
  <c r="P1052" i="6"/>
  <c r="P1051" i="6"/>
  <c r="P1050" i="6"/>
  <c r="P1049" i="6"/>
  <c r="P1048" i="6"/>
  <c r="P1047" i="6"/>
  <c r="P1046" i="6"/>
  <c r="P1045" i="6"/>
  <c r="P1044" i="6"/>
  <c r="P1043" i="6"/>
  <c r="P1042" i="6"/>
  <c r="P1041" i="6"/>
  <c r="P1040" i="6"/>
  <c r="P1039" i="6"/>
  <c r="P1038" i="6"/>
  <c r="P1037" i="6"/>
  <c r="P1036" i="6"/>
  <c r="P1035" i="6"/>
  <c r="P1034" i="6"/>
  <c r="P1033" i="6"/>
  <c r="P1032" i="6"/>
  <c r="P1031" i="6"/>
  <c r="P1030" i="6"/>
  <c r="P1029" i="6"/>
  <c r="P1028" i="6"/>
  <c r="P1027" i="6"/>
  <c r="P1026" i="6"/>
  <c r="P1025" i="6"/>
  <c r="P1024" i="6"/>
  <c r="P1023" i="6"/>
  <c r="P1022" i="6"/>
  <c r="P1021" i="6"/>
  <c r="P1020" i="6"/>
  <c r="P1019" i="6"/>
  <c r="P1018" i="6"/>
  <c r="P1017" i="6"/>
  <c r="P1016" i="6"/>
  <c r="P1015" i="6"/>
  <c r="P1014" i="6"/>
  <c r="P1013" i="6"/>
  <c r="P1012" i="6"/>
  <c r="P1011" i="6"/>
  <c r="P1010" i="6"/>
  <c r="P1009" i="6"/>
  <c r="P1008" i="6"/>
  <c r="P1007" i="6"/>
  <c r="P1006" i="6"/>
  <c r="P1005" i="6"/>
  <c r="P1004" i="6"/>
  <c r="P1003" i="6"/>
  <c r="P1002" i="6"/>
  <c r="P1001" i="6"/>
  <c r="P1000" i="6"/>
  <c r="P999" i="6"/>
  <c r="P998" i="6"/>
  <c r="P997" i="6"/>
  <c r="P996" i="6"/>
  <c r="P995" i="6"/>
  <c r="P994" i="6"/>
  <c r="P993" i="6"/>
  <c r="P992" i="6"/>
  <c r="P991" i="6"/>
  <c r="P990" i="6"/>
  <c r="P989" i="6"/>
  <c r="P988" i="6"/>
  <c r="P987" i="6"/>
  <c r="P986" i="6"/>
  <c r="P985" i="6"/>
  <c r="P984" i="6"/>
  <c r="P983" i="6"/>
  <c r="P982" i="6"/>
  <c r="P981" i="6"/>
  <c r="P980" i="6"/>
  <c r="P979" i="6"/>
  <c r="P978" i="6"/>
  <c r="P977" i="6"/>
  <c r="P976" i="6"/>
  <c r="P975" i="6"/>
  <c r="P974" i="6"/>
  <c r="P973" i="6"/>
  <c r="P972" i="6"/>
  <c r="P971" i="6"/>
  <c r="P970" i="6"/>
  <c r="P969" i="6"/>
  <c r="P968" i="6"/>
  <c r="P967" i="6"/>
  <c r="P966" i="6"/>
  <c r="P965" i="6"/>
  <c r="P964" i="6"/>
  <c r="P963" i="6"/>
  <c r="P962" i="6"/>
  <c r="P961" i="6"/>
  <c r="P960" i="6"/>
  <c r="P959" i="6"/>
  <c r="P958" i="6"/>
  <c r="P957" i="6"/>
  <c r="P956" i="6"/>
  <c r="P955" i="6"/>
  <c r="P954" i="6"/>
  <c r="P953" i="6"/>
  <c r="P952" i="6"/>
  <c r="P951" i="6"/>
  <c r="P950" i="6"/>
  <c r="P949" i="6"/>
  <c r="P948" i="6"/>
  <c r="P947" i="6"/>
  <c r="P946" i="6"/>
  <c r="P945" i="6"/>
  <c r="P944" i="6"/>
  <c r="P943" i="6"/>
  <c r="P942" i="6"/>
  <c r="P941" i="6"/>
  <c r="P940" i="6"/>
  <c r="P939" i="6"/>
  <c r="P938" i="6"/>
  <c r="P937" i="6"/>
  <c r="P936" i="6"/>
  <c r="P935" i="6"/>
  <c r="P934" i="6"/>
  <c r="P933" i="6"/>
  <c r="P932" i="6"/>
  <c r="P931" i="6"/>
  <c r="P930" i="6"/>
  <c r="P929" i="6"/>
  <c r="P928" i="6"/>
  <c r="P927" i="6"/>
  <c r="P926" i="6"/>
  <c r="P925" i="6"/>
  <c r="P924" i="6"/>
  <c r="P923" i="6"/>
  <c r="P922" i="6"/>
  <c r="P921" i="6"/>
  <c r="P920" i="6"/>
  <c r="P919" i="6"/>
  <c r="P918" i="6"/>
  <c r="P917" i="6"/>
  <c r="P916" i="6"/>
  <c r="P915" i="6"/>
  <c r="P914" i="6"/>
  <c r="P913" i="6"/>
  <c r="P912" i="6"/>
  <c r="P911" i="6"/>
  <c r="P910" i="6"/>
  <c r="P909" i="6"/>
  <c r="P908" i="6"/>
  <c r="P907" i="6"/>
  <c r="P906" i="6"/>
  <c r="P905" i="6"/>
  <c r="P904" i="6"/>
  <c r="P903" i="6"/>
  <c r="P902" i="6"/>
  <c r="P901" i="6"/>
  <c r="P900" i="6"/>
  <c r="P899" i="6"/>
  <c r="P898" i="6"/>
  <c r="P897" i="6"/>
  <c r="P896" i="6"/>
  <c r="P895" i="6"/>
  <c r="P894" i="6"/>
  <c r="P893" i="6"/>
  <c r="P892" i="6"/>
  <c r="P891" i="6"/>
  <c r="P890" i="6"/>
  <c r="P889" i="6"/>
  <c r="P888" i="6"/>
  <c r="P887" i="6"/>
  <c r="P886" i="6"/>
  <c r="P885" i="6"/>
  <c r="P884" i="6"/>
  <c r="P883" i="6"/>
  <c r="P882" i="6"/>
  <c r="P881" i="6"/>
  <c r="P880" i="6"/>
  <c r="P879" i="6"/>
  <c r="P878" i="6"/>
  <c r="P877" i="6"/>
  <c r="P876" i="6"/>
  <c r="P875" i="6"/>
  <c r="P874" i="6"/>
  <c r="P873" i="6"/>
  <c r="P872" i="6"/>
  <c r="P871" i="6"/>
  <c r="P870" i="6"/>
  <c r="P869" i="6"/>
  <c r="P868" i="6"/>
  <c r="P867" i="6"/>
  <c r="P866" i="6"/>
  <c r="P865" i="6"/>
  <c r="P864" i="6"/>
  <c r="P863" i="6"/>
  <c r="P862" i="6"/>
  <c r="P861" i="6"/>
  <c r="P860" i="6"/>
  <c r="P859" i="6"/>
  <c r="P858" i="6"/>
  <c r="P857" i="6"/>
  <c r="P856" i="6"/>
  <c r="P855" i="6"/>
  <c r="P854" i="6"/>
  <c r="P853" i="6"/>
  <c r="P852" i="6"/>
  <c r="P851" i="6"/>
  <c r="P850" i="6"/>
  <c r="P849" i="6"/>
  <c r="P848" i="6"/>
  <c r="P847" i="6"/>
  <c r="P846" i="6"/>
  <c r="P845" i="6"/>
  <c r="P844" i="6"/>
  <c r="P843" i="6"/>
  <c r="P842" i="6"/>
  <c r="P841" i="6"/>
  <c r="P840" i="6"/>
  <c r="P839" i="6"/>
  <c r="P838" i="6"/>
  <c r="P837" i="6"/>
  <c r="P836" i="6"/>
  <c r="P835" i="6"/>
  <c r="P834" i="6"/>
  <c r="P833" i="6"/>
  <c r="P832" i="6"/>
  <c r="P831" i="6"/>
  <c r="P830" i="6"/>
  <c r="P829" i="6"/>
  <c r="P828" i="6"/>
  <c r="P827" i="6"/>
  <c r="P826" i="6"/>
  <c r="P825" i="6"/>
  <c r="P824" i="6"/>
  <c r="P823" i="6"/>
  <c r="P822" i="6"/>
  <c r="P821" i="6"/>
  <c r="P820" i="6"/>
  <c r="P819" i="6"/>
  <c r="P818" i="6"/>
  <c r="P817" i="6"/>
  <c r="P816" i="6"/>
  <c r="P815" i="6"/>
  <c r="P814" i="6"/>
  <c r="P813" i="6"/>
  <c r="P812" i="6"/>
  <c r="P811" i="6"/>
  <c r="P810" i="6"/>
  <c r="P809" i="6"/>
  <c r="P808" i="6"/>
  <c r="P807" i="6"/>
  <c r="P806" i="6"/>
  <c r="P805" i="6"/>
  <c r="P804" i="6"/>
  <c r="P803" i="6"/>
  <c r="P802" i="6"/>
  <c r="P801" i="6"/>
  <c r="P800" i="6"/>
  <c r="P799" i="6"/>
  <c r="P798" i="6"/>
  <c r="P797" i="6"/>
  <c r="P796" i="6"/>
  <c r="P795" i="6"/>
  <c r="P794" i="6"/>
  <c r="P793" i="6"/>
  <c r="P792" i="6"/>
  <c r="P791" i="6"/>
  <c r="P790" i="6"/>
  <c r="P789" i="6"/>
  <c r="P788" i="6"/>
  <c r="P787" i="6"/>
  <c r="P786" i="6"/>
  <c r="P785" i="6"/>
  <c r="P784" i="6"/>
  <c r="P783" i="6"/>
  <c r="P782" i="6"/>
  <c r="P781" i="6"/>
  <c r="P780" i="6"/>
  <c r="P779" i="6"/>
  <c r="P778" i="6"/>
  <c r="P777" i="6"/>
  <c r="P776" i="6"/>
  <c r="P775" i="6"/>
  <c r="P774" i="6"/>
  <c r="P773" i="6"/>
  <c r="P772" i="6"/>
  <c r="P771" i="6"/>
  <c r="P770" i="6"/>
  <c r="P769" i="6"/>
  <c r="P768" i="6"/>
  <c r="P767" i="6"/>
  <c r="P766" i="6"/>
  <c r="P765" i="6"/>
  <c r="P764" i="6"/>
  <c r="P763" i="6"/>
  <c r="P762" i="6"/>
  <c r="O1098" i="6" l="1"/>
  <c r="O1100" i="6" s="1"/>
  <c r="P1096" i="6"/>
  <c r="S786" i="6" s="1"/>
  <c r="S794" i="6"/>
  <c r="T794" i="6" s="1"/>
  <c r="S805" i="6"/>
  <c r="T805" i="6" s="1"/>
  <c r="S897" i="6"/>
  <c r="T897" i="6" s="1"/>
  <c r="S925" i="6"/>
  <c r="T925" i="6" s="1"/>
  <c r="S933" i="6"/>
  <c r="T933" i="6" s="1"/>
  <c r="S1050" i="6"/>
  <c r="T1050" i="6" s="1"/>
  <c r="S1058" i="6"/>
  <c r="T1058" i="6" s="1"/>
  <c r="S771" i="6"/>
  <c r="T771" i="6" s="1"/>
  <c r="S799" i="6"/>
  <c r="T799" i="6" s="1"/>
  <c r="S806" i="6"/>
  <c r="T806" i="6" s="1"/>
  <c r="S902" i="6"/>
  <c r="T902" i="6" s="1"/>
  <c r="S914" i="6"/>
  <c r="T914" i="6" s="1"/>
  <c r="S918" i="6"/>
  <c r="T918" i="6" s="1"/>
  <c r="S993" i="6"/>
  <c r="T993" i="6" s="1"/>
  <c r="S997" i="6"/>
  <c r="T997" i="6" s="1"/>
  <c r="S1080" i="6"/>
  <c r="T1080" i="6" s="1"/>
  <c r="S1088" i="6"/>
  <c r="T1088" i="6" s="1"/>
  <c r="S70" i="6"/>
  <c r="T70" i="6" s="1"/>
  <c r="S99" i="6"/>
  <c r="T99" i="6" s="1"/>
  <c r="S156" i="6"/>
  <c r="T156" i="6" s="1"/>
  <c r="S172" i="6"/>
  <c r="T172" i="6" s="1"/>
  <c r="S196" i="6"/>
  <c r="T196" i="6" s="1"/>
  <c r="S216" i="6"/>
  <c r="T216" i="6" s="1"/>
  <c r="S104" i="6"/>
  <c r="T104" i="6" s="1"/>
  <c r="S127" i="6"/>
  <c r="T127" i="6" s="1"/>
  <c r="S193" i="6"/>
  <c r="T193" i="6" s="1"/>
  <c r="S197" i="6"/>
  <c r="T197" i="6" s="1"/>
  <c r="S205" i="6"/>
  <c r="T205" i="6" s="1"/>
  <c r="S1032" i="6"/>
  <c r="T1032" i="6" s="1"/>
  <c r="S1039" i="6"/>
  <c r="T1039" i="6" s="1"/>
  <c r="S1074" i="6"/>
  <c r="T1074" i="6" s="1"/>
  <c r="S1094" i="6"/>
  <c r="T1094" i="6" s="1"/>
  <c r="S72" i="6"/>
  <c r="T72" i="6" s="1"/>
  <c r="S124" i="6"/>
  <c r="T124" i="6" s="1"/>
  <c r="S5" i="6"/>
  <c r="T5" i="6" s="1"/>
  <c r="S9" i="6"/>
  <c r="T9" i="6" s="1"/>
  <c r="S13" i="6"/>
  <c r="T13" i="6" s="1"/>
  <c r="S33" i="6"/>
  <c r="T33" i="6" s="1"/>
  <c r="S37" i="6"/>
  <c r="T37" i="6" s="1"/>
  <c r="S61" i="6"/>
  <c r="T61" i="6" s="1"/>
  <c r="S65" i="6"/>
  <c r="T65" i="6" s="1"/>
  <c r="S69" i="6"/>
  <c r="T69" i="6" s="1"/>
  <c r="S87" i="6"/>
  <c r="T87" i="6" s="1"/>
  <c r="S234" i="6"/>
  <c r="T234" i="6" s="1"/>
  <c r="S315" i="6"/>
  <c r="T315" i="6" s="1"/>
  <c r="S493" i="6"/>
  <c r="T493" i="6" s="1"/>
  <c r="S80" i="6"/>
  <c r="T80" i="6" s="1"/>
  <c r="S133" i="6"/>
  <c r="T133" i="6" s="1"/>
  <c r="S147" i="6"/>
  <c r="T147" i="6" s="1"/>
  <c r="S95" i="6"/>
  <c r="T95" i="6" s="1"/>
  <c r="S102" i="6"/>
  <c r="T102" i="6" s="1"/>
  <c r="S109" i="6"/>
  <c r="T109" i="6" s="1"/>
  <c r="S139" i="6"/>
  <c r="T139" i="6" s="1"/>
  <c r="S142" i="6"/>
  <c r="T142" i="6" s="1"/>
  <c r="S230" i="6"/>
  <c r="T230" i="6" s="1"/>
  <c r="S244" i="6"/>
  <c r="T244" i="6" s="1"/>
  <c r="S251" i="6"/>
  <c r="T251" i="6" s="1"/>
  <c r="S294" i="6"/>
  <c r="T294" i="6" s="1"/>
  <c r="S323" i="6"/>
  <c r="T323" i="6" s="1"/>
  <c r="S382" i="6"/>
  <c r="T382" i="6" s="1"/>
  <c r="S466" i="6"/>
  <c r="T466" i="6" s="1"/>
  <c r="S470" i="6"/>
  <c r="T470" i="6" s="1"/>
  <c r="S543" i="6"/>
  <c r="T543" i="6" s="1"/>
  <c r="S594" i="6"/>
  <c r="T594" i="6" s="1"/>
  <c r="S14" i="6"/>
  <c r="T14" i="6" s="1"/>
  <c r="S18" i="6"/>
  <c r="T18" i="6" s="1"/>
  <c r="S34" i="6"/>
  <c r="T34" i="6" s="1"/>
  <c r="S42" i="6"/>
  <c r="T42" i="6" s="1"/>
  <c r="S46" i="6"/>
  <c r="S76" i="6"/>
  <c r="T76" i="6" s="1"/>
  <c r="S79" i="6"/>
  <c r="T79" i="6" s="1"/>
  <c r="S86" i="6"/>
  <c r="T86" i="6" s="1"/>
  <c r="S120" i="6"/>
  <c r="T120" i="6" s="1"/>
  <c r="S146" i="6"/>
  <c r="T146" i="6" s="1"/>
  <c r="S231" i="6"/>
  <c r="T231" i="6" s="1"/>
  <c r="S241" i="6"/>
  <c r="T241" i="6" s="1"/>
  <c r="S255" i="6"/>
  <c r="T255" i="6" s="1"/>
  <c r="S259" i="6"/>
  <c r="T259" i="6" s="1"/>
  <c r="S363" i="6"/>
  <c r="T363" i="6" s="1"/>
  <c r="S367" i="6"/>
  <c r="T367" i="6" s="1"/>
  <c r="S375" i="6"/>
  <c r="T375" i="6" s="1"/>
  <c r="S429" i="6"/>
  <c r="T429" i="6" s="1"/>
  <c r="S467" i="6"/>
  <c r="T467" i="6" s="1"/>
  <c r="S83" i="6"/>
  <c r="T83" i="6" s="1"/>
  <c r="S90" i="6"/>
  <c r="T90" i="6" s="1"/>
  <c r="S100" i="6"/>
  <c r="T100" i="6" s="1"/>
  <c r="S140" i="6"/>
  <c r="T140" i="6" s="1"/>
  <c r="S143" i="6"/>
  <c r="T143" i="6" s="1"/>
  <c r="S166" i="6"/>
  <c r="S170" i="6"/>
  <c r="S174" i="6"/>
  <c r="T174" i="6" s="1"/>
  <c r="S182" i="6"/>
  <c r="S214" i="6"/>
  <c r="T214" i="6" s="1"/>
  <c r="S313" i="6"/>
  <c r="T313" i="6" s="1"/>
  <c r="S317" i="6"/>
  <c r="T317" i="6" s="1"/>
  <c r="S345" i="6"/>
  <c r="T345" i="6" s="1"/>
  <c r="S437" i="6"/>
  <c r="T437" i="6" s="1"/>
  <c r="S487" i="6"/>
  <c r="T487" i="6" s="1"/>
  <c r="S560" i="6"/>
  <c r="T560" i="6" s="1"/>
  <c r="S635" i="6"/>
  <c r="T635" i="6" s="1"/>
  <c r="S218" i="6"/>
  <c r="T218" i="6" s="1"/>
  <c r="S242" i="6"/>
  <c r="T242" i="6" s="1"/>
  <c r="S267" i="6"/>
  <c r="T267" i="6" s="1"/>
  <c r="S285" i="6"/>
  <c r="T285" i="6" s="1"/>
  <c r="S303" i="6"/>
  <c r="T303" i="6" s="1"/>
  <c r="S310" i="6"/>
  <c r="T310" i="6" s="1"/>
  <c r="S380" i="6"/>
  <c r="T380" i="6" s="1"/>
  <c r="S399" i="6"/>
  <c r="T399" i="6" s="1"/>
  <c r="S464" i="6"/>
  <c r="T464" i="6" s="1"/>
  <c r="S472" i="6"/>
  <c r="T472" i="6" s="1"/>
  <c r="S515" i="6"/>
  <c r="T515" i="6" s="1"/>
  <c r="S94" i="6"/>
  <c r="T94" i="6" s="1"/>
  <c r="S101" i="6"/>
  <c r="T101" i="6" s="1"/>
  <c r="S138" i="6"/>
  <c r="T138" i="6" s="1"/>
  <c r="S144" i="6"/>
  <c r="T144" i="6" s="1"/>
  <c r="S151" i="6"/>
  <c r="T151" i="6" s="1"/>
  <c r="S159" i="6"/>
  <c r="T159" i="6" s="1"/>
  <c r="S163" i="6"/>
  <c r="T163" i="6" s="1"/>
  <c r="S179" i="6"/>
  <c r="T179" i="6" s="1"/>
  <c r="S183" i="6"/>
  <c r="T183" i="6" s="1"/>
  <c r="S187" i="6"/>
  <c r="T187" i="6" s="1"/>
  <c r="S195" i="6"/>
  <c r="T195" i="6" s="1"/>
  <c r="S199" i="6"/>
  <c r="T199" i="6" s="1"/>
  <c r="S215" i="6"/>
  <c r="T215" i="6" s="1"/>
  <c r="S225" i="6"/>
  <c r="T225" i="6" s="1"/>
  <c r="S236" i="6"/>
  <c r="T236" i="6" s="1"/>
  <c r="S246" i="6"/>
  <c r="T246" i="6" s="1"/>
  <c r="S264" i="6"/>
  <c r="T264" i="6" s="1"/>
  <c r="S314" i="6"/>
  <c r="T314" i="6" s="1"/>
  <c r="S346" i="6"/>
  <c r="T346" i="6" s="1"/>
  <c r="S357" i="6"/>
  <c r="T357" i="6" s="1"/>
  <c r="S4" i="6"/>
  <c r="T4" i="6" s="1"/>
  <c r="S8" i="6"/>
  <c r="T8" i="6" s="1"/>
  <c r="S20" i="6"/>
  <c r="S24" i="6"/>
  <c r="T24" i="6" s="1"/>
  <c r="S28" i="6"/>
  <c r="T28" i="6" s="1"/>
  <c r="S36" i="6"/>
  <c r="T36" i="6" s="1"/>
  <c r="S40" i="6"/>
  <c r="T40" i="6" s="1"/>
  <c r="S52" i="6"/>
  <c r="T52" i="6" s="1"/>
  <c r="S56" i="6"/>
  <c r="S60" i="6"/>
  <c r="T60" i="6" s="1"/>
  <c r="S68" i="6"/>
  <c r="T68" i="6" s="1"/>
  <c r="S81" i="6"/>
  <c r="T81" i="6" s="1"/>
  <c r="S105" i="6"/>
  <c r="T105" i="6" s="1"/>
  <c r="S108" i="6"/>
  <c r="T108" i="6" s="1"/>
  <c r="S111" i="6"/>
  <c r="T111" i="6" s="1"/>
  <c r="S125" i="6"/>
  <c r="T125" i="6" s="1"/>
  <c r="S128" i="6"/>
  <c r="T128" i="6" s="1"/>
  <c r="S219" i="6"/>
  <c r="T219" i="6" s="1"/>
  <c r="S222" i="6"/>
  <c r="T222" i="6" s="1"/>
  <c r="S243" i="6"/>
  <c r="T243" i="6" s="1"/>
  <c r="S268" i="6"/>
  <c r="T268" i="6" s="1"/>
  <c r="S271" i="6"/>
  <c r="T271" i="6" s="1"/>
  <c r="S293" i="6"/>
  <c r="T293" i="6" s="1"/>
  <c r="S322" i="6"/>
  <c r="T322" i="6" s="1"/>
  <c r="S350" i="6"/>
  <c r="T350" i="6" s="1"/>
  <c r="S392" i="6"/>
  <c r="T392" i="6" s="1"/>
  <c r="S423" i="6"/>
  <c r="T423" i="6" s="1"/>
  <c r="S469" i="6"/>
  <c r="T469" i="6" s="1"/>
  <c r="S477" i="6"/>
  <c r="T477" i="6" s="1"/>
  <c r="S512" i="6"/>
  <c r="T512" i="6" s="1"/>
  <c r="S660" i="6"/>
  <c r="T660" i="6" s="1"/>
  <c r="S664" i="6"/>
  <c r="T664" i="6" s="1"/>
  <c r="S237" i="6"/>
  <c r="T237" i="6" s="1"/>
  <c r="S253" i="6"/>
  <c r="T253" i="6" s="1"/>
  <c r="S269" i="6"/>
  <c r="T269" i="6" s="1"/>
  <c r="S292" i="6"/>
  <c r="T292" i="6" s="1"/>
  <c r="S295" i="6"/>
  <c r="T295" i="6" s="1"/>
  <c r="S312" i="6"/>
  <c r="S319" i="6"/>
  <c r="T319" i="6" s="1"/>
  <c r="S329" i="6"/>
  <c r="T329" i="6" s="1"/>
  <c r="S336" i="6"/>
  <c r="S339" i="6"/>
  <c r="T339" i="6" s="1"/>
  <c r="S362" i="6"/>
  <c r="T362" i="6" s="1"/>
  <c r="S379" i="6"/>
  <c r="T379" i="6" s="1"/>
  <c r="S386" i="6"/>
  <c r="T386" i="6" s="1"/>
  <c r="S409" i="6"/>
  <c r="T409" i="6" s="1"/>
  <c r="S416" i="6"/>
  <c r="T416" i="6" s="1"/>
  <c r="S436" i="6"/>
  <c r="T436" i="6" s="1"/>
  <c r="S439" i="6"/>
  <c r="T439" i="6" s="1"/>
  <c r="S446" i="6"/>
  <c r="T446" i="6" s="1"/>
  <c r="S456" i="6"/>
  <c r="T456" i="6" s="1"/>
  <c r="S463" i="6"/>
  <c r="T463" i="6" s="1"/>
  <c r="S518" i="6"/>
  <c r="T518" i="6" s="1"/>
  <c r="S525" i="6"/>
  <c r="T525" i="6" s="1"/>
  <c r="S535" i="6"/>
  <c r="T535" i="6" s="1"/>
  <c r="S549" i="6"/>
  <c r="T549" i="6" s="1"/>
  <c r="S570" i="6"/>
  <c r="T570" i="6" s="1"/>
  <c r="S624" i="6"/>
  <c r="T624" i="6" s="1"/>
  <c r="S631" i="6"/>
  <c r="T631" i="6" s="1"/>
  <c r="S639" i="6"/>
  <c r="T639" i="6" s="1"/>
  <c r="S657" i="6"/>
  <c r="T657" i="6" s="1"/>
  <c r="S680" i="6"/>
  <c r="T680" i="6" s="1"/>
  <c r="S692" i="6"/>
  <c r="T692" i="6" s="1"/>
  <c r="S708" i="6"/>
  <c r="T708" i="6" s="1"/>
  <c r="S716" i="6"/>
  <c r="T716" i="6" s="1"/>
  <c r="S724" i="6"/>
  <c r="T724" i="6" s="1"/>
  <c r="S732" i="6"/>
  <c r="S740" i="6"/>
  <c r="T740" i="6" s="1"/>
  <c r="S748" i="6"/>
  <c r="T748" i="6" s="1"/>
  <c r="S756" i="6"/>
  <c r="T756" i="6" s="1"/>
  <c r="S260" i="6"/>
  <c r="T260" i="6" s="1"/>
  <c r="S263" i="6"/>
  <c r="T263" i="6" s="1"/>
  <c r="S266" i="6"/>
  <c r="T266" i="6" s="1"/>
  <c r="S276" i="6"/>
  <c r="T276" i="6" s="1"/>
  <c r="S279" i="6"/>
  <c r="T279" i="6" s="1"/>
  <c r="S282" i="6"/>
  <c r="T282" i="6" s="1"/>
  <c r="S299" i="6"/>
  <c r="T299" i="6" s="1"/>
  <c r="T312" i="6"/>
  <c r="S316" i="6"/>
  <c r="T316" i="6" s="1"/>
  <c r="S326" i="6"/>
  <c r="T326" i="6" s="1"/>
  <c r="S333" i="6"/>
  <c r="T333" i="6" s="1"/>
  <c r="T336" i="6"/>
  <c r="S353" i="6"/>
  <c r="T353" i="6" s="1"/>
  <c r="S356" i="6"/>
  <c r="T356" i="6" s="1"/>
  <c r="S359" i="6"/>
  <c r="T359" i="6" s="1"/>
  <c r="S366" i="6"/>
  <c r="T366" i="6" s="1"/>
  <c r="S373" i="6"/>
  <c r="T373" i="6" s="1"/>
  <c r="S376" i="6"/>
  <c r="T376" i="6" s="1"/>
  <c r="S383" i="6"/>
  <c r="T383" i="6" s="1"/>
  <c r="S393" i="6"/>
  <c r="T393" i="6" s="1"/>
  <c r="S400" i="6"/>
  <c r="T400" i="6" s="1"/>
  <c r="S403" i="6"/>
  <c r="T403" i="6" s="1"/>
  <c r="S406" i="6"/>
  <c r="T406" i="6" s="1"/>
  <c r="S413" i="6"/>
  <c r="T413" i="6" s="1"/>
  <c r="S426" i="6"/>
  <c r="T426" i="6" s="1"/>
  <c r="S443" i="6"/>
  <c r="T443" i="6" s="1"/>
  <c r="S450" i="6"/>
  <c r="T450" i="6" s="1"/>
  <c r="S460" i="6"/>
  <c r="T460" i="6" s="1"/>
  <c r="S473" i="6"/>
  <c r="T473" i="6" s="1"/>
  <c r="S480" i="6"/>
  <c r="T480" i="6" s="1"/>
  <c r="S483" i="6"/>
  <c r="T483" i="6" s="1"/>
  <c r="S498" i="6"/>
  <c r="T498" i="6" s="1"/>
  <c r="S508" i="6"/>
  <c r="T508" i="6" s="1"/>
  <c r="S529" i="6"/>
  <c r="T529" i="6" s="1"/>
  <c r="S532" i="6"/>
  <c r="T532" i="6" s="1"/>
  <c r="S539" i="6"/>
  <c r="T539" i="6" s="1"/>
  <c r="S546" i="6"/>
  <c r="T546" i="6" s="1"/>
  <c r="S553" i="6"/>
  <c r="T553" i="6" s="1"/>
  <c r="S557" i="6"/>
  <c r="T557" i="6" s="1"/>
  <c r="S610" i="6"/>
  <c r="T610" i="6" s="1"/>
  <c r="S621" i="6"/>
  <c r="T621" i="6" s="1"/>
  <c r="S628" i="6"/>
  <c r="T628" i="6" s="1"/>
  <c r="S643" i="6"/>
  <c r="T643" i="6" s="1"/>
  <c r="S650" i="6"/>
  <c r="T650" i="6" s="1"/>
  <c r="S665" i="6"/>
  <c r="T665" i="6" s="1"/>
  <c r="S673" i="6"/>
  <c r="T673" i="6" s="1"/>
  <c r="S585" i="6"/>
  <c r="T585" i="6" s="1"/>
  <c r="S592" i="6"/>
  <c r="T592" i="6" s="1"/>
  <c r="S599" i="6"/>
  <c r="T599" i="6" s="1"/>
  <c r="S603" i="6"/>
  <c r="T603" i="6" s="1"/>
  <c r="S607" i="6"/>
  <c r="T607" i="6" s="1"/>
  <c r="S614" i="6"/>
  <c r="T614" i="6" s="1"/>
  <c r="S625" i="6"/>
  <c r="T625" i="6" s="1"/>
  <c r="S632" i="6"/>
  <c r="T632" i="6" s="1"/>
  <c r="S636" i="6"/>
  <c r="T636" i="6" s="1"/>
  <c r="S640" i="6"/>
  <c r="T640" i="6" s="1"/>
  <c r="S647" i="6"/>
  <c r="S654" i="6"/>
  <c r="T654" i="6" s="1"/>
  <c r="S689" i="6"/>
  <c r="T689" i="6" s="1"/>
  <c r="S697" i="6"/>
  <c r="T697" i="6" s="1"/>
  <c r="S701" i="6"/>
  <c r="T701" i="6" s="1"/>
  <c r="S705" i="6"/>
  <c r="T705" i="6" s="1"/>
  <c r="S713" i="6"/>
  <c r="T713" i="6" s="1"/>
  <c r="S717" i="6"/>
  <c r="S721" i="6"/>
  <c r="S729" i="6"/>
  <c r="S733" i="6"/>
  <c r="T733" i="6" s="1"/>
  <c r="S745" i="6"/>
  <c r="T745" i="6" s="1"/>
  <c r="S761" i="6"/>
  <c r="T761" i="6" s="1"/>
  <c r="S377" i="6"/>
  <c r="T377" i="6" s="1"/>
  <c r="S384" i="6"/>
  <c r="T384" i="6" s="1"/>
  <c r="S387" i="6"/>
  <c r="T387" i="6" s="1"/>
  <c r="S401" i="6"/>
  <c r="T401" i="6" s="1"/>
  <c r="S410" i="6"/>
  <c r="T410" i="6" s="1"/>
  <c r="S427" i="6"/>
  <c r="T427" i="6" s="1"/>
  <c r="S434" i="6"/>
  <c r="T434" i="6" s="1"/>
  <c r="S444" i="6"/>
  <c r="T444" i="6" s="1"/>
  <c r="S454" i="6"/>
  <c r="T454" i="6" s="1"/>
  <c r="S461" i="6"/>
  <c r="T461" i="6" s="1"/>
  <c r="S481" i="6"/>
  <c r="T481" i="6" s="1"/>
  <c r="S484" i="6"/>
  <c r="S491" i="6"/>
  <c r="T491" i="6" s="1"/>
  <c r="S495" i="6"/>
  <c r="T495" i="6" s="1"/>
  <c r="S502" i="6"/>
  <c r="T502" i="6" s="1"/>
  <c r="S509" i="6"/>
  <c r="T509" i="6" s="1"/>
  <c r="S519" i="6"/>
  <c r="T519" i="6" s="1"/>
  <c r="S526" i="6"/>
  <c r="T526" i="6" s="1"/>
  <c r="S533" i="6"/>
  <c r="T533" i="6" s="1"/>
  <c r="S540" i="6"/>
  <c r="T540" i="6" s="1"/>
  <c r="S550" i="6"/>
  <c r="T550" i="6" s="1"/>
  <c r="S558" i="6"/>
  <c r="T558" i="6" s="1"/>
  <c r="S565" i="6"/>
  <c r="T565" i="6" s="1"/>
  <c r="S568" i="6"/>
  <c r="T568" i="6" s="1"/>
  <c r="S575" i="6"/>
  <c r="T575" i="6" s="1"/>
  <c r="S582" i="6"/>
  <c r="T582" i="6" s="1"/>
  <c r="S589" i="6"/>
  <c r="T589" i="6" s="1"/>
  <c r="S596" i="6"/>
  <c r="T596" i="6" s="1"/>
  <c r="S611" i="6"/>
  <c r="T611" i="6" s="1"/>
  <c r="S618" i="6"/>
  <c r="T618" i="6" s="1"/>
  <c r="S629" i="6"/>
  <c r="T629" i="6" s="1"/>
  <c r="S644" i="6"/>
  <c r="T644" i="6" s="1"/>
  <c r="S651" i="6"/>
  <c r="T651" i="6" s="1"/>
  <c r="S670" i="6"/>
  <c r="T717" i="6"/>
  <c r="T721" i="6"/>
  <c r="T729" i="6"/>
  <c r="S229" i="6"/>
  <c r="T229" i="6" s="1"/>
  <c r="S245" i="6"/>
  <c r="T245" i="6" s="1"/>
  <c r="S261" i="6"/>
  <c r="T261" i="6" s="1"/>
  <c r="S277" i="6"/>
  <c r="T277" i="6" s="1"/>
  <c r="S287" i="6"/>
  <c r="T287" i="6" s="1"/>
  <c r="S297" i="6"/>
  <c r="T297" i="6" s="1"/>
  <c r="S304" i="6"/>
  <c r="T304" i="6" s="1"/>
  <c r="S307" i="6"/>
  <c r="T307" i="6" s="1"/>
  <c r="S321" i="6"/>
  <c r="T321" i="6" s="1"/>
  <c r="S324" i="6"/>
  <c r="T324" i="6" s="1"/>
  <c r="S327" i="6"/>
  <c r="T327" i="6" s="1"/>
  <c r="S334" i="6"/>
  <c r="T334" i="6" s="1"/>
  <c r="S347" i="6"/>
  <c r="T347" i="6" s="1"/>
  <c r="S354" i="6"/>
  <c r="T354" i="6" s="1"/>
  <c r="S364" i="6"/>
  <c r="T364" i="6" s="1"/>
  <c r="S374" i="6"/>
  <c r="T374" i="6" s="1"/>
  <c r="S381" i="6"/>
  <c r="T381" i="6" s="1"/>
  <c r="S394" i="6"/>
  <c r="T394" i="6" s="1"/>
  <c r="S404" i="6"/>
  <c r="T404" i="6" s="1"/>
  <c r="S407" i="6"/>
  <c r="T407" i="6" s="1"/>
  <c r="S414" i="6"/>
  <c r="T414" i="6" s="1"/>
  <c r="S421" i="6"/>
  <c r="T421" i="6" s="1"/>
  <c r="S424" i="6"/>
  <c r="T424" i="6" s="1"/>
  <c r="S431" i="6"/>
  <c r="T431" i="6" s="1"/>
  <c r="S441" i="6"/>
  <c r="T441" i="6" s="1"/>
  <c r="S448" i="6"/>
  <c r="T448" i="6" s="1"/>
  <c r="S451" i="6"/>
  <c r="T451" i="6" s="1"/>
  <c r="S465" i="6"/>
  <c r="T465" i="6" s="1"/>
  <c r="S474" i="6"/>
  <c r="T474" i="6" s="1"/>
  <c r="T484" i="6"/>
  <c r="S488" i="6"/>
  <c r="T488" i="6" s="1"/>
  <c r="S499" i="6"/>
  <c r="T499" i="6" s="1"/>
  <c r="S513" i="6"/>
  <c r="T513" i="6" s="1"/>
  <c r="S516" i="6"/>
  <c r="T516" i="6" s="1"/>
  <c r="S523" i="6"/>
  <c r="T523" i="6" s="1"/>
  <c r="S530" i="6"/>
  <c r="T530" i="6" s="1"/>
  <c r="S562" i="6"/>
  <c r="T562" i="6" s="1"/>
  <c r="S572" i="6"/>
  <c r="T572" i="6" s="1"/>
  <c r="S579" i="6"/>
  <c r="T579" i="6" s="1"/>
  <c r="S593" i="6"/>
  <c r="T593" i="6" s="1"/>
  <c r="S600" i="6"/>
  <c r="T600" i="6" s="1"/>
  <c r="S604" i="6"/>
  <c r="S608" i="6"/>
  <c r="T608" i="6" s="1"/>
  <c r="S615" i="6"/>
  <c r="S622" i="6"/>
  <c r="T622" i="6" s="1"/>
  <c r="S633" i="6"/>
  <c r="T633" i="6" s="1"/>
  <c r="S637" i="6"/>
  <c r="T637" i="6" s="1"/>
  <c r="S674" i="6"/>
  <c r="T674" i="6" s="1"/>
  <c r="S678" i="6"/>
  <c r="T678" i="6" s="1"/>
  <c r="S682" i="6"/>
  <c r="S686" i="6"/>
  <c r="T686" i="6" s="1"/>
  <c r="S690" i="6"/>
  <c r="T690" i="6" s="1"/>
  <c r="S694" i="6"/>
  <c r="T694" i="6" s="1"/>
  <c r="S698" i="6"/>
  <c r="T698" i="6" s="1"/>
  <c r="S331" i="6"/>
  <c r="T331" i="6" s="1"/>
  <c r="S338" i="6"/>
  <c r="T338" i="6" s="1"/>
  <c r="S341" i="6"/>
  <c r="T341" i="6" s="1"/>
  <c r="S344" i="6"/>
  <c r="T344" i="6" s="1"/>
  <c r="S351" i="6"/>
  <c r="T351" i="6" s="1"/>
  <c r="S361" i="6"/>
  <c r="T361" i="6" s="1"/>
  <c r="S368" i="6"/>
  <c r="T368" i="6" s="1"/>
  <c r="S371" i="6"/>
  <c r="T371" i="6" s="1"/>
  <c r="S385" i="6"/>
  <c r="T385" i="6" s="1"/>
  <c r="S388" i="6"/>
  <c r="T388" i="6" s="1"/>
  <c r="S391" i="6"/>
  <c r="T391" i="6" s="1"/>
  <c r="S398" i="6"/>
  <c r="T398" i="6" s="1"/>
  <c r="S411" i="6"/>
  <c r="T411" i="6" s="1"/>
  <c r="S418" i="6"/>
  <c r="T418" i="6" s="1"/>
  <c r="S428" i="6"/>
  <c r="T428" i="6" s="1"/>
  <c r="S438" i="6"/>
  <c r="T438" i="6" s="1"/>
  <c r="S445" i="6"/>
  <c r="T445" i="6" s="1"/>
  <c r="S458" i="6"/>
  <c r="T458" i="6" s="1"/>
  <c r="S468" i="6"/>
  <c r="T468" i="6" s="1"/>
  <c r="S471" i="6"/>
  <c r="T471" i="6" s="1"/>
  <c r="S478" i="6"/>
  <c r="T478" i="6" s="1"/>
  <c r="S485" i="6"/>
  <c r="T485" i="6" s="1"/>
  <c r="S492" i="6"/>
  <c r="T492" i="6" s="1"/>
  <c r="S496" i="6"/>
  <c r="T496" i="6" s="1"/>
  <c r="S506" i="6"/>
  <c r="T506" i="6" s="1"/>
  <c r="S520" i="6"/>
  <c r="T520" i="6" s="1"/>
  <c r="S527" i="6"/>
  <c r="T527" i="6" s="1"/>
  <c r="S551" i="6"/>
  <c r="T551" i="6" s="1"/>
  <c r="S555" i="6"/>
  <c r="T555" i="6" s="1"/>
  <c r="S559" i="6"/>
  <c r="T559" i="6" s="1"/>
  <c r="S569" i="6"/>
  <c r="T569" i="6" s="1"/>
  <c r="S576" i="6"/>
  <c r="T576" i="6" s="1"/>
  <c r="S586" i="6"/>
  <c r="T586" i="6" s="1"/>
  <c r="S597" i="6"/>
  <c r="T597" i="6" s="1"/>
  <c r="S612" i="6"/>
  <c r="T612" i="6" s="1"/>
  <c r="S619" i="6"/>
  <c r="T619" i="6" s="1"/>
  <c r="S626" i="6"/>
  <c r="T626" i="6" s="1"/>
  <c r="S663" i="6"/>
  <c r="S667" i="6"/>
  <c r="T667" i="6" s="1"/>
  <c r="S671" i="6"/>
  <c r="T671" i="6" s="1"/>
  <c r="S186" i="6"/>
  <c r="T186" i="6" s="1"/>
  <c r="S190" i="6"/>
  <c r="T190" i="6" s="1"/>
  <c r="S194" i="6"/>
  <c r="T194" i="6" s="1"/>
  <c r="S198" i="6"/>
  <c r="T198" i="6" s="1"/>
  <c r="S202" i="6"/>
  <c r="T202" i="6" s="1"/>
  <c r="S206" i="6"/>
  <c r="T206" i="6" s="1"/>
  <c r="S210" i="6"/>
  <c r="T210" i="6" s="1"/>
  <c r="S217" i="6"/>
  <c r="T217" i="6" s="1"/>
  <c r="S233" i="6"/>
  <c r="T233" i="6" s="1"/>
  <c r="S249" i="6"/>
  <c r="T249" i="6" s="1"/>
  <c r="S265" i="6"/>
  <c r="T265" i="6" s="1"/>
  <c r="S281" i="6"/>
  <c r="T281" i="6" s="1"/>
  <c r="S288" i="6"/>
  <c r="T288" i="6" s="1"/>
  <c r="S291" i="6"/>
  <c r="T291" i="6" s="1"/>
  <c r="S305" i="6"/>
  <c r="T305" i="6" s="1"/>
  <c r="S308" i="6"/>
  <c r="T308" i="6" s="1"/>
  <c r="S311" i="6"/>
  <c r="T311" i="6" s="1"/>
  <c r="S318" i="6"/>
  <c r="T318" i="6" s="1"/>
  <c r="S325" i="6"/>
  <c r="T325" i="6" s="1"/>
  <c r="S328" i="6"/>
  <c r="T328" i="6" s="1"/>
  <c r="S335" i="6"/>
  <c r="T335" i="6" s="1"/>
  <c r="S348" i="6"/>
  <c r="T348" i="6" s="1"/>
  <c r="S358" i="6"/>
  <c r="T358" i="6" s="1"/>
  <c r="S365" i="6"/>
  <c r="T365" i="6" s="1"/>
  <c r="S378" i="6"/>
  <c r="T378" i="6" s="1"/>
  <c r="S395" i="6"/>
  <c r="T395" i="6" s="1"/>
  <c r="S402" i="6"/>
  <c r="T402" i="6" s="1"/>
  <c r="S405" i="6"/>
  <c r="T405" i="6" s="1"/>
  <c r="S408" i="6"/>
  <c r="T408" i="6" s="1"/>
  <c r="S415" i="6"/>
  <c r="T415" i="6" s="1"/>
  <c r="S425" i="6"/>
  <c r="T425" i="6" s="1"/>
  <c r="S432" i="6"/>
  <c r="T432" i="6" s="1"/>
  <c r="S435" i="6"/>
  <c r="T435" i="6" s="1"/>
  <c r="S449" i="6"/>
  <c r="T449" i="6" s="1"/>
  <c r="S452" i="6"/>
  <c r="T452" i="6" s="1"/>
  <c r="S455" i="6"/>
  <c r="T455" i="6" s="1"/>
  <c r="S462" i="6"/>
  <c r="T462" i="6" s="1"/>
  <c r="S475" i="6"/>
  <c r="T475" i="6" s="1"/>
  <c r="S482" i="6"/>
  <c r="T482" i="6" s="1"/>
  <c r="S489" i="6"/>
  <c r="T489" i="6" s="1"/>
  <c r="S500" i="6"/>
  <c r="T500" i="6" s="1"/>
  <c r="S503" i="6"/>
  <c r="T503" i="6" s="1"/>
  <c r="S510" i="6"/>
  <c r="T510" i="6" s="1"/>
  <c r="S517" i="6"/>
  <c r="T517" i="6" s="1"/>
  <c r="S545" i="6"/>
  <c r="T545" i="6" s="1"/>
  <c r="S548" i="6"/>
  <c r="T548" i="6" s="1"/>
  <c r="S566" i="6"/>
  <c r="T566" i="6" s="1"/>
  <c r="S573" i="6"/>
  <c r="T573" i="6" s="1"/>
  <c r="S580" i="6"/>
  <c r="T580" i="6" s="1"/>
  <c r="S583" i="6"/>
  <c r="T583" i="6" s="1"/>
  <c r="S590" i="6"/>
  <c r="T590" i="6" s="1"/>
  <c r="S601" i="6"/>
  <c r="T601" i="6" s="1"/>
  <c r="S605" i="6"/>
  <c r="T605" i="6" s="1"/>
  <c r="S609" i="6"/>
  <c r="T609" i="6" s="1"/>
  <c r="S616" i="6"/>
  <c r="T616" i="6" s="1"/>
  <c r="S638" i="6"/>
  <c r="T638" i="6" s="1"/>
  <c r="S649" i="6"/>
  <c r="T649" i="6" s="1"/>
  <c r="S656" i="6"/>
  <c r="T656" i="6" s="1"/>
  <c r="S687" i="6"/>
  <c r="T687" i="6" s="1"/>
  <c r="S703" i="6"/>
  <c r="T703" i="6" s="1"/>
  <c r="S719" i="6"/>
  <c r="T719" i="6" s="1"/>
  <c r="S735" i="6"/>
  <c r="T735" i="6" s="1"/>
  <c r="S751" i="6"/>
  <c r="T751" i="6" s="1"/>
  <c r="S702" i="6"/>
  <c r="T702" i="6" s="1"/>
  <c r="S706" i="6"/>
  <c r="T706" i="6" s="1"/>
  <c r="S710" i="6"/>
  <c r="S714" i="6"/>
  <c r="T714" i="6" s="1"/>
  <c r="S718" i="6"/>
  <c r="S722" i="6"/>
  <c r="T722" i="6" s="1"/>
  <c r="S726" i="6"/>
  <c r="T726" i="6" s="1"/>
  <c r="S730" i="6"/>
  <c r="T730" i="6" s="1"/>
  <c r="S734" i="6"/>
  <c r="T734" i="6" s="1"/>
  <c r="S738" i="6"/>
  <c r="T738" i="6" s="1"/>
  <c r="S742" i="6"/>
  <c r="T742" i="6" s="1"/>
  <c r="S746" i="6"/>
  <c r="T746" i="6" s="1"/>
  <c r="S750" i="6"/>
  <c r="T750" i="6" s="1"/>
  <c r="S754" i="6"/>
  <c r="T754" i="6" s="1"/>
  <c r="S758" i="6"/>
  <c r="T758" i="6" s="1"/>
  <c r="S661" i="6"/>
  <c r="T661" i="6" s="1"/>
  <c r="S668" i="6"/>
  <c r="T668" i="6" s="1"/>
  <c r="S675" i="6"/>
  <c r="T675" i="6" s="1"/>
  <c r="S679" i="6"/>
  <c r="T679" i="6" s="1"/>
  <c r="S683" i="6"/>
  <c r="S691" i="6"/>
  <c r="T691" i="6" s="1"/>
  <c r="S699" i="6"/>
  <c r="T699" i="6" s="1"/>
  <c r="S707" i="6"/>
  <c r="T707" i="6" s="1"/>
  <c r="S715" i="6"/>
  <c r="T715" i="6" s="1"/>
  <c r="S723" i="6"/>
  <c r="T723" i="6" s="1"/>
  <c r="S731" i="6"/>
  <c r="T731" i="6" s="1"/>
  <c r="S739" i="6"/>
  <c r="T739" i="6" s="1"/>
  <c r="S747" i="6"/>
  <c r="T747" i="6" s="1"/>
  <c r="S755" i="6"/>
  <c r="S658" i="6"/>
  <c r="T658" i="6" s="1"/>
  <c r="S669" i="6"/>
  <c r="T669" i="6" s="1"/>
  <c r="S676" i="6"/>
  <c r="T676" i="6" s="1"/>
  <c r="S684" i="6"/>
  <c r="T684" i="6" s="1"/>
  <c r="S688" i="6"/>
  <c r="T688" i="6" s="1"/>
  <c r="S696" i="6"/>
  <c r="T696" i="6" s="1"/>
  <c r="S704" i="6"/>
  <c r="T704" i="6" s="1"/>
  <c r="S712" i="6"/>
  <c r="T712" i="6" s="1"/>
  <c r="S720" i="6"/>
  <c r="T720" i="6" s="1"/>
  <c r="S728" i="6"/>
  <c r="T728" i="6" s="1"/>
  <c r="S736" i="6"/>
  <c r="T736" i="6" s="1"/>
  <c r="S744" i="6"/>
  <c r="T744" i="6" s="1"/>
  <c r="S752" i="6"/>
  <c r="T752" i="6" s="1"/>
  <c r="S760" i="6"/>
  <c r="S490" i="6"/>
  <c r="T490" i="6" s="1"/>
  <c r="S507" i="6"/>
  <c r="T507" i="6" s="1"/>
  <c r="S514" i="6"/>
  <c r="T514" i="6" s="1"/>
  <c r="S524" i="6"/>
  <c r="T524" i="6" s="1"/>
  <c r="S537" i="6"/>
  <c r="T537" i="6" s="1"/>
  <c r="S544" i="6"/>
  <c r="T544" i="6" s="1"/>
  <c r="S547" i="6"/>
  <c r="T547" i="6" s="1"/>
  <c r="S561" i="6"/>
  <c r="T561" i="6" s="1"/>
  <c r="S564" i="6"/>
  <c r="T564" i="6" s="1"/>
  <c r="S567" i="6"/>
  <c r="T567" i="6" s="1"/>
  <c r="S574" i="6"/>
  <c r="T574" i="6" s="1"/>
  <c r="S581" i="6"/>
  <c r="T581" i="6" s="1"/>
  <c r="S584" i="6"/>
  <c r="T584" i="6" s="1"/>
  <c r="S591" i="6"/>
  <c r="T591" i="6" s="1"/>
  <c r="S598" i="6"/>
  <c r="S623" i="6"/>
  <c r="T623" i="6" s="1"/>
  <c r="S630" i="6"/>
  <c r="T630" i="6" s="1"/>
  <c r="S641" i="6"/>
  <c r="T641" i="6" s="1"/>
  <c r="S648" i="6"/>
  <c r="T648" i="6" s="1"/>
  <c r="S655" i="6"/>
  <c r="T655" i="6" s="1"/>
  <c r="S662" i="6"/>
  <c r="T662" i="6" s="1"/>
  <c r="S494" i="6"/>
  <c r="T494" i="6" s="1"/>
  <c r="S501" i="6"/>
  <c r="T501" i="6" s="1"/>
  <c r="S504" i="6"/>
  <c r="T504" i="6" s="1"/>
  <c r="S511" i="6"/>
  <c r="T511" i="6" s="1"/>
  <c r="S521" i="6"/>
  <c r="T521" i="6" s="1"/>
  <c r="S528" i="6"/>
  <c r="T528" i="6" s="1"/>
  <c r="S531" i="6"/>
  <c r="T531" i="6" s="1"/>
  <c r="S534" i="6"/>
  <c r="T534" i="6" s="1"/>
  <c r="S541" i="6"/>
  <c r="T541" i="6" s="1"/>
  <c r="S554" i="6"/>
  <c r="T554" i="6" s="1"/>
  <c r="S571" i="6"/>
  <c r="T571" i="6" s="1"/>
  <c r="S578" i="6"/>
  <c r="T578" i="6" s="1"/>
  <c r="S588" i="6"/>
  <c r="T588" i="6" s="1"/>
  <c r="S595" i="6"/>
  <c r="T595" i="6" s="1"/>
  <c r="S602" i="6"/>
  <c r="T602" i="6" s="1"/>
  <c r="S613" i="6"/>
  <c r="T613" i="6" s="1"/>
  <c r="S620" i="6"/>
  <c r="T620" i="6" s="1"/>
  <c r="S627" i="6"/>
  <c r="T627" i="6" s="1"/>
  <c r="S634" i="6"/>
  <c r="T634" i="6" s="1"/>
  <c r="S645" i="6"/>
  <c r="T645" i="6" s="1"/>
  <c r="S652" i="6"/>
  <c r="T652" i="6" s="1"/>
  <c r="S659" i="6"/>
  <c r="T659" i="6" s="1"/>
  <c r="S666" i="6"/>
  <c r="T666" i="6" s="1"/>
  <c r="S677" i="6"/>
  <c r="T677" i="6" s="1"/>
  <c r="S681" i="6"/>
  <c r="T681" i="6" s="1"/>
  <c r="S685" i="6"/>
  <c r="T685" i="6" s="1"/>
  <c r="S693" i="6"/>
  <c r="T693" i="6" s="1"/>
  <c r="T166" i="6"/>
  <c r="T170" i="6"/>
  <c r="T182" i="6"/>
  <c r="T786" i="6"/>
  <c r="T46" i="6"/>
  <c r="T647" i="6"/>
  <c r="T663" i="6"/>
  <c r="T670" i="6"/>
  <c r="T683" i="6"/>
  <c r="T755" i="6"/>
  <c r="T615" i="6"/>
  <c r="T20" i="6"/>
  <c r="T56" i="6"/>
  <c r="T604" i="6"/>
  <c r="T682" i="6"/>
  <c r="T710" i="6"/>
  <c r="T718" i="6"/>
  <c r="T732" i="6"/>
  <c r="T760" i="6"/>
  <c r="T598" i="6"/>
  <c r="C562" i="2"/>
  <c r="O537" i="5"/>
  <c r="N537" i="5"/>
  <c r="M537" i="5"/>
  <c r="L537" i="5"/>
  <c r="K537" i="5"/>
  <c r="J537" i="5"/>
  <c r="I537" i="5"/>
  <c r="H537" i="5"/>
  <c r="G537" i="5"/>
  <c r="F537" i="5"/>
  <c r="E537" i="5"/>
  <c r="D537" i="5"/>
  <c r="C537" i="5"/>
  <c r="P536" i="5"/>
  <c r="P535" i="5"/>
  <c r="P534" i="5"/>
  <c r="P533" i="5"/>
  <c r="P532" i="5"/>
  <c r="P531" i="5"/>
  <c r="P530" i="5"/>
  <c r="P529" i="5"/>
  <c r="P528" i="5"/>
  <c r="P527" i="5"/>
  <c r="P526" i="5"/>
  <c r="P525" i="5"/>
  <c r="P524" i="5"/>
  <c r="P523" i="5"/>
  <c r="P522" i="5"/>
  <c r="P521" i="5"/>
  <c r="P520" i="5"/>
  <c r="P519" i="5"/>
  <c r="P518" i="5"/>
  <c r="P517" i="5"/>
  <c r="P516" i="5"/>
  <c r="P515" i="5"/>
  <c r="P514" i="5"/>
  <c r="P513" i="5"/>
  <c r="P512" i="5"/>
  <c r="P511" i="5"/>
  <c r="P510" i="5"/>
  <c r="P509" i="5"/>
  <c r="P508" i="5"/>
  <c r="P507" i="5"/>
  <c r="P506" i="5"/>
  <c r="P505" i="5"/>
  <c r="P504" i="5"/>
  <c r="P503" i="5"/>
  <c r="P502" i="5"/>
  <c r="P501" i="5"/>
  <c r="P500" i="5"/>
  <c r="P499" i="5"/>
  <c r="P498" i="5"/>
  <c r="P497" i="5"/>
  <c r="P496" i="5"/>
  <c r="P495" i="5"/>
  <c r="P494" i="5"/>
  <c r="P493" i="5"/>
  <c r="P492" i="5"/>
  <c r="P491" i="5"/>
  <c r="P490" i="5"/>
  <c r="P489" i="5"/>
  <c r="P488" i="5"/>
  <c r="P487" i="5"/>
  <c r="P486" i="5"/>
  <c r="P485" i="5"/>
  <c r="P484" i="5"/>
  <c r="P483" i="5"/>
  <c r="P482" i="5"/>
  <c r="P481" i="5"/>
  <c r="P480" i="5"/>
  <c r="P479" i="5"/>
  <c r="P478" i="5"/>
  <c r="P477" i="5"/>
  <c r="P476" i="5"/>
  <c r="P475" i="5"/>
  <c r="P474" i="5"/>
  <c r="P473" i="5"/>
  <c r="P472" i="5"/>
  <c r="P471" i="5"/>
  <c r="P470" i="5"/>
  <c r="P469" i="5"/>
  <c r="P468" i="5"/>
  <c r="P467" i="5"/>
  <c r="P466" i="5"/>
  <c r="P465" i="5"/>
  <c r="P464" i="5"/>
  <c r="P463" i="5"/>
  <c r="P462" i="5"/>
  <c r="P461" i="5"/>
  <c r="P460" i="5"/>
  <c r="P459" i="5"/>
  <c r="P458" i="5"/>
  <c r="P457" i="5"/>
  <c r="P456" i="5"/>
  <c r="P455" i="5"/>
  <c r="P454" i="5"/>
  <c r="P453" i="5"/>
  <c r="P452" i="5"/>
  <c r="P451" i="5"/>
  <c r="P450" i="5"/>
  <c r="P449" i="5"/>
  <c r="P448" i="5"/>
  <c r="P447" i="5"/>
  <c r="P446" i="5"/>
  <c r="P445" i="5"/>
  <c r="P444" i="5"/>
  <c r="P443" i="5"/>
  <c r="P442" i="5"/>
  <c r="P441" i="5"/>
  <c r="P440" i="5"/>
  <c r="P439" i="5"/>
  <c r="P438" i="5"/>
  <c r="P437" i="5"/>
  <c r="P436" i="5"/>
  <c r="P435" i="5"/>
  <c r="P434" i="5"/>
  <c r="P433" i="5"/>
  <c r="P432" i="5"/>
  <c r="P431" i="5"/>
  <c r="P430" i="5"/>
  <c r="P429" i="5"/>
  <c r="P428" i="5"/>
  <c r="P427" i="5"/>
  <c r="P426" i="5"/>
  <c r="P425" i="5"/>
  <c r="P424" i="5"/>
  <c r="P423" i="5"/>
  <c r="P422" i="5"/>
  <c r="P421" i="5"/>
  <c r="P420" i="5"/>
  <c r="P419" i="5"/>
  <c r="P418" i="5"/>
  <c r="P417" i="5"/>
  <c r="P416" i="5"/>
  <c r="P415" i="5"/>
  <c r="P414" i="5"/>
  <c r="P413" i="5"/>
  <c r="P412" i="5"/>
  <c r="P411" i="5"/>
  <c r="P410" i="5"/>
  <c r="P409" i="5"/>
  <c r="P408" i="5"/>
  <c r="P407" i="5"/>
  <c r="P406" i="5"/>
  <c r="P405" i="5"/>
  <c r="P404" i="5"/>
  <c r="P403" i="5"/>
  <c r="P402" i="5"/>
  <c r="P401" i="5"/>
  <c r="P400" i="5"/>
  <c r="P399" i="5"/>
  <c r="P398" i="5"/>
  <c r="P397" i="5"/>
  <c r="P396" i="5"/>
  <c r="P395" i="5"/>
  <c r="P394" i="5"/>
  <c r="P393" i="5"/>
  <c r="P392" i="5"/>
  <c r="P391" i="5"/>
  <c r="P390" i="5"/>
  <c r="P389" i="5"/>
  <c r="P388" i="5"/>
  <c r="P387" i="5"/>
  <c r="P386" i="5"/>
  <c r="P385" i="5"/>
  <c r="P384" i="5"/>
  <c r="P383" i="5"/>
  <c r="P382" i="5"/>
  <c r="P381" i="5"/>
  <c r="P380" i="5"/>
  <c r="P379" i="5"/>
  <c r="P378" i="5"/>
  <c r="P377" i="5"/>
  <c r="P376" i="5"/>
  <c r="P375" i="5"/>
  <c r="P374" i="5"/>
  <c r="P373" i="5"/>
  <c r="P372" i="5"/>
  <c r="P371" i="5"/>
  <c r="P370" i="5"/>
  <c r="P369" i="5"/>
  <c r="P368" i="5"/>
  <c r="P367" i="5"/>
  <c r="P366" i="5"/>
  <c r="P365" i="5"/>
  <c r="P364" i="5"/>
  <c r="P363" i="5"/>
  <c r="P362" i="5"/>
  <c r="P361" i="5"/>
  <c r="P360" i="5"/>
  <c r="P359" i="5"/>
  <c r="P358" i="5"/>
  <c r="P357" i="5"/>
  <c r="P356" i="5"/>
  <c r="P355" i="5"/>
  <c r="P354" i="5"/>
  <c r="P353" i="5"/>
  <c r="P352" i="5"/>
  <c r="P351" i="5"/>
  <c r="P350" i="5"/>
  <c r="P349" i="5"/>
  <c r="P348" i="5"/>
  <c r="P347" i="5"/>
  <c r="P346" i="5"/>
  <c r="P345" i="5"/>
  <c r="P344" i="5"/>
  <c r="P343" i="5"/>
  <c r="P342" i="5"/>
  <c r="P341" i="5"/>
  <c r="P340" i="5"/>
  <c r="P339" i="5"/>
  <c r="P338" i="5"/>
  <c r="P337" i="5"/>
  <c r="P336" i="5"/>
  <c r="P335" i="5"/>
  <c r="P334" i="5"/>
  <c r="P333" i="5"/>
  <c r="P332" i="5"/>
  <c r="P331" i="5"/>
  <c r="P330" i="5"/>
  <c r="P329" i="5"/>
  <c r="P328" i="5"/>
  <c r="P327" i="5"/>
  <c r="P326" i="5"/>
  <c r="P325" i="5"/>
  <c r="P324" i="5"/>
  <c r="P323" i="5"/>
  <c r="P322" i="5"/>
  <c r="P321" i="5"/>
  <c r="P320" i="5"/>
  <c r="P319" i="5"/>
  <c r="P318" i="5"/>
  <c r="P317" i="5"/>
  <c r="P316" i="5"/>
  <c r="P315" i="5"/>
  <c r="P314" i="5"/>
  <c r="P313" i="5"/>
  <c r="P312" i="5"/>
  <c r="P311" i="5"/>
  <c r="P310" i="5"/>
  <c r="P309" i="5"/>
  <c r="P308" i="5"/>
  <c r="P307" i="5"/>
  <c r="P306" i="5"/>
  <c r="P305" i="5"/>
  <c r="P304" i="5"/>
  <c r="P303" i="5"/>
  <c r="P302" i="5"/>
  <c r="P301" i="5"/>
  <c r="P300" i="5"/>
  <c r="P299" i="5"/>
  <c r="P298" i="5"/>
  <c r="P297" i="5"/>
  <c r="P296" i="5"/>
  <c r="P295" i="5"/>
  <c r="P294" i="5"/>
  <c r="P293" i="5"/>
  <c r="P292" i="5"/>
  <c r="P291" i="5"/>
  <c r="P290" i="5"/>
  <c r="P289" i="5"/>
  <c r="P288" i="5"/>
  <c r="P287" i="5"/>
  <c r="P286" i="5"/>
  <c r="P285" i="5"/>
  <c r="P284" i="5"/>
  <c r="P283" i="5"/>
  <c r="P282" i="5"/>
  <c r="P281" i="5"/>
  <c r="P280" i="5"/>
  <c r="P279" i="5"/>
  <c r="P278" i="5"/>
  <c r="P277" i="5"/>
  <c r="P276" i="5"/>
  <c r="P275" i="5"/>
  <c r="P274" i="5"/>
  <c r="P273" i="5"/>
  <c r="P272" i="5"/>
  <c r="P271" i="5"/>
  <c r="P270" i="5"/>
  <c r="P269" i="5"/>
  <c r="P268" i="5"/>
  <c r="P267" i="5"/>
  <c r="P266" i="5"/>
  <c r="P265" i="5"/>
  <c r="P264" i="5"/>
  <c r="P263" i="5"/>
  <c r="P262" i="5"/>
  <c r="P261" i="5"/>
  <c r="P260" i="5"/>
  <c r="P259" i="5"/>
  <c r="P258" i="5"/>
  <c r="P257" i="5"/>
  <c r="P256" i="5"/>
  <c r="P255" i="5"/>
  <c r="P254" i="5"/>
  <c r="P253" i="5"/>
  <c r="P252" i="5"/>
  <c r="P251" i="5"/>
  <c r="P250" i="5"/>
  <c r="P249" i="5"/>
  <c r="P248" i="5"/>
  <c r="P247" i="5"/>
  <c r="P246" i="5"/>
  <c r="P245" i="5"/>
  <c r="P244" i="5"/>
  <c r="P243" i="5"/>
  <c r="P242" i="5"/>
  <c r="P241" i="5"/>
  <c r="P240" i="5"/>
  <c r="P239" i="5"/>
  <c r="P238" i="5"/>
  <c r="P237" i="5"/>
  <c r="P236" i="5"/>
  <c r="P235" i="5"/>
  <c r="P234" i="5"/>
  <c r="P233" i="5"/>
  <c r="P232" i="5"/>
  <c r="P231" i="5"/>
  <c r="P230" i="5"/>
  <c r="P229" i="5"/>
  <c r="P228" i="5"/>
  <c r="P227" i="5"/>
  <c r="P226" i="5"/>
  <c r="P225" i="5"/>
  <c r="P224" i="5"/>
  <c r="P223" i="5"/>
  <c r="P222" i="5"/>
  <c r="P221" i="5"/>
  <c r="P220" i="5"/>
  <c r="P219" i="5"/>
  <c r="P218" i="5"/>
  <c r="P217" i="5"/>
  <c r="P216" i="5"/>
  <c r="P215" i="5"/>
  <c r="P214" i="5"/>
  <c r="P213" i="5"/>
  <c r="P212" i="5"/>
  <c r="P211" i="5"/>
  <c r="P210" i="5"/>
  <c r="P209" i="5"/>
  <c r="P208" i="5"/>
  <c r="P207" i="5"/>
  <c r="P206" i="5"/>
  <c r="P205" i="5"/>
  <c r="P204" i="5"/>
  <c r="P203" i="5"/>
  <c r="P202" i="5"/>
  <c r="P201" i="5"/>
  <c r="P200" i="5"/>
  <c r="P199" i="5"/>
  <c r="P198" i="5"/>
  <c r="P197" i="5"/>
  <c r="P196" i="5"/>
  <c r="P195" i="5"/>
  <c r="P194" i="5"/>
  <c r="P193" i="5"/>
  <c r="P192" i="5"/>
  <c r="P191" i="5"/>
  <c r="P190" i="5"/>
  <c r="P189" i="5"/>
  <c r="P188" i="5"/>
  <c r="P187" i="5"/>
  <c r="P186" i="5"/>
  <c r="P185" i="5"/>
  <c r="P184" i="5"/>
  <c r="P183" i="5"/>
  <c r="P182" i="5"/>
  <c r="P181" i="5"/>
  <c r="P180" i="5"/>
  <c r="P179" i="5"/>
  <c r="P178" i="5"/>
  <c r="P177" i="5"/>
  <c r="P176" i="5"/>
  <c r="P175" i="5"/>
  <c r="P174" i="5"/>
  <c r="P173" i="5"/>
  <c r="P172" i="5"/>
  <c r="P171" i="5"/>
  <c r="P170" i="5"/>
  <c r="P169" i="5"/>
  <c r="P168" i="5"/>
  <c r="P167" i="5"/>
  <c r="P166" i="5"/>
  <c r="P165" i="5"/>
  <c r="P164" i="5"/>
  <c r="P163" i="5"/>
  <c r="P162" i="5"/>
  <c r="P161" i="5"/>
  <c r="P160" i="5"/>
  <c r="P159" i="5"/>
  <c r="P158" i="5"/>
  <c r="P157" i="5"/>
  <c r="P156" i="5"/>
  <c r="P155" i="5"/>
  <c r="P154" i="5"/>
  <c r="P153" i="5"/>
  <c r="P152" i="5"/>
  <c r="P151" i="5"/>
  <c r="P150" i="5"/>
  <c r="P149" i="5"/>
  <c r="P148" i="5"/>
  <c r="P147" i="5"/>
  <c r="P146" i="5"/>
  <c r="P145" i="5"/>
  <c r="P144" i="5"/>
  <c r="P143" i="5"/>
  <c r="P142" i="5"/>
  <c r="P141" i="5"/>
  <c r="P140" i="5"/>
  <c r="P139" i="5"/>
  <c r="P138" i="5"/>
  <c r="P137" i="5"/>
  <c r="P136" i="5"/>
  <c r="P135" i="5"/>
  <c r="P134" i="5"/>
  <c r="P133" i="5"/>
  <c r="P132" i="5"/>
  <c r="P131" i="5"/>
  <c r="P130" i="5"/>
  <c r="P129" i="5"/>
  <c r="P128" i="5"/>
  <c r="P127" i="5"/>
  <c r="P126" i="5"/>
  <c r="P125" i="5"/>
  <c r="P124" i="5"/>
  <c r="P123" i="5"/>
  <c r="P122" i="5"/>
  <c r="P121" i="5"/>
  <c r="P120" i="5"/>
  <c r="P119" i="5"/>
  <c r="P118" i="5"/>
  <c r="P117" i="5"/>
  <c r="P116" i="5"/>
  <c r="P115" i="5"/>
  <c r="P114" i="5"/>
  <c r="P113" i="5"/>
  <c r="P112" i="5"/>
  <c r="P111" i="5"/>
  <c r="P110" i="5"/>
  <c r="P109" i="5"/>
  <c r="P108" i="5"/>
  <c r="P107" i="5"/>
  <c r="P106" i="5"/>
  <c r="P105" i="5"/>
  <c r="P104" i="5"/>
  <c r="P103" i="5"/>
  <c r="P102" i="5"/>
  <c r="P101" i="5"/>
  <c r="P100" i="5"/>
  <c r="P99" i="5"/>
  <c r="P98" i="5"/>
  <c r="P97" i="5"/>
  <c r="P96" i="5"/>
  <c r="P95" i="5"/>
  <c r="P94" i="5"/>
  <c r="P93" i="5"/>
  <c r="P92" i="5"/>
  <c r="P91" i="5"/>
  <c r="P90" i="5"/>
  <c r="P89" i="5"/>
  <c r="P88" i="5"/>
  <c r="P87" i="5"/>
  <c r="P86" i="5"/>
  <c r="P85" i="5"/>
  <c r="P84" i="5"/>
  <c r="P83" i="5"/>
  <c r="P82" i="5"/>
  <c r="P81" i="5"/>
  <c r="P80" i="5"/>
  <c r="P79" i="5"/>
  <c r="P78" i="5"/>
  <c r="P77" i="5"/>
  <c r="P76" i="5"/>
  <c r="P75" i="5"/>
  <c r="P74" i="5"/>
  <c r="P73" i="5"/>
  <c r="P72" i="5"/>
  <c r="P71" i="5"/>
  <c r="P70" i="5"/>
  <c r="P69" i="5"/>
  <c r="P68" i="5"/>
  <c r="P67" i="5"/>
  <c r="P66" i="5"/>
  <c r="P65" i="5"/>
  <c r="P64" i="5"/>
  <c r="P63" i="5"/>
  <c r="P62" i="5"/>
  <c r="P61" i="5"/>
  <c r="P60" i="5"/>
  <c r="P59" i="5"/>
  <c r="P58" i="5"/>
  <c r="P57" i="5"/>
  <c r="P56" i="5"/>
  <c r="P55" i="5"/>
  <c r="P54" i="5"/>
  <c r="P53" i="5"/>
  <c r="P52" i="5"/>
  <c r="P51" i="5"/>
  <c r="P50" i="5"/>
  <c r="P49" i="5"/>
  <c r="P48" i="5"/>
  <c r="P47" i="5"/>
  <c r="P46" i="5"/>
  <c r="P45" i="5"/>
  <c r="P44" i="5"/>
  <c r="P43" i="5"/>
  <c r="P42" i="5"/>
  <c r="P41" i="5"/>
  <c r="P40" i="5"/>
  <c r="P39" i="5"/>
  <c r="P38" i="5"/>
  <c r="P37" i="5"/>
  <c r="P36" i="5"/>
  <c r="P35" i="5"/>
  <c r="P34" i="5"/>
  <c r="P33" i="5"/>
  <c r="P32" i="5"/>
  <c r="P31" i="5"/>
  <c r="P30" i="5"/>
  <c r="P29" i="5"/>
  <c r="P28" i="5"/>
  <c r="P27" i="5"/>
  <c r="P26" i="5"/>
  <c r="P25" i="5"/>
  <c r="P24" i="5"/>
  <c r="P23" i="5"/>
  <c r="P22" i="5"/>
  <c r="P21" i="5"/>
  <c r="P20" i="5"/>
  <c r="P19" i="5"/>
  <c r="P18" i="5"/>
  <c r="P17" i="5"/>
  <c r="P16" i="5"/>
  <c r="P15" i="5"/>
  <c r="P14" i="5"/>
  <c r="P13" i="5"/>
  <c r="P12" i="5"/>
  <c r="P11" i="5"/>
  <c r="P10" i="5"/>
  <c r="P9" i="5"/>
  <c r="P8" i="5"/>
  <c r="P7" i="5"/>
  <c r="P6" i="5"/>
  <c r="P5" i="5"/>
  <c r="P4" i="5"/>
  <c r="P3" i="5"/>
  <c r="S306" i="6" l="1"/>
  <c r="T306" i="6" s="1"/>
  <c r="S250" i="6"/>
  <c r="T250" i="6" s="1"/>
  <c r="S700" i="6"/>
  <c r="T700" i="6" s="1"/>
  <c r="S617" i="6"/>
  <c r="T617" i="6" s="1"/>
  <c r="S486" i="6"/>
  <c r="T486" i="6" s="1"/>
  <c r="S433" i="6"/>
  <c r="T433" i="6" s="1"/>
  <c r="S349" i="6"/>
  <c r="T349" i="6" s="1"/>
  <c r="S309" i="6"/>
  <c r="T309" i="6" s="1"/>
  <c r="S221" i="6"/>
  <c r="T221" i="6" s="1"/>
  <c r="S457" i="6"/>
  <c r="T457" i="6" s="1"/>
  <c r="S286" i="6"/>
  <c r="T286" i="6" s="1"/>
  <c r="S148" i="6"/>
  <c r="T148" i="6" s="1"/>
  <c r="S91" i="6"/>
  <c r="T91" i="6" s="1"/>
  <c r="S48" i="6"/>
  <c r="T48" i="6" s="1"/>
  <c r="S16" i="6"/>
  <c r="T16" i="6" s="1"/>
  <c r="S300" i="6"/>
  <c r="T300" i="6" s="1"/>
  <c r="S211" i="6"/>
  <c r="T211" i="6" s="1"/>
  <c r="S171" i="6"/>
  <c r="T171" i="6" s="1"/>
  <c r="S131" i="6"/>
  <c r="T131" i="6" s="1"/>
  <c r="S430" i="6"/>
  <c r="T430" i="6" s="1"/>
  <c r="S274" i="6"/>
  <c r="T274" i="6" s="1"/>
  <c r="S556" i="6"/>
  <c r="T556" i="6" s="1"/>
  <c r="S238" i="6"/>
  <c r="T238" i="6" s="1"/>
  <c r="S154" i="6"/>
  <c r="T154" i="6" s="1"/>
  <c r="S587" i="6"/>
  <c r="T587" i="6" s="1"/>
  <c r="S352" i="6"/>
  <c r="T352" i="6" s="1"/>
  <c r="S137" i="6"/>
  <c r="T137" i="6" s="1"/>
  <c r="S66" i="6"/>
  <c r="T66" i="6" s="1"/>
  <c r="S10" i="6"/>
  <c r="T10" i="6" s="1"/>
  <c r="S370" i="6"/>
  <c r="T370" i="6" s="1"/>
  <c r="S223" i="6"/>
  <c r="T223" i="6" s="1"/>
  <c r="S92" i="6"/>
  <c r="T92" i="6" s="1"/>
  <c r="S280" i="6"/>
  <c r="T280" i="6" s="1"/>
  <c r="S45" i="6"/>
  <c r="T45" i="6" s="1"/>
  <c r="S536" i="6"/>
  <c r="T536" i="6" s="1"/>
  <c r="S1051" i="6"/>
  <c r="T1051" i="6" s="1"/>
  <c r="S189" i="6"/>
  <c r="T189" i="6" s="1"/>
  <c r="S168" i="6"/>
  <c r="T168" i="6" s="1"/>
  <c r="S1057" i="6"/>
  <c r="T1057" i="6" s="1"/>
  <c r="S894" i="6"/>
  <c r="T894" i="6" s="1"/>
  <c r="S1027" i="6"/>
  <c r="T1027" i="6" s="1"/>
  <c r="S999" i="6"/>
  <c r="T999" i="6" s="1"/>
  <c r="S606" i="6"/>
  <c r="T606" i="6" s="1"/>
  <c r="S476" i="6"/>
  <c r="T476" i="6" s="1"/>
  <c r="S419" i="6"/>
  <c r="T419" i="6" s="1"/>
  <c r="S342" i="6"/>
  <c r="T342" i="6" s="1"/>
  <c r="S302" i="6"/>
  <c r="T302" i="6" s="1"/>
  <c r="S672" i="6"/>
  <c r="T672" i="6" s="1"/>
  <c r="S442" i="6"/>
  <c r="T442" i="6" s="1"/>
  <c r="S275" i="6"/>
  <c r="T275" i="6" s="1"/>
  <c r="S135" i="6"/>
  <c r="T135" i="6" s="1"/>
  <c r="S88" i="6"/>
  <c r="T88" i="6" s="1"/>
  <c r="S44" i="6"/>
  <c r="T44" i="6" s="1"/>
  <c r="S12" i="6"/>
  <c r="T12" i="6" s="1"/>
  <c r="S296" i="6"/>
  <c r="T296" i="6" s="1"/>
  <c r="S203" i="6"/>
  <c r="T203" i="6" s="1"/>
  <c r="S167" i="6"/>
  <c r="T167" i="6" s="1"/>
  <c r="S114" i="6"/>
  <c r="T114" i="6" s="1"/>
  <c r="S422" i="6"/>
  <c r="T422" i="6" s="1"/>
  <c r="S270" i="6"/>
  <c r="T270" i="6" s="1"/>
  <c r="S552" i="6"/>
  <c r="T552" i="6" s="1"/>
  <c r="S228" i="6"/>
  <c r="T228" i="6" s="1"/>
  <c r="S150" i="6"/>
  <c r="T150" i="6" s="1"/>
  <c r="S479" i="6"/>
  <c r="T479" i="6" s="1"/>
  <c r="S273" i="6"/>
  <c r="T273" i="6" s="1"/>
  <c r="S123" i="6"/>
  <c r="T123" i="6" s="1"/>
  <c r="S50" i="6"/>
  <c r="T50" i="6" s="1"/>
  <c r="S6" i="6"/>
  <c r="T6" i="6" s="1"/>
  <c r="S330" i="6"/>
  <c r="T330" i="6" s="1"/>
  <c r="S149" i="6"/>
  <c r="T149" i="6" s="1"/>
  <c r="S89" i="6"/>
  <c r="T89" i="6" s="1"/>
  <c r="S41" i="6"/>
  <c r="T41" i="6" s="1"/>
  <c r="S132" i="6"/>
  <c r="T132" i="6" s="1"/>
  <c r="S1043" i="6"/>
  <c r="T1043" i="6" s="1"/>
  <c r="S157" i="6"/>
  <c r="T157" i="6" s="1"/>
  <c r="S164" i="6"/>
  <c r="T164" i="6" s="1"/>
  <c r="S1008" i="6"/>
  <c r="T1008" i="6" s="1"/>
  <c r="S830" i="6"/>
  <c r="T830" i="6" s="1"/>
  <c r="S941" i="6"/>
  <c r="T941" i="6" s="1"/>
  <c r="S59" i="6"/>
  <c r="T59" i="6" s="1"/>
  <c r="S646" i="6"/>
  <c r="T646" i="6" s="1"/>
  <c r="S542" i="6"/>
  <c r="T542" i="6" s="1"/>
  <c r="S453" i="6"/>
  <c r="T453" i="6" s="1"/>
  <c r="S396" i="6"/>
  <c r="T396" i="6" s="1"/>
  <c r="S289" i="6"/>
  <c r="T289" i="6" s="1"/>
  <c r="S577" i="6"/>
  <c r="T577" i="6" s="1"/>
  <c r="S369" i="6"/>
  <c r="T369" i="6" s="1"/>
  <c r="S257" i="6"/>
  <c r="T257" i="6" s="1"/>
  <c r="S118" i="6"/>
  <c r="T118" i="6" s="1"/>
  <c r="S64" i="6"/>
  <c r="T64" i="6" s="1"/>
  <c r="S32" i="6"/>
  <c r="T32" i="6" s="1"/>
  <c r="S538" i="6"/>
  <c r="T538" i="6" s="1"/>
  <c r="S239" i="6"/>
  <c r="T239" i="6" s="1"/>
  <c r="S191" i="6"/>
  <c r="T191" i="6" s="1"/>
  <c r="S155" i="6"/>
  <c r="T155" i="6" s="1"/>
  <c r="S84" i="6"/>
  <c r="T84" i="6" s="1"/>
  <c r="S332" i="6"/>
  <c r="T332" i="6" s="1"/>
  <c r="S232" i="6"/>
  <c r="T232" i="6" s="1"/>
  <c r="S360" i="6"/>
  <c r="T360" i="6" s="1"/>
  <c r="S178" i="6"/>
  <c r="T178" i="6" s="1"/>
  <c r="S130" i="6"/>
  <c r="T130" i="6" s="1"/>
  <c r="S390" i="6"/>
  <c r="T390" i="6" s="1"/>
  <c r="S252" i="6"/>
  <c r="T252" i="6" s="1"/>
  <c r="S93" i="6"/>
  <c r="T93" i="6" s="1"/>
  <c r="S38" i="6"/>
  <c r="T38" i="6" s="1"/>
  <c r="S505" i="6"/>
  <c r="T505" i="6" s="1"/>
  <c r="S254" i="6"/>
  <c r="T254" i="6" s="1"/>
  <c r="S136" i="6"/>
  <c r="T136" i="6" s="1"/>
  <c r="S106" i="6"/>
  <c r="T106" i="6" s="1"/>
  <c r="S73" i="6"/>
  <c r="T73" i="6" s="1"/>
  <c r="S29" i="6"/>
  <c r="T29" i="6" s="1"/>
  <c r="S116" i="6"/>
  <c r="T116" i="6" s="1"/>
  <c r="S209" i="6"/>
  <c r="T209" i="6" s="1"/>
  <c r="S262" i="6"/>
  <c r="T262" i="6" s="1"/>
  <c r="S77" i="6"/>
  <c r="T77" i="6" s="1"/>
  <c r="S930" i="6"/>
  <c r="T930" i="6" s="1"/>
  <c r="S787" i="6"/>
  <c r="T787" i="6" s="1"/>
  <c r="S913" i="6"/>
  <c r="T913" i="6" s="1"/>
  <c r="S793" i="6"/>
  <c r="T793" i="6" s="1"/>
  <c r="S278" i="6"/>
  <c r="T278" i="6" s="1"/>
  <c r="S207" i="6"/>
  <c r="T207" i="6" s="1"/>
  <c r="S175" i="6"/>
  <c r="T175" i="6" s="1"/>
  <c r="S141" i="6"/>
  <c r="T141" i="6" s="1"/>
  <c r="S71" i="6"/>
  <c r="T71" i="6" s="1"/>
  <c r="S372" i="6"/>
  <c r="T372" i="6" s="1"/>
  <c r="S256" i="6"/>
  <c r="T256" i="6" s="1"/>
  <c r="S522" i="6"/>
  <c r="T522" i="6" s="1"/>
  <c r="S235" i="6"/>
  <c r="T235" i="6" s="1"/>
  <c r="S162" i="6"/>
  <c r="T162" i="6" s="1"/>
  <c r="S117" i="6"/>
  <c r="T117" i="6" s="1"/>
  <c r="S459" i="6"/>
  <c r="T459" i="6" s="1"/>
  <c r="S320" i="6"/>
  <c r="T320" i="6" s="1"/>
  <c r="S224" i="6"/>
  <c r="T224" i="6" s="1"/>
  <c r="S113" i="6"/>
  <c r="T113" i="6" s="1"/>
  <c r="S62" i="6"/>
  <c r="T62" i="6" s="1"/>
  <c r="S30" i="6"/>
  <c r="T30" i="6" s="1"/>
  <c r="S420" i="6"/>
  <c r="T420" i="6" s="1"/>
  <c r="S283" i="6"/>
  <c r="T283" i="6" s="1"/>
  <c r="S220" i="6"/>
  <c r="T220" i="6" s="1"/>
  <c r="S129" i="6"/>
  <c r="T129" i="6" s="1"/>
  <c r="S226" i="6"/>
  <c r="T226" i="6" s="1"/>
  <c r="S57" i="6"/>
  <c r="T57" i="6" s="1"/>
  <c r="S25" i="6"/>
  <c r="T25" i="6" s="1"/>
  <c r="S1090" i="6"/>
  <c r="T1090" i="6" s="1"/>
  <c r="S1024" i="6"/>
  <c r="T1024" i="6" s="1"/>
  <c r="S173" i="6"/>
  <c r="T173" i="6" s="1"/>
  <c r="S212" i="6"/>
  <c r="T212" i="6" s="1"/>
  <c r="S152" i="6"/>
  <c r="T152" i="6" s="1"/>
  <c r="S1049" i="6"/>
  <c r="T1049" i="6" s="1"/>
  <c r="S977" i="6"/>
  <c r="T977" i="6" s="1"/>
  <c r="S878" i="6"/>
  <c r="T878" i="6" s="1"/>
  <c r="S1023" i="6"/>
  <c r="T1023" i="6" s="1"/>
  <c r="S865" i="6"/>
  <c r="T865" i="6" s="1"/>
  <c r="S158" i="6"/>
  <c r="T158" i="6" s="1"/>
  <c r="S110" i="6"/>
  <c r="T110" i="6" s="1"/>
  <c r="S440" i="6"/>
  <c r="T440" i="6" s="1"/>
  <c r="S284" i="6"/>
  <c r="T284" i="6" s="1"/>
  <c r="S103" i="6"/>
  <c r="T103" i="6" s="1"/>
  <c r="S58" i="6"/>
  <c r="T58" i="6" s="1"/>
  <c r="S26" i="6"/>
  <c r="T26" i="6" s="1"/>
  <c r="S397" i="6"/>
  <c r="T397" i="6" s="1"/>
  <c r="S272" i="6"/>
  <c r="T272" i="6" s="1"/>
  <c r="S119" i="6"/>
  <c r="T119" i="6" s="1"/>
  <c r="S355" i="6"/>
  <c r="T355" i="6" s="1"/>
  <c r="S121" i="6"/>
  <c r="T121" i="6" s="1"/>
  <c r="S53" i="6"/>
  <c r="T53" i="6" s="1"/>
  <c r="S21" i="6"/>
  <c r="T21" i="6" s="1"/>
  <c r="S417" i="6"/>
  <c r="T417" i="6" s="1"/>
  <c r="S1086" i="6"/>
  <c r="T1086" i="6" s="1"/>
  <c r="S563" i="6"/>
  <c r="T563" i="6" s="1"/>
  <c r="S165" i="6"/>
  <c r="T165" i="6" s="1"/>
  <c r="S204" i="6"/>
  <c r="T204" i="6" s="1"/>
  <c r="S107" i="6"/>
  <c r="T107" i="6" s="1"/>
  <c r="S1045" i="6"/>
  <c r="T1045" i="6" s="1"/>
  <c r="S966" i="6"/>
  <c r="T966" i="6" s="1"/>
  <c r="S842" i="6"/>
  <c r="T842" i="6" s="1"/>
  <c r="S776" i="6"/>
  <c r="T776" i="6" s="1"/>
  <c r="S996" i="6"/>
  <c r="T996" i="6" s="1"/>
  <c r="S853" i="6"/>
  <c r="T853" i="6" s="1"/>
  <c r="S1085" i="6"/>
  <c r="T1085" i="6" s="1"/>
  <c r="S1010" i="6"/>
  <c r="T1010" i="6" s="1"/>
  <c r="S96" i="6"/>
  <c r="T96" i="6" s="1"/>
  <c r="S54" i="6"/>
  <c r="T54" i="6" s="1"/>
  <c r="S22" i="6"/>
  <c r="T22" i="6" s="1"/>
  <c r="S653" i="6"/>
  <c r="T653" i="6" s="1"/>
  <c r="S389" i="6"/>
  <c r="T389" i="6" s="1"/>
  <c r="S258" i="6"/>
  <c r="T258" i="6" s="1"/>
  <c r="S112" i="6"/>
  <c r="T112" i="6" s="1"/>
  <c r="S343" i="6"/>
  <c r="T343" i="6" s="1"/>
  <c r="S497" i="6"/>
  <c r="T497" i="6" s="1"/>
  <c r="S98" i="6"/>
  <c r="T98" i="6" s="1"/>
  <c r="S49" i="6"/>
  <c r="T49" i="6" s="1"/>
  <c r="S17" i="6"/>
  <c r="T17" i="6" s="1"/>
  <c r="S248" i="6"/>
  <c r="T248" i="6" s="1"/>
  <c r="S1078" i="6"/>
  <c r="T1078" i="6" s="1"/>
  <c r="S213" i="6"/>
  <c r="T213" i="6" s="1"/>
  <c r="S161" i="6"/>
  <c r="T161" i="6" s="1"/>
  <c r="S200" i="6"/>
  <c r="T200" i="6" s="1"/>
  <c r="S227" i="6"/>
  <c r="T227" i="6" s="1"/>
  <c r="S958" i="6"/>
  <c r="T958" i="6" s="1"/>
  <c r="S834" i="6"/>
  <c r="T834" i="6" s="1"/>
  <c r="S782" i="6"/>
  <c r="T782" i="6" s="1"/>
  <c r="S957" i="6"/>
  <c r="T957" i="6" s="1"/>
  <c r="S829" i="6"/>
  <c r="T829" i="6" s="1"/>
  <c r="S75" i="6"/>
  <c r="T75" i="6" s="1"/>
  <c r="S828" i="6"/>
  <c r="T828" i="6" s="1"/>
  <c r="S1060" i="6"/>
  <c r="T1060" i="6" s="1"/>
  <c r="S97" i="6"/>
  <c r="T97" i="6" s="1"/>
  <c r="S1059" i="6"/>
  <c r="T1059" i="6" s="1"/>
  <c r="S337" i="6"/>
  <c r="T337" i="6" s="1"/>
  <c r="S181" i="6"/>
  <c r="T181" i="6" s="1"/>
  <c r="S447" i="6"/>
  <c r="T447" i="6" s="1"/>
  <c r="S188" i="6"/>
  <c r="T188" i="6" s="1"/>
  <c r="S85" i="6"/>
  <c r="T85" i="6" s="1"/>
  <c r="S1068" i="6"/>
  <c r="T1068" i="6" s="1"/>
  <c r="S950" i="6"/>
  <c r="T950" i="6" s="1"/>
  <c r="S874" i="6"/>
  <c r="T874" i="6" s="1"/>
  <c r="S969" i="6"/>
  <c r="T969" i="6" s="1"/>
  <c r="S885" i="6"/>
  <c r="T885" i="6" s="1"/>
  <c r="S39" i="6"/>
  <c r="T39" i="6" s="1"/>
  <c r="S956" i="6"/>
  <c r="T956" i="6" s="1"/>
  <c r="S1005" i="6"/>
  <c r="T1005" i="6" s="1"/>
  <c r="S1055" i="6"/>
  <c r="T1055" i="6" s="1"/>
  <c r="S298" i="6"/>
  <c r="T298" i="6" s="1"/>
  <c r="S177" i="6"/>
  <c r="T177" i="6" s="1"/>
  <c r="S340" i="6"/>
  <c r="T340" i="6" s="1"/>
  <c r="S184" i="6"/>
  <c r="T184" i="6" s="1"/>
  <c r="S74" i="6"/>
  <c r="T74" i="6" s="1"/>
  <c r="S1061" i="6"/>
  <c r="T1061" i="6" s="1"/>
  <c r="S1016" i="6"/>
  <c r="T1016" i="6" s="1"/>
  <c r="S938" i="6"/>
  <c r="T938" i="6" s="1"/>
  <c r="S862" i="6"/>
  <c r="T862" i="6" s="1"/>
  <c r="S965" i="6"/>
  <c r="T965" i="6" s="1"/>
  <c r="S877" i="6"/>
  <c r="T877" i="6" s="1"/>
  <c r="S27" i="6"/>
  <c r="T27" i="6" s="1"/>
  <c r="S924" i="6"/>
  <c r="T924" i="6" s="1"/>
  <c r="S911" i="6"/>
  <c r="T911" i="6" s="1"/>
  <c r="S892" i="6"/>
  <c r="T892" i="6" s="1"/>
  <c r="S796" i="6"/>
  <c r="T796" i="6" s="1"/>
  <c r="S860" i="6"/>
  <c r="T860" i="6" s="1"/>
  <c r="S1067" i="6"/>
  <c r="T1067" i="6" s="1"/>
  <c r="S180" i="6"/>
  <c r="T180" i="6" s="1"/>
  <c r="S134" i="6"/>
  <c r="T134" i="6" s="1"/>
  <c r="S1076" i="6"/>
  <c r="T1076" i="6" s="1"/>
  <c r="S412" i="6"/>
  <c r="T412" i="6" s="1"/>
  <c r="S985" i="6"/>
  <c r="T985" i="6" s="1"/>
  <c r="S946" i="6"/>
  <c r="T946" i="6" s="1"/>
  <c r="S910" i="6"/>
  <c r="T910" i="6" s="1"/>
  <c r="S870" i="6"/>
  <c r="T870" i="6" s="1"/>
  <c r="S814" i="6"/>
  <c r="T814" i="6" s="1"/>
  <c r="S973" i="6"/>
  <c r="T973" i="6" s="1"/>
  <c r="S247" i="6"/>
  <c r="T247" i="6" s="1"/>
  <c r="S1066" i="6"/>
  <c r="T1066" i="6" s="1"/>
  <c r="S1019" i="6"/>
  <c r="T1019" i="6" s="1"/>
  <c r="S961" i="6"/>
  <c r="T961" i="6" s="1"/>
  <c r="S833" i="6"/>
  <c r="T833" i="6" s="1"/>
  <c r="S1093" i="6"/>
  <c r="T1093" i="6" s="1"/>
  <c r="S67" i="6"/>
  <c r="T67" i="6" s="1"/>
  <c r="S23" i="6"/>
  <c r="T23" i="6" s="1"/>
  <c r="S995" i="6"/>
  <c r="T995" i="6" s="1"/>
  <c r="S948" i="6"/>
  <c r="T948" i="6" s="1"/>
  <c r="S916" i="6"/>
  <c r="T916" i="6" s="1"/>
  <c r="S884" i="6"/>
  <c r="T884" i="6" s="1"/>
  <c r="S852" i="6"/>
  <c r="T852" i="6" s="1"/>
  <c r="S820" i="6"/>
  <c r="T820" i="6" s="1"/>
  <c r="S78" i="6"/>
  <c r="T78" i="6" s="1"/>
  <c r="S1056" i="6"/>
  <c r="T1056" i="6" s="1"/>
  <c r="S994" i="6"/>
  <c r="T994" i="6" s="1"/>
  <c r="S895" i="6"/>
  <c r="T895" i="6" s="1"/>
  <c r="S775" i="6"/>
  <c r="T775" i="6" s="1"/>
  <c r="S1001" i="6"/>
  <c r="T1001" i="6" s="1"/>
  <c r="S1082" i="6"/>
  <c r="T1082" i="6" s="1"/>
  <c r="S1047" i="6"/>
  <c r="T1047" i="6" s="1"/>
  <c r="S1020" i="6"/>
  <c r="T1020" i="6" s="1"/>
  <c r="S201" i="6"/>
  <c r="T201" i="6" s="1"/>
  <c r="S169" i="6"/>
  <c r="T169" i="6" s="1"/>
  <c r="S642" i="6"/>
  <c r="T642" i="6" s="1"/>
  <c r="S208" i="6"/>
  <c r="T208" i="6" s="1"/>
  <c r="S176" i="6"/>
  <c r="T176" i="6" s="1"/>
  <c r="S126" i="6"/>
  <c r="T126" i="6" s="1"/>
  <c r="S122" i="6"/>
  <c r="T122" i="6" s="1"/>
  <c r="S1092" i="6"/>
  <c r="T1092" i="6" s="1"/>
  <c r="S1072" i="6"/>
  <c r="T1072" i="6" s="1"/>
  <c r="S1063" i="6"/>
  <c r="T1063" i="6" s="1"/>
  <c r="S981" i="6"/>
  <c r="T981" i="6" s="1"/>
  <c r="S942" i="6"/>
  <c r="T942" i="6" s="1"/>
  <c r="S906" i="6"/>
  <c r="T906" i="6" s="1"/>
  <c r="S866" i="6"/>
  <c r="T866" i="6" s="1"/>
  <c r="S810" i="6"/>
  <c r="T810" i="6" s="1"/>
  <c r="S1062" i="6"/>
  <c r="T1062" i="6" s="1"/>
  <c r="S1015" i="6"/>
  <c r="T1015" i="6" s="1"/>
  <c r="S929" i="6"/>
  <c r="T929" i="6" s="1"/>
  <c r="S893" i="6"/>
  <c r="T893" i="6" s="1"/>
  <c r="S861" i="6"/>
  <c r="T861" i="6" s="1"/>
  <c r="S798" i="6"/>
  <c r="T798" i="6" s="1"/>
  <c r="S1089" i="6"/>
  <c r="T1089" i="6" s="1"/>
  <c r="S63" i="6"/>
  <c r="T63" i="6" s="1"/>
  <c r="S7" i="6"/>
  <c r="T7" i="6" s="1"/>
  <c r="S987" i="6"/>
  <c r="T987" i="6" s="1"/>
  <c r="S944" i="6"/>
  <c r="T944" i="6" s="1"/>
  <c r="S912" i="6"/>
  <c r="T912" i="6" s="1"/>
  <c r="S880" i="6"/>
  <c r="T880" i="6" s="1"/>
  <c r="S848" i="6"/>
  <c r="T848" i="6" s="1"/>
  <c r="S816" i="6"/>
  <c r="T816" i="6" s="1"/>
  <c r="S990" i="6"/>
  <c r="T990" i="6" s="1"/>
  <c r="S879" i="6"/>
  <c r="T879" i="6" s="1"/>
  <c r="S1065" i="6"/>
  <c r="T1065" i="6" s="1"/>
  <c r="S983" i="6"/>
  <c r="T983" i="6" s="1"/>
  <c r="S1052" i="6"/>
  <c r="T1052" i="6" s="1"/>
  <c r="S986" i="6"/>
  <c r="T986" i="6" s="1"/>
  <c r="S863" i="6"/>
  <c r="T863" i="6" s="1"/>
  <c r="S777" i="6"/>
  <c r="T777" i="6" s="1"/>
  <c r="S1012" i="6"/>
  <c r="T1012" i="6" s="1"/>
  <c r="S970" i="6"/>
  <c r="T970" i="6" s="1"/>
  <c r="S934" i="6"/>
  <c r="T934" i="6" s="1"/>
  <c r="S898" i="6"/>
  <c r="T898" i="6" s="1"/>
  <c r="S846" i="6"/>
  <c r="T846" i="6" s="1"/>
  <c r="S802" i="6"/>
  <c r="T802" i="6" s="1"/>
  <c r="S783" i="6"/>
  <c r="T783" i="6" s="1"/>
  <c r="S1054" i="6"/>
  <c r="T1054" i="6" s="1"/>
  <c r="S992" i="6"/>
  <c r="T992" i="6" s="1"/>
  <c r="S949" i="6"/>
  <c r="T949" i="6" s="1"/>
  <c r="S917" i="6"/>
  <c r="T917" i="6" s="1"/>
  <c r="S881" i="6"/>
  <c r="T881" i="6" s="1"/>
  <c r="S849" i="6"/>
  <c r="T849" i="6" s="1"/>
  <c r="S821" i="6"/>
  <c r="T821" i="6" s="1"/>
  <c r="S779" i="6"/>
  <c r="T779" i="6" s="1"/>
  <c r="S1081" i="6"/>
  <c r="T1081" i="6" s="1"/>
  <c r="S55" i="6"/>
  <c r="T55" i="6" s="1"/>
  <c r="S3" i="6"/>
  <c r="T3" i="6" s="1"/>
  <c r="S1041" i="6"/>
  <c r="T1041" i="6" s="1"/>
  <c r="S979" i="6"/>
  <c r="T979" i="6" s="1"/>
  <c r="S940" i="6"/>
  <c r="T940" i="6" s="1"/>
  <c r="S908" i="6"/>
  <c r="T908" i="6" s="1"/>
  <c r="S876" i="6"/>
  <c r="T876" i="6" s="1"/>
  <c r="S844" i="6"/>
  <c r="T844" i="6" s="1"/>
  <c r="S812" i="6"/>
  <c r="T812" i="6" s="1"/>
  <c r="S1040" i="6"/>
  <c r="T1040" i="6" s="1"/>
  <c r="S963" i="6"/>
  <c r="T963" i="6" s="1"/>
  <c r="S847" i="6"/>
  <c r="T847" i="6" s="1"/>
  <c r="S773" i="6"/>
  <c r="T773" i="6" s="1"/>
  <c r="S1022" i="6"/>
  <c r="T1022" i="6" s="1"/>
  <c r="S964" i="6"/>
  <c r="T964" i="6" s="1"/>
  <c r="S932" i="6"/>
  <c r="T932" i="6" s="1"/>
  <c r="S900" i="6"/>
  <c r="T900" i="6" s="1"/>
  <c r="S868" i="6"/>
  <c r="T868" i="6" s="1"/>
  <c r="S836" i="6"/>
  <c r="T836" i="6" s="1"/>
  <c r="S804" i="6"/>
  <c r="T804" i="6" s="1"/>
  <c r="S1029" i="6"/>
  <c r="T1029" i="6" s="1"/>
  <c r="S959" i="6"/>
  <c r="T959" i="6" s="1"/>
  <c r="S831" i="6"/>
  <c r="T831" i="6" s="1"/>
  <c r="S1091" i="6"/>
  <c r="T1091" i="6" s="1"/>
  <c r="S768" i="6"/>
  <c r="T768" i="6" s="1"/>
  <c r="S1070" i="6"/>
  <c r="T1070" i="6" s="1"/>
  <c r="S1028" i="6"/>
  <c r="T1028" i="6" s="1"/>
  <c r="S240" i="6"/>
  <c r="T240" i="6" s="1"/>
  <c r="S185" i="6"/>
  <c r="T185" i="6" s="1"/>
  <c r="S153" i="6"/>
  <c r="T153" i="6" s="1"/>
  <c r="S301" i="6"/>
  <c r="T301" i="6" s="1"/>
  <c r="S192" i="6"/>
  <c r="T192" i="6" s="1"/>
  <c r="S160" i="6"/>
  <c r="T160" i="6" s="1"/>
  <c r="S1084" i="6"/>
  <c r="T1084" i="6" s="1"/>
  <c r="S1053" i="6"/>
  <c r="T1053" i="6" s="1"/>
  <c r="S1004" i="6"/>
  <c r="T1004" i="6" s="1"/>
  <c r="S962" i="6"/>
  <c r="T962" i="6" s="1"/>
  <c r="S926" i="6"/>
  <c r="T926" i="6" s="1"/>
  <c r="S882" i="6"/>
  <c r="T882" i="6" s="1"/>
  <c r="S838" i="6"/>
  <c r="T838" i="6" s="1"/>
  <c r="S769" i="6"/>
  <c r="T769" i="6" s="1"/>
  <c r="S801" i="6"/>
  <c r="T801" i="6" s="1"/>
  <c r="S1031" i="6"/>
  <c r="T1031" i="6" s="1"/>
  <c r="S988" i="6"/>
  <c r="T988" i="6" s="1"/>
  <c r="S945" i="6"/>
  <c r="T945" i="6" s="1"/>
  <c r="S909" i="6"/>
  <c r="T909" i="6" s="1"/>
  <c r="S869" i="6"/>
  <c r="T869" i="6" s="1"/>
  <c r="S845" i="6"/>
  <c r="T845" i="6" s="1"/>
  <c r="S817" i="6"/>
  <c r="T817" i="6" s="1"/>
  <c r="S767" i="6"/>
  <c r="T767" i="6" s="1"/>
  <c r="S1038" i="6"/>
  <c r="T1038" i="6" s="1"/>
  <c r="S35" i="6"/>
  <c r="T35" i="6" s="1"/>
  <c r="S1014" i="6"/>
  <c r="T1014" i="6" s="1"/>
  <c r="S960" i="6"/>
  <c r="T960" i="6" s="1"/>
  <c r="S928" i="6"/>
  <c r="T928" i="6" s="1"/>
  <c r="S896" i="6"/>
  <c r="T896" i="6" s="1"/>
  <c r="S864" i="6"/>
  <c r="T864" i="6" s="1"/>
  <c r="S832" i="6"/>
  <c r="T832" i="6" s="1"/>
  <c r="S797" i="6"/>
  <c r="T797" i="6" s="1"/>
  <c r="S1002" i="6"/>
  <c r="T1002" i="6" s="1"/>
  <c r="S1025" i="6"/>
  <c r="T1025" i="6" s="1"/>
  <c r="S943" i="6"/>
  <c r="T943" i="6" s="1"/>
  <c r="S815" i="6"/>
  <c r="T815" i="6" s="1"/>
  <c r="S1087" i="6"/>
  <c r="T1087" i="6" s="1"/>
  <c r="S901" i="6"/>
  <c r="T901" i="6" s="1"/>
  <c r="S837" i="6"/>
  <c r="T837" i="6" s="1"/>
  <c r="S813" i="6"/>
  <c r="T813" i="6" s="1"/>
  <c r="S972" i="6"/>
  <c r="T972" i="6" s="1"/>
  <c r="S31" i="6"/>
  <c r="T31" i="6" s="1"/>
  <c r="S971" i="6"/>
  <c r="T971" i="6" s="1"/>
  <c r="S1021" i="6"/>
  <c r="T1021" i="6" s="1"/>
  <c r="S927" i="6"/>
  <c r="T927" i="6" s="1"/>
  <c r="S800" i="6"/>
  <c r="T800" i="6" s="1"/>
  <c r="S1083" i="6"/>
  <c r="T1083" i="6" s="1"/>
  <c r="S989" i="6"/>
  <c r="T989" i="6" s="1"/>
  <c r="S954" i="6"/>
  <c r="T954" i="6" s="1"/>
  <c r="S922" i="6"/>
  <c r="T922" i="6" s="1"/>
  <c r="S890" i="6"/>
  <c r="T890" i="6" s="1"/>
  <c r="S858" i="6"/>
  <c r="T858" i="6" s="1"/>
  <c r="S826" i="6"/>
  <c r="T826" i="6" s="1"/>
  <c r="S795" i="6"/>
  <c r="T795" i="6" s="1"/>
  <c r="S772" i="6"/>
  <c r="T772" i="6" s="1"/>
  <c r="S1046" i="6"/>
  <c r="T1046" i="6" s="1"/>
  <c r="S1011" i="6"/>
  <c r="T1011" i="6" s="1"/>
  <c r="S984" i="6"/>
  <c r="T984" i="6" s="1"/>
  <c r="S1077" i="6"/>
  <c r="T1077" i="6" s="1"/>
  <c r="S764" i="6"/>
  <c r="T764" i="6" s="1"/>
  <c r="S51" i="6"/>
  <c r="T51" i="6" s="1"/>
  <c r="S19" i="6"/>
  <c r="T19" i="6" s="1"/>
  <c r="S1034" i="6"/>
  <c r="T1034" i="6" s="1"/>
  <c r="S975" i="6"/>
  <c r="T975" i="6" s="1"/>
  <c r="S1037" i="6"/>
  <c r="T1037" i="6" s="1"/>
  <c r="S774" i="6"/>
  <c r="T774" i="6" s="1"/>
  <c r="S1017" i="6"/>
  <c r="T1017" i="6" s="1"/>
  <c r="S982" i="6"/>
  <c r="T982" i="6" s="1"/>
  <c r="S955" i="6"/>
  <c r="T955" i="6" s="1"/>
  <c r="S939" i="6"/>
  <c r="T939" i="6" s="1"/>
  <c r="S923" i="6"/>
  <c r="T923" i="6" s="1"/>
  <c r="S907" i="6"/>
  <c r="T907" i="6" s="1"/>
  <c r="S891" i="6"/>
  <c r="T891" i="6" s="1"/>
  <c r="S875" i="6"/>
  <c r="T875" i="6" s="1"/>
  <c r="S859" i="6"/>
  <c r="T859" i="6" s="1"/>
  <c r="S843" i="6"/>
  <c r="T843" i="6" s="1"/>
  <c r="S827" i="6"/>
  <c r="T827" i="6" s="1"/>
  <c r="S811" i="6"/>
  <c r="T811" i="6" s="1"/>
  <c r="S792" i="6"/>
  <c r="T792" i="6" s="1"/>
  <c r="S1079" i="6"/>
  <c r="T1079" i="6" s="1"/>
  <c r="S766" i="6"/>
  <c r="T766" i="6" s="1"/>
  <c r="S886" i="6"/>
  <c r="T886" i="6" s="1"/>
  <c r="S854" i="6"/>
  <c r="T854" i="6" s="1"/>
  <c r="S822" i="6"/>
  <c r="T822" i="6" s="1"/>
  <c r="S791" i="6"/>
  <c r="T791" i="6" s="1"/>
  <c r="S1035" i="6"/>
  <c r="T1035" i="6" s="1"/>
  <c r="S1042" i="6"/>
  <c r="T1042" i="6" s="1"/>
  <c r="S1007" i="6"/>
  <c r="T1007" i="6" s="1"/>
  <c r="S980" i="6"/>
  <c r="T980" i="6" s="1"/>
  <c r="S953" i="6"/>
  <c r="T953" i="6" s="1"/>
  <c r="S937" i="6"/>
  <c r="T937" i="6" s="1"/>
  <c r="S921" i="6"/>
  <c r="T921" i="6" s="1"/>
  <c r="S905" i="6"/>
  <c r="T905" i="6" s="1"/>
  <c r="S889" i="6"/>
  <c r="T889" i="6" s="1"/>
  <c r="S873" i="6"/>
  <c r="T873" i="6" s="1"/>
  <c r="S857" i="6"/>
  <c r="T857" i="6" s="1"/>
  <c r="S841" i="6"/>
  <c r="T841" i="6" s="1"/>
  <c r="S825" i="6"/>
  <c r="T825" i="6" s="1"/>
  <c r="S809" i="6"/>
  <c r="T809" i="6" s="1"/>
  <c r="S790" i="6"/>
  <c r="T790" i="6" s="1"/>
  <c r="S1073" i="6"/>
  <c r="T1073" i="6" s="1"/>
  <c r="S789" i="6"/>
  <c r="T789" i="6" s="1"/>
  <c r="S47" i="6"/>
  <c r="T47" i="6" s="1"/>
  <c r="S15" i="6"/>
  <c r="T15" i="6" s="1"/>
  <c r="S1030" i="6"/>
  <c r="T1030" i="6" s="1"/>
  <c r="S1006" i="6"/>
  <c r="T1006" i="6" s="1"/>
  <c r="S968" i="6"/>
  <c r="T968" i="6" s="1"/>
  <c r="S952" i="6"/>
  <c r="T952" i="6" s="1"/>
  <c r="S936" i="6"/>
  <c r="T936" i="6" s="1"/>
  <c r="S920" i="6"/>
  <c r="T920" i="6" s="1"/>
  <c r="S904" i="6"/>
  <c r="T904" i="6" s="1"/>
  <c r="S888" i="6"/>
  <c r="T888" i="6" s="1"/>
  <c r="S872" i="6"/>
  <c r="T872" i="6" s="1"/>
  <c r="S856" i="6"/>
  <c r="T856" i="6" s="1"/>
  <c r="S840" i="6"/>
  <c r="T840" i="6" s="1"/>
  <c r="S824" i="6"/>
  <c r="T824" i="6" s="1"/>
  <c r="S808" i="6"/>
  <c r="T808" i="6" s="1"/>
  <c r="S778" i="6"/>
  <c r="T778" i="6" s="1"/>
  <c r="S1048" i="6"/>
  <c r="T1048" i="6" s="1"/>
  <c r="S1013" i="6"/>
  <c r="T1013" i="6" s="1"/>
  <c r="S1075" i="6"/>
  <c r="T1075" i="6" s="1"/>
  <c r="S974" i="6"/>
  <c r="T974" i="6" s="1"/>
  <c r="S762" i="6"/>
  <c r="T762" i="6" s="1"/>
  <c r="S850" i="6"/>
  <c r="T850" i="6" s="1"/>
  <c r="S818" i="6"/>
  <c r="T818" i="6" s="1"/>
  <c r="S780" i="6"/>
  <c r="T780" i="6" s="1"/>
  <c r="S1000" i="6"/>
  <c r="T1000" i="6" s="1"/>
  <c r="S765" i="6"/>
  <c r="T765" i="6" s="1"/>
  <c r="S1003" i="6"/>
  <c r="T1003" i="6" s="1"/>
  <c r="S976" i="6"/>
  <c r="T976" i="6" s="1"/>
  <c r="S115" i="6"/>
  <c r="T115" i="6" s="1"/>
  <c r="S1069" i="6"/>
  <c r="T1069" i="6" s="1"/>
  <c r="S290" i="6"/>
  <c r="T290" i="6" s="1"/>
  <c r="S43" i="6"/>
  <c r="T43" i="6" s="1"/>
  <c r="S11" i="6"/>
  <c r="T11" i="6" s="1"/>
  <c r="S1026" i="6"/>
  <c r="T1026" i="6" s="1"/>
  <c r="S770" i="6"/>
  <c r="T770" i="6" s="1"/>
  <c r="S145" i="6"/>
  <c r="T145" i="6" s="1"/>
  <c r="S1064" i="6"/>
  <c r="T1064" i="6" s="1"/>
  <c r="S1044" i="6"/>
  <c r="T1044" i="6" s="1"/>
  <c r="S1009" i="6"/>
  <c r="T1009" i="6" s="1"/>
  <c r="S978" i="6"/>
  <c r="T978" i="6" s="1"/>
  <c r="S951" i="6"/>
  <c r="T951" i="6" s="1"/>
  <c r="S935" i="6"/>
  <c r="T935" i="6" s="1"/>
  <c r="S919" i="6"/>
  <c r="T919" i="6" s="1"/>
  <c r="S903" i="6"/>
  <c r="T903" i="6" s="1"/>
  <c r="S887" i="6"/>
  <c r="T887" i="6" s="1"/>
  <c r="S871" i="6"/>
  <c r="T871" i="6" s="1"/>
  <c r="S855" i="6"/>
  <c r="T855" i="6" s="1"/>
  <c r="S839" i="6"/>
  <c r="T839" i="6" s="1"/>
  <c r="S823" i="6"/>
  <c r="T823" i="6" s="1"/>
  <c r="S807" i="6"/>
  <c r="T807" i="6" s="1"/>
  <c r="S781" i="6"/>
  <c r="T781" i="6" s="1"/>
  <c r="S1071" i="6"/>
  <c r="T1071" i="6" s="1"/>
  <c r="S788" i="6"/>
  <c r="T788" i="6" s="1"/>
  <c r="S749" i="6"/>
  <c r="T749" i="6" s="1"/>
  <c r="S737" i="6"/>
  <c r="T737" i="6" s="1"/>
  <c r="S753" i="6"/>
  <c r="T753" i="6" s="1"/>
  <c r="S709" i="6"/>
  <c r="T709" i="6" s="1"/>
  <c r="S725" i="6"/>
  <c r="T725" i="6" s="1"/>
  <c r="S741" i="6"/>
  <c r="T741" i="6" s="1"/>
  <c r="S757" i="6"/>
  <c r="T757" i="6" s="1"/>
  <c r="S695" i="6"/>
  <c r="T695" i="6" s="1"/>
  <c r="S711" i="6"/>
  <c r="T711" i="6" s="1"/>
  <c r="S727" i="6"/>
  <c r="T727" i="6" s="1"/>
  <c r="S743" i="6"/>
  <c r="T743" i="6" s="1"/>
  <c r="S759" i="6"/>
  <c r="T759" i="6" s="1"/>
  <c r="S1018" i="6"/>
  <c r="T1018" i="6" s="1"/>
  <c r="S991" i="6"/>
  <c r="T991" i="6" s="1"/>
  <c r="S82" i="6"/>
  <c r="T82" i="6" s="1"/>
  <c r="S1033" i="6"/>
  <c r="T1033" i="6" s="1"/>
  <c r="S998" i="6"/>
  <c r="T998" i="6" s="1"/>
  <c r="S967" i="6"/>
  <c r="T967" i="6" s="1"/>
  <c r="S947" i="6"/>
  <c r="T947" i="6" s="1"/>
  <c r="S931" i="6"/>
  <c r="T931" i="6" s="1"/>
  <c r="S915" i="6"/>
  <c r="T915" i="6" s="1"/>
  <c r="S899" i="6"/>
  <c r="T899" i="6" s="1"/>
  <c r="S883" i="6"/>
  <c r="T883" i="6" s="1"/>
  <c r="S867" i="6"/>
  <c r="T867" i="6" s="1"/>
  <c r="S851" i="6"/>
  <c r="T851" i="6" s="1"/>
  <c r="S835" i="6"/>
  <c r="T835" i="6" s="1"/>
  <c r="S819" i="6"/>
  <c r="T819" i="6" s="1"/>
  <c r="S803" i="6"/>
  <c r="T803" i="6" s="1"/>
  <c r="S763" i="6"/>
  <c r="T763" i="6" s="1"/>
  <c r="S1095" i="6"/>
  <c r="T1095" i="6" s="1"/>
  <c r="S1036" i="6"/>
  <c r="T1036" i="6" s="1"/>
  <c r="S784" i="6"/>
  <c r="T784" i="6" s="1"/>
  <c r="S785" i="6"/>
  <c r="T785" i="6" s="1"/>
  <c r="P537" i="5"/>
  <c r="S34" i="5" s="1"/>
  <c r="T34" i="5" s="1"/>
  <c r="O539" i="5"/>
  <c r="T1096" i="6" l="1"/>
  <c r="S536" i="5"/>
  <c r="T536" i="5" s="1"/>
  <c r="S535" i="5"/>
  <c r="T535" i="5" s="1"/>
  <c r="S534" i="5"/>
  <c r="T534" i="5" s="1"/>
  <c r="S533" i="5"/>
  <c r="T533" i="5" s="1"/>
  <c r="S532" i="5"/>
  <c r="T532" i="5" s="1"/>
  <c r="S531" i="5"/>
  <c r="T531" i="5" s="1"/>
  <c r="S530" i="5"/>
  <c r="T530" i="5" s="1"/>
  <c r="S529" i="5"/>
  <c r="T529" i="5" s="1"/>
  <c r="S528" i="5"/>
  <c r="T528" i="5" s="1"/>
  <c r="S527" i="5"/>
  <c r="T527" i="5" s="1"/>
  <c r="S526" i="5"/>
  <c r="T526" i="5" s="1"/>
  <c r="S525" i="5"/>
  <c r="T525" i="5" s="1"/>
  <c r="S524" i="5"/>
  <c r="T524" i="5" s="1"/>
  <c r="S523" i="5"/>
  <c r="T523" i="5" s="1"/>
  <c r="S522" i="5"/>
  <c r="T522" i="5" s="1"/>
  <c r="S521" i="5"/>
  <c r="T521" i="5" s="1"/>
  <c r="S520" i="5"/>
  <c r="T520" i="5" s="1"/>
  <c r="S519" i="5"/>
  <c r="T519" i="5" s="1"/>
  <c r="S518" i="5"/>
  <c r="T518" i="5" s="1"/>
  <c r="S517" i="5"/>
  <c r="T517" i="5" s="1"/>
  <c r="S516" i="5"/>
  <c r="T516" i="5" s="1"/>
  <c r="S515" i="5"/>
  <c r="T515" i="5" s="1"/>
  <c r="S514" i="5"/>
  <c r="T514" i="5" s="1"/>
  <c r="S513" i="5"/>
  <c r="T513" i="5" s="1"/>
  <c r="S512" i="5"/>
  <c r="T512" i="5" s="1"/>
  <c r="S511" i="5"/>
  <c r="T511" i="5" s="1"/>
  <c r="S510" i="5"/>
  <c r="T510" i="5" s="1"/>
  <c r="S509" i="5"/>
  <c r="T509" i="5" s="1"/>
  <c r="S508" i="5"/>
  <c r="T508" i="5" s="1"/>
  <c r="S507" i="5"/>
  <c r="T507" i="5" s="1"/>
  <c r="S506" i="5"/>
  <c r="T506" i="5" s="1"/>
  <c r="S505" i="5"/>
  <c r="T505" i="5" s="1"/>
  <c r="S504" i="5"/>
  <c r="T504" i="5" s="1"/>
  <c r="S503" i="5"/>
  <c r="T503" i="5" s="1"/>
  <c r="S502" i="5"/>
  <c r="T502" i="5" s="1"/>
  <c r="S501" i="5"/>
  <c r="T501" i="5" s="1"/>
  <c r="S500" i="5"/>
  <c r="T500" i="5" s="1"/>
  <c r="S499" i="5"/>
  <c r="T499" i="5" s="1"/>
  <c r="S498" i="5"/>
  <c r="T498" i="5" s="1"/>
  <c r="S497" i="5"/>
  <c r="T497" i="5" s="1"/>
  <c r="S496" i="5"/>
  <c r="T496" i="5" s="1"/>
  <c r="S495" i="5"/>
  <c r="T495" i="5" s="1"/>
  <c r="S494" i="5"/>
  <c r="T494" i="5" s="1"/>
  <c r="S493" i="5"/>
  <c r="T493" i="5" s="1"/>
  <c r="S492" i="5"/>
  <c r="T492" i="5" s="1"/>
  <c r="S491" i="5"/>
  <c r="T491" i="5" s="1"/>
  <c r="S490" i="5"/>
  <c r="T490" i="5" s="1"/>
  <c r="S489" i="5"/>
  <c r="T489" i="5" s="1"/>
  <c r="S488" i="5"/>
  <c r="T488" i="5" s="1"/>
  <c r="S487" i="5"/>
  <c r="T487" i="5" s="1"/>
  <c r="S486" i="5"/>
  <c r="T486" i="5" s="1"/>
  <c r="S485" i="5"/>
  <c r="T485" i="5" s="1"/>
  <c r="S484" i="5"/>
  <c r="T484" i="5" s="1"/>
  <c r="S483" i="5"/>
  <c r="T483" i="5" s="1"/>
  <c r="S482" i="5"/>
  <c r="T482" i="5" s="1"/>
  <c r="S481" i="5"/>
  <c r="T481" i="5" s="1"/>
  <c r="S480" i="5"/>
  <c r="T480" i="5" s="1"/>
  <c r="S479" i="5"/>
  <c r="T479" i="5" s="1"/>
  <c r="S478" i="5"/>
  <c r="T478" i="5" s="1"/>
  <c r="S477" i="5"/>
  <c r="T477" i="5" s="1"/>
  <c r="S476" i="5"/>
  <c r="T476" i="5" s="1"/>
  <c r="S475" i="5"/>
  <c r="T475" i="5" s="1"/>
  <c r="S474" i="5"/>
  <c r="T474" i="5" s="1"/>
  <c r="S473" i="5"/>
  <c r="T473" i="5" s="1"/>
  <c r="S472" i="5"/>
  <c r="T472" i="5" s="1"/>
  <c r="S471" i="5"/>
  <c r="T471" i="5" s="1"/>
  <c r="S470" i="5"/>
  <c r="T470" i="5" s="1"/>
  <c r="S469" i="5"/>
  <c r="T469" i="5" s="1"/>
  <c r="S468" i="5"/>
  <c r="T468" i="5" s="1"/>
  <c r="S467" i="5"/>
  <c r="T467" i="5" s="1"/>
  <c r="S466" i="5"/>
  <c r="T466" i="5" s="1"/>
  <c r="S465" i="5"/>
  <c r="T465" i="5" s="1"/>
  <c r="S464" i="5"/>
  <c r="T464" i="5" s="1"/>
  <c r="S463" i="5"/>
  <c r="T463" i="5" s="1"/>
  <c r="S462" i="5"/>
  <c r="T462" i="5" s="1"/>
  <c r="S461" i="5"/>
  <c r="T461" i="5" s="1"/>
  <c r="S460" i="5"/>
  <c r="T460" i="5" s="1"/>
  <c r="S459" i="5"/>
  <c r="T459" i="5" s="1"/>
  <c r="S458" i="5"/>
  <c r="T458" i="5" s="1"/>
  <c r="S457" i="5"/>
  <c r="T457" i="5" s="1"/>
  <c r="S456" i="5"/>
  <c r="T456" i="5" s="1"/>
  <c r="S455" i="5"/>
  <c r="T455" i="5" s="1"/>
  <c r="S454" i="5"/>
  <c r="T454" i="5" s="1"/>
  <c r="S453" i="5"/>
  <c r="T453" i="5" s="1"/>
  <c r="S452" i="5"/>
  <c r="T452" i="5" s="1"/>
  <c r="S451" i="5"/>
  <c r="T451" i="5" s="1"/>
  <c r="S450" i="5"/>
  <c r="T450" i="5" s="1"/>
  <c r="S449" i="5"/>
  <c r="T449" i="5" s="1"/>
  <c r="S448" i="5"/>
  <c r="T448" i="5" s="1"/>
  <c r="S447" i="5"/>
  <c r="T447" i="5" s="1"/>
  <c r="S446" i="5"/>
  <c r="T446" i="5" s="1"/>
  <c r="S445" i="5"/>
  <c r="T445" i="5" s="1"/>
  <c r="S444" i="5"/>
  <c r="T444" i="5" s="1"/>
  <c r="S441" i="5"/>
  <c r="T441" i="5" s="1"/>
  <c r="S433" i="5"/>
  <c r="T433" i="5" s="1"/>
  <c r="S428" i="5"/>
  <c r="T428" i="5" s="1"/>
  <c r="S425" i="5"/>
  <c r="T425" i="5" s="1"/>
  <c r="S417" i="5"/>
  <c r="T417" i="5" s="1"/>
  <c r="S415" i="5"/>
  <c r="T415" i="5" s="1"/>
  <c r="S412" i="5"/>
  <c r="T412" i="5" s="1"/>
  <c r="S407" i="5"/>
  <c r="T407" i="5" s="1"/>
  <c r="S402" i="5"/>
  <c r="T402" i="5" s="1"/>
  <c r="S398" i="5"/>
  <c r="T398" i="5" s="1"/>
  <c r="S391" i="5"/>
  <c r="T391" i="5" s="1"/>
  <c r="S390" i="5"/>
  <c r="T390" i="5" s="1"/>
  <c r="S388" i="5"/>
  <c r="T388" i="5" s="1"/>
  <c r="S381" i="5"/>
  <c r="T381" i="5" s="1"/>
  <c r="S379" i="5"/>
  <c r="T379" i="5" s="1"/>
  <c r="S377" i="5"/>
  <c r="T377" i="5" s="1"/>
  <c r="S375" i="5"/>
  <c r="T375" i="5" s="1"/>
  <c r="S369" i="5"/>
  <c r="T369" i="5" s="1"/>
  <c r="S367" i="5"/>
  <c r="T367" i="5" s="1"/>
  <c r="S365" i="5"/>
  <c r="T365" i="5" s="1"/>
  <c r="S363" i="5"/>
  <c r="T363" i="5" s="1"/>
  <c r="S360" i="5"/>
  <c r="T360" i="5" s="1"/>
  <c r="S358" i="5"/>
  <c r="T358" i="5" s="1"/>
  <c r="S356" i="5"/>
  <c r="T356" i="5" s="1"/>
  <c r="S353" i="5"/>
  <c r="T353" i="5" s="1"/>
  <c r="S350" i="5"/>
  <c r="T350" i="5" s="1"/>
  <c r="S343" i="5"/>
  <c r="T343" i="5" s="1"/>
  <c r="S341" i="5"/>
  <c r="T341" i="5" s="1"/>
  <c r="S339" i="5"/>
  <c r="T339" i="5" s="1"/>
  <c r="S335" i="5"/>
  <c r="T335" i="5" s="1"/>
  <c r="S333" i="5"/>
  <c r="T333" i="5" s="1"/>
  <c r="S330" i="5"/>
  <c r="T330" i="5" s="1"/>
  <c r="S326" i="5"/>
  <c r="T326" i="5" s="1"/>
  <c r="S324" i="5"/>
  <c r="T324" i="5" s="1"/>
  <c r="S321" i="5"/>
  <c r="T321" i="5" s="1"/>
  <c r="S318" i="5"/>
  <c r="T318" i="5" s="1"/>
  <c r="S442" i="5"/>
  <c r="T442" i="5" s="1"/>
  <c r="S438" i="5"/>
  <c r="T438" i="5" s="1"/>
  <c r="S435" i="5"/>
  <c r="T435" i="5" s="1"/>
  <c r="S431" i="5"/>
  <c r="T431" i="5" s="1"/>
  <c r="S430" i="5"/>
  <c r="T430" i="5" s="1"/>
  <c r="S423" i="5"/>
  <c r="T423" i="5" s="1"/>
  <c r="S414" i="5"/>
  <c r="T414" i="5" s="1"/>
  <c r="S408" i="5"/>
  <c r="T408" i="5" s="1"/>
  <c r="S403" i="5"/>
  <c r="T403" i="5" s="1"/>
  <c r="S397" i="5"/>
  <c r="T397" i="5" s="1"/>
  <c r="S394" i="5"/>
  <c r="T394" i="5" s="1"/>
  <c r="S392" i="5"/>
  <c r="T392" i="5" s="1"/>
  <c r="S385" i="5"/>
  <c r="T385" i="5" s="1"/>
  <c r="S384" i="5"/>
  <c r="T384" i="5" s="1"/>
  <c r="S383" i="5"/>
  <c r="T383" i="5" s="1"/>
  <c r="S382" i="5"/>
  <c r="T382" i="5" s="1"/>
  <c r="S380" i="5"/>
  <c r="T380" i="5" s="1"/>
  <c r="S378" i="5"/>
  <c r="T378" i="5" s="1"/>
  <c r="S376" i="5"/>
  <c r="T376" i="5" s="1"/>
  <c r="S371" i="5"/>
  <c r="T371" i="5" s="1"/>
  <c r="S368" i="5"/>
  <c r="T368" i="5" s="1"/>
  <c r="S366" i="5"/>
  <c r="T366" i="5" s="1"/>
  <c r="S364" i="5"/>
  <c r="T364" i="5" s="1"/>
  <c r="S361" i="5"/>
  <c r="T361" i="5" s="1"/>
  <c r="S354" i="5"/>
  <c r="T354" i="5" s="1"/>
  <c r="S351" i="5"/>
  <c r="T351" i="5" s="1"/>
  <c r="S347" i="5"/>
  <c r="T347" i="5" s="1"/>
  <c r="S342" i="5"/>
  <c r="T342" i="5" s="1"/>
  <c r="S338" i="5"/>
  <c r="T338" i="5" s="1"/>
  <c r="S336" i="5"/>
  <c r="T336" i="5" s="1"/>
  <c r="S332" i="5"/>
  <c r="T332" i="5" s="1"/>
  <c r="S328" i="5"/>
  <c r="T328" i="5" s="1"/>
  <c r="S323" i="5"/>
  <c r="T323" i="5" s="1"/>
  <c r="S317" i="5"/>
  <c r="T317" i="5" s="1"/>
  <c r="S315" i="5"/>
  <c r="T315" i="5" s="1"/>
  <c r="S309" i="5"/>
  <c r="T309" i="5" s="1"/>
  <c r="S443" i="5"/>
  <c r="T443" i="5" s="1"/>
  <c r="S439" i="5"/>
  <c r="T439" i="5" s="1"/>
  <c r="S426" i="5"/>
  <c r="T426" i="5" s="1"/>
  <c r="S416" i="5"/>
  <c r="T416" i="5" s="1"/>
  <c r="S411" i="5"/>
  <c r="T411" i="5" s="1"/>
  <c r="S400" i="5"/>
  <c r="T400" i="5" s="1"/>
  <c r="S395" i="5"/>
  <c r="T395" i="5" s="1"/>
  <c r="S393" i="5"/>
  <c r="T393" i="5" s="1"/>
  <c r="S386" i="5"/>
  <c r="T386" i="5" s="1"/>
  <c r="S372" i="5"/>
  <c r="T372" i="5" s="1"/>
  <c r="S362" i="5"/>
  <c r="T362" i="5" s="1"/>
  <c r="S355" i="5"/>
  <c r="T355" i="5" s="1"/>
  <c r="S349" i="5"/>
  <c r="T349" i="5" s="1"/>
  <c r="S345" i="5"/>
  <c r="T345" i="5" s="1"/>
  <c r="S340" i="5"/>
  <c r="T340" i="5" s="1"/>
  <c r="S329" i="5"/>
  <c r="T329" i="5" s="1"/>
  <c r="S319" i="5"/>
  <c r="T319" i="5" s="1"/>
  <c r="S313" i="5"/>
  <c r="T313" i="5" s="1"/>
  <c r="S308" i="5"/>
  <c r="T308" i="5" s="1"/>
  <c r="S306" i="5"/>
  <c r="T306" i="5" s="1"/>
  <c r="S303" i="5"/>
  <c r="T303" i="5" s="1"/>
  <c r="S297" i="5"/>
  <c r="T297" i="5" s="1"/>
  <c r="S437" i="5"/>
  <c r="T437" i="5" s="1"/>
  <c r="S436" i="5"/>
  <c r="T436" i="5" s="1"/>
  <c r="S434" i="5"/>
  <c r="T434" i="5" s="1"/>
  <c r="S429" i="5"/>
  <c r="T429" i="5" s="1"/>
  <c r="S422" i="5"/>
  <c r="T422" i="5" s="1"/>
  <c r="S420" i="5"/>
  <c r="T420" i="5" s="1"/>
  <c r="S410" i="5"/>
  <c r="T410" i="5" s="1"/>
  <c r="S406" i="5"/>
  <c r="T406" i="5" s="1"/>
  <c r="S399" i="5"/>
  <c r="T399" i="5" s="1"/>
  <c r="S389" i="5"/>
  <c r="T389" i="5" s="1"/>
  <c r="S370" i="5"/>
  <c r="T370" i="5" s="1"/>
  <c r="S344" i="5"/>
  <c r="T344" i="5" s="1"/>
  <c r="S327" i="5"/>
  <c r="T327" i="5" s="1"/>
  <c r="S322" i="5"/>
  <c r="T322" i="5" s="1"/>
  <c r="S312" i="5"/>
  <c r="T312" i="5" s="1"/>
  <c r="S298" i="5"/>
  <c r="T298" i="5" s="1"/>
  <c r="S294" i="5"/>
  <c r="T294" i="5" s="1"/>
  <c r="S440" i="5"/>
  <c r="T440" i="5" s="1"/>
  <c r="S432" i="5"/>
  <c r="T432" i="5" s="1"/>
  <c r="S427" i="5"/>
  <c r="T427" i="5" s="1"/>
  <c r="S424" i="5"/>
  <c r="T424" i="5" s="1"/>
  <c r="S421" i="5"/>
  <c r="T421" i="5" s="1"/>
  <c r="S419" i="5"/>
  <c r="T419" i="5" s="1"/>
  <c r="S409" i="5"/>
  <c r="T409" i="5" s="1"/>
  <c r="S405" i="5"/>
  <c r="T405" i="5" s="1"/>
  <c r="S401" i="5"/>
  <c r="T401" i="5" s="1"/>
  <c r="S374" i="5"/>
  <c r="T374" i="5" s="1"/>
  <c r="S352" i="5"/>
  <c r="T352" i="5" s="1"/>
  <c r="S348" i="5"/>
  <c r="T348" i="5" s="1"/>
  <c r="S334" i="5"/>
  <c r="T334" i="5" s="1"/>
  <c r="S331" i="5"/>
  <c r="T331" i="5" s="1"/>
  <c r="S314" i="5"/>
  <c r="T314" i="5" s="1"/>
  <c r="S311" i="5"/>
  <c r="T311" i="5" s="1"/>
  <c r="S307" i="5"/>
  <c r="T307" i="5" s="1"/>
  <c r="S304" i="5"/>
  <c r="T304" i="5" s="1"/>
  <c r="S302" i="5"/>
  <c r="T302" i="5" s="1"/>
  <c r="S299" i="5"/>
  <c r="T299" i="5" s="1"/>
  <c r="S295" i="5"/>
  <c r="T295" i="5" s="1"/>
  <c r="S325" i="5"/>
  <c r="T325" i="5" s="1"/>
  <c r="S310" i="5"/>
  <c r="T310" i="5" s="1"/>
  <c r="S285" i="5"/>
  <c r="T285" i="5" s="1"/>
  <c r="S283" i="5"/>
  <c r="T283" i="5" s="1"/>
  <c r="S277" i="5"/>
  <c r="T277" i="5" s="1"/>
  <c r="S273" i="5"/>
  <c r="T273" i="5" s="1"/>
  <c r="S271" i="5"/>
  <c r="T271" i="5" s="1"/>
  <c r="S264" i="5"/>
  <c r="T264" i="5" s="1"/>
  <c r="S262" i="5"/>
  <c r="T262" i="5" s="1"/>
  <c r="S260" i="5"/>
  <c r="T260" i="5" s="1"/>
  <c r="S259" i="5"/>
  <c r="T259" i="5" s="1"/>
  <c r="S256" i="5"/>
  <c r="T256" i="5" s="1"/>
  <c r="S253" i="5"/>
  <c r="T253" i="5" s="1"/>
  <c r="S249" i="5"/>
  <c r="T249" i="5" s="1"/>
  <c r="S245" i="5"/>
  <c r="T245" i="5" s="1"/>
  <c r="S242" i="5"/>
  <c r="T242" i="5" s="1"/>
  <c r="S241" i="5"/>
  <c r="T241" i="5" s="1"/>
  <c r="S238" i="5"/>
  <c r="T238" i="5" s="1"/>
  <c r="S235" i="5"/>
  <c r="T235" i="5" s="1"/>
  <c r="S225" i="5"/>
  <c r="T225" i="5" s="1"/>
  <c r="S223" i="5"/>
  <c r="T223" i="5" s="1"/>
  <c r="S221" i="5"/>
  <c r="T221" i="5" s="1"/>
  <c r="S219" i="5"/>
  <c r="T219" i="5" s="1"/>
  <c r="S217" i="5"/>
  <c r="T217" i="5" s="1"/>
  <c r="S215" i="5"/>
  <c r="T215" i="5" s="1"/>
  <c r="S213" i="5"/>
  <c r="T213" i="5" s="1"/>
  <c r="S211" i="5"/>
  <c r="T211" i="5" s="1"/>
  <c r="S169" i="5"/>
  <c r="T169" i="5" s="1"/>
  <c r="S151" i="5"/>
  <c r="T151" i="5" s="1"/>
  <c r="S149" i="5"/>
  <c r="T149" i="5" s="1"/>
  <c r="S147" i="5"/>
  <c r="T147" i="5" s="1"/>
  <c r="S145" i="5"/>
  <c r="T145" i="5" s="1"/>
  <c r="S139" i="5"/>
  <c r="T139" i="5" s="1"/>
  <c r="S135" i="5"/>
  <c r="T135" i="5" s="1"/>
  <c r="S131" i="5"/>
  <c r="T131" i="5" s="1"/>
  <c r="S129" i="5"/>
  <c r="T129" i="5" s="1"/>
  <c r="S127" i="5"/>
  <c r="T127" i="5" s="1"/>
  <c r="S125" i="5"/>
  <c r="T125" i="5" s="1"/>
  <c r="S404" i="5"/>
  <c r="T404" i="5" s="1"/>
  <c r="S337" i="5"/>
  <c r="T337" i="5" s="1"/>
  <c r="S320" i="5"/>
  <c r="T320" i="5" s="1"/>
  <c r="S301" i="5"/>
  <c r="T301" i="5" s="1"/>
  <c r="S291" i="5"/>
  <c r="T291" i="5" s="1"/>
  <c r="S284" i="5"/>
  <c r="T284" i="5" s="1"/>
  <c r="S281" i="5"/>
  <c r="T281" i="5" s="1"/>
  <c r="S274" i="5"/>
  <c r="T274" i="5" s="1"/>
  <c r="S268" i="5"/>
  <c r="T268" i="5" s="1"/>
  <c r="S265" i="5"/>
  <c r="T265" i="5" s="1"/>
  <c r="S258" i="5"/>
  <c r="T258" i="5" s="1"/>
  <c r="S257" i="5"/>
  <c r="T257" i="5" s="1"/>
  <c r="S254" i="5"/>
  <c r="T254" i="5" s="1"/>
  <c r="S250" i="5"/>
  <c r="T250" i="5" s="1"/>
  <c r="S246" i="5"/>
  <c r="T246" i="5" s="1"/>
  <c r="S232" i="5"/>
  <c r="T232" i="5" s="1"/>
  <c r="S230" i="5"/>
  <c r="T230" i="5" s="1"/>
  <c r="S228" i="5"/>
  <c r="T228" i="5" s="1"/>
  <c r="S209" i="5"/>
  <c r="T209" i="5" s="1"/>
  <c r="S207" i="5"/>
  <c r="T207" i="5" s="1"/>
  <c r="S205" i="5"/>
  <c r="T205" i="5" s="1"/>
  <c r="S203" i="5"/>
  <c r="T203" i="5" s="1"/>
  <c r="S201" i="5"/>
  <c r="T201" i="5" s="1"/>
  <c r="S199" i="5"/>
  <c r="T199" i="5" s="1"/>
  <c r="S197" i="5"/>
  <c r="T197" i="5" s="1"/>
  <c r="S195" i="5"/>
  <c r="T195" i="5" s="1"/>
  <c r="S193" i="5"/>
  <c r="T193" i="5" s="1"/>
  <c r="S191" i="5"/>
  <c r="T191" i="5" s="1"/>
  <c r="S189" i="5"/>
  <c r="T189" i="5" s="1"/>
  <c r="S187" i="5"/>
  <c r="T187" i="5" s="1"/>
  <c r="S185" i="5"/>
  <c r="T185" i="5" s="1"/>
  <c r="S183" i="5"/>
  <c r="T183" i="5" s="1"/>
  <c r="S181" i="5"/>
  <c r="T181" i="5" s="1"/>
  <c r="S179" i="5"/>
  <c r="T179" i="5" s="1"/>
  <c r="S177" i="5"/>
  <c r="T177" i="5" s="1"/>
  <c r="S175" i="5"/>
  <c r="T175" i="5" s="1"/>
  <c r="S173" i="5"/>
  <c r="T173" i="5" s="1"/>
  <c r="S171" i="5"/>
  <c r="T171" i="5" s="1"/>
  <c r="S168" i="5"/>
  <c r="T168" i="5" s="1"/>
  <c r="S166" i="5"/>
  <c r="T166" i="5" s="1"/>
  <c r="S164" i="5"/>
  <c r="T164" i="5" s="1"/>
  <c r="S162" i="5"/>
  <c r="T162" i="5" s="1"/>
  <c r="S160" i="5"/>
  <c r="T160" i="5" s="1"/>
  <c r="S158" i="5"/>
  <c r="T158" i="5" s="1"/>
  <c r="S156" i="5"/>
  <c r="T156" i="5" s="1"/>
  <c r="S154" i="5"/>
  <c r="T154" i="5" s="1"/>
  <c r="S143" i="5"/>
  <c r="T143" i="5" s="1"/>
  <c r="S140" i="5"/>
  <c r="T140" i="5" s="1"/>
  <c r="S136" i="5"/>
  <c r="T136" i="5" s="1"/>
  <c r="S132" i="5"/>
  <c r="T132" i="5" s="1"/>
  <c r="S130" i="5"/>
  <c r="T130" i="5" s="1"/>
  <c r="S123" i="5"/>
  <c r="T123" i="5" s="1"/>
  <c r="S418" i="5"/>
  <c r="T418" i="5" s="1"/>
  <c r="S413" i="5"/>
  <c r="T413" i="5" s="1"/>
  <c r="S373" i="5"/>
  <c r="T373" i="5" s="1"/>
  <c r="S316" i="5"/>
  <c r="T316" i="5" s="1"/>
  <c r="S300" i="5"/>
  <c r="T300" i="5" s="1"/>
  <c r="S290" i="5"/>
  <c r="T290" i="5" s="1"/>
  <c r="S286" i="5"/>
  <c r="T286" i="5" s="1"/>
  <c r="S278" i="5"/>
  <c r="T278" i="5" s="1"/>
  <c r="S252" i="5"/>
  <c r="T252" i="5" s="1"/>
  <c r="S244" i="5"/>
  <c r="T244" i="5" s="1"/>
  <c r="S237" i="5"/>
  <c r="T237" i="5" s="1"/>
  <c r="S233" i="5"/>
  <c r="T233" i="5" s="1"/>
  <c r="S229" i="5"/>
  <c r="T229" i="5" s="1"/>
  <c r="S208" i="5"/>
  <c r="T208" i="5" s="1"/>
  <c r="S204" i="5"/>
  <c r="T204" i="5" s="1"/>
  <c r="S200" i="5"/>
  <c r="T200" i="5" s="1"/>
  <c r="S196" i="5"/>
  <c r="T196" i="5" s="1"/>
  <c r="S192" i="5"/>
  <c r="T192" i="5" s="1"/>
  <c r="S188" i="5"/>
  <c r="T188" i="5" s="1"/>
  <c r="S184" i="5"/>
  <c r="T184" i="5" s="1"/>
  <c r="S180" i="5"/>
  <c r="T180" i="5" s="1"/>
  <c r="S176" i="5"/>
  <c r="T176" i="5" s="1"/>
  <c r="S172" i="5"/>
  <c r="T172" i="5" s="1"/>
  <c r="S165" i="5"/>
  <c r="T165" i="5" s="1"/>
  <c r="S161" i="5"/>
  <c r="T161" i="5" s="1"/>
  <c r="S157" i="5"/>
  <c r="T157" i="5" s="1"/>
  <c r="S153" i="5"/>
  <c r="T153" i="5" s="1"/>
  <c r="S138" i="5"/>
  <c r="T138" i="5" s="1"/>
  <c r="S120" i="5"/>
  <c r="T120" i="5" s="1"/>
  <c r="S117" i="5"/>
  <c r="T117" i="5" s="1"/>
  <c r="S113" i="5"/>
  <c r="T113" i="5" s="1"/>
  <c r="S108" i="5"/>
  <c r="T108" i="5" s="1"/>
  <c r="S104" i="5"/>
  <c r="T104" i="5" s="1"/>
  <c r="S100" i="5"/>
  <c r="T100" i="5" s="1"/>
  <c r="S93" i="5"/>
  <c r="T93" i="5" s="1"/>
  <c r="S87" i="5"/>
  <c r="T87" i="5" s="1"/>
  <c r="S77" i="5"/>
  <c r="T77" i="5" s="1"/>
  <c r="S75" i="5"/>
  <c r="T75" i="5" s="1"/>
  <c r="S73" i="5"/>
  <c r="T73" i="5" s="1"/>
  <c r="S67" i="5"/>
  <c r="T67" i="5" s="1"/>
  <c r="S63" i="5"/>
  <c r="T63" i="5" s="1"/>
  <c r="S60" i="5"/>
  <c r="T60" i="5" s="1"/>
  <c r="S56" i="5"/>
  <c r="T56" i="5" s="1"/>
  <c r="S48" i="5"/>
  <c r="T48" i="5" s="1"/>
  <c r="S38" i="5"/>
  <c r="T38" i="5" s="1"/>
  <c r="S36" i="5"/>
  <c r="T36" i="5" s="1"/>
  <c r="S33" i="5"/>
  <c r="T33" i="5" s="1"/>
  <c r="S27" i="5"/>
  <c r="T27" i="5" s="1"/>
  <c r="S23" i="5"/>
  <c r="T23" i="5" s="1"/>
  <c r="S18" i="5"/>
  <c r="T18" i="5" s="1"/>
  <c r="S13" i="5"/>
  <c r="T13" i="5" s="1"/>
  <c r="S119" i="5"/>
  <c r="T119" i="5" s="1"/>
  <c r="S111" i="5"/>
  <c r="T111" i="5" s="1"/>
  <c r="S106" i="5"/>
  <c r="T106" i="5" s="1"/>
  <c r="S103" i="5"/>
  <c r="T103" i="5" s="1"/>
  <c r="S96" i="5"/>
  <c r="T96" i="5" s="1"/>
  <c r="S86" i="5"/>
  <c r="T86" i="5" s="1"/>
  <c r="S80" i="5"/>
  <c r="T80" i="5" s="1"/>
  <c r="S70" i="5"/>
  <c r="T70" i="5" s="1"/>
  <c r="S66" i="5"/>
  <c r="T66" i="5" s="1"/>
  <c r="S47" i="5"/>
  <c r="T47" i="5" s="1"/>
  <c r="S41" i="5"/>
  <c r="T41" i="5" s="1"/>
  <c r="S32" i="5"/>
  <c r="T32" i="5" s="1"/>
  <c r="S26" i="5"/>
  <c r="T26" i="5" s="1"/>
  <c r="S22" i="5"/>
  <c r="T22" i="5" s="1"/>
  <c r="S15" i="5"/>
  <c r="T15" i="5" s="1"/>
  <c r="S9" i="5"/>
  <c r="T9" i="5" s="1"/>
  <c r="S7" i="5"/>
  <c r="T7" i="5" s="1"/>
  <c r="S5" i="5"/>
  <c r="T5" i="5" s="1"/>
  <c r="S396" i="5"/>
  <c r="T396" i="5" s="1"/>
  <c r="S346" i="5"/>
  <c r="T346" i="5" s="1"/>
  <c r="S296" i="5"/>
  <c r="T296" i="5" s="1"/>
  <c r="S292" i="5"/>
  <c r="T292" i="5" s="1"/>
  <c r="S287" i="5"/>
  <c r="T287" i="5" s="1"/>
  <c r="S279" i="5"/>
  <c r="T279" i="5" s="1"/>
  <c r="S275" i="5"/>
  <c r="T275" i="5" s="1"/>
  <c r="S270" i="5"/>
  <c r="T270" i="5" s="1"/>
  <c r="S266" i="5"/>
  <c r="T266" i="5" s="1"/>
  <c r="S247" i="5"/>
  <c r="T247" i="5" s="1"/>
  <c r="S239" i="5"/>
  <c r="T239" i="5" s="1"/>
  <c r="S236" i="5"/>
  <c r="T236" i="5" s="1"/>
  <c r="S226" i="5"/>
  <c r="T226" i="5" s="1"/>
  <c r="S222" i="5"/>
  <c r="T222" i="5" s="1"/>
  <c r="S218" i="5"/>
  <c r="T218" i="5" s="1"/>
  <c r="S214" i="5"/>
  <c r="T214" i="5" s="1"/>
  <c r="S210" i="5"/>
  <c r="T210" i="5" s="1"/>
  <c r="S150" i="5"/>
  <c r="T150" i="5" s="1"/>
  <c r="S146" i="5"/>
  <c r="T146" i="5" s="1"/>
  <c r="S141" i="5"/>
  <c r="T141" i="5" s="1"/>
  <c r="S133" i="5"/>
  <c r="T133" i="5" s="1"/>
  <c r="S126" i="5"/>
  <c r="T126" i="5" s="1"/>
  <c r="S289" i="5"/>
  <c r="T289" i="5" s="1"/>
  <c r="S282" i="5"/>
  <c r="T282" i="5" s="1"/>
  <c r="S272" i="5"/>
  <c r="T272" i="5" s="1"/>
  <c r="S263" i="5"/>
  <c r="T263" i="5" s="1"/>
  <c r="S137" i="5"/>
  <c r="T137" i="5" s="1"/>
  <c r="S124" i="5"/>
  <c r="T124" i="5" s="1"/>
  <c r="S92" i="5"/>
  <c r="T92" i="5" s="1"/>
  <c r="S62" i="5"/>
  <c r="T62" i="5" s="1"/>
  <c r="S55" i="5"/>
  <c r="T55" i="5" s="1"/>
  <c r="S17" i="5"/>
  <c r="T17" i="5" s="1"/>
  <c r="S11" i="5"/>
  <c r="T11" i="5" s="1"/>
  <c r="S8" i="5"/>
  <c r="T8" i="5" s="1"/>
  <c r="S387" i="5"/>
  <c r="T387" i="5" s="1"/>
  <c r="S359" i="5"/>
  <c r="T359" i="5" s="1"/>
  <c r="S305" i="5"/>
  <c r="T305" i="5" s="1"/>
  <c r="S293" i="5"/>
  <c r="T293" i="5" s="1"/>
  <c r="S288" i="5"/>
  <c r="T288" i="5" s="1"/>
  <c r="S280" i="5"/>
  <c r="T280" i="5" s="1"/>
  <c r="S276" i="5"/>
  <c r="T276" i="5" s="1"/>
  <c r="S267" i="5"/>
  <c r="T267" i="5" s="1"/>
  <c r="S261" i="5"/>
  <c r="T261" i="5" s="1"/>
  <c r="S255" i="5"/>
  <c r="T255" i="5" s="1"/>
  <c r="S248" i="5"/>
  <c r="T248" i="5" s="1"/>
  <c r="S240" i="5"/>
  <c r="T240" i="5" s="1"/>
  <c r="S234" i="5"/>
  <c r="T234" i="5" s="1"/>
  <c r="S231" i="5"/>
  <c r="T231" i="5" s="1"/>
  <c r="S227" i="5"/>
  <c r="T227" i="5" s="1"/>
  <c r="S206" i="5"/>
  <c r="T206" i="5" s="1"/>
  <c r="S202" i="5"/>
  <c r="T202" i="5" s="1"/>
  <c r="S198" i="5"/>
  <c r="T198" i="5" s="1"/>
  <c r="S194" i="5"/>
  <c r="T194" i="5" s="1"/>
  <c r="S190" i="5"/>
  <c r="T190" i="5" s="1"/>
  <c r="S186" i="5"/>
  <c r="T186" i="5" s="1"/>
  <c r="S182" i="5"/>
  <c r="T182" i="5" s="1"/>
  <c r="S178" i="5"/>
  <c r="T178" i="5" s="1"/>
  <c r="S174" i="5"/>
  <c r="T174" i="5" s="1"/>
  <c r="S170" i="5"/>
  <c r="T170" i="5" s="1"/>
  <c r="S167" i="5"/>
  <c r="T167" i="5" s="1"/>
  <c r="S163" i="5"/>
  <c r="T163" i="5" s="1"/>
  <c r="S159" i="5"/>
  <c r="T159" i="5" s="1"/>
  <c r="S155" i="5"/>
  <c r="T155" i="5" s="1"/>
  <c r="S142" i="5"/>
  <c r="T142" i="5" s="1"/>
  <c r="S134" i="5"/>
  <c r="T134" i="5" s="1"/>
  <c r="S122" i="5"/>
  <c r="T122" i="5" s="1"/>
  <c r="S118" i="5"/>
  <c r="T118" i="5" s="1"/>
  <c r="S102" i="5"/>
  <c r="T102" i="5" s="1"/>
  <c r="S357" i="5"/>
  <c r="T357" i="5" s="1"/>
  <c r="S269" i="5"/>
  <c r="T269" i="5" s="1"/>
  <c r="S251" i="5"/>
  <c r="T251" i="5" s="1"/>
  <c r="S243" i="5"/>
  <c r="T243" i="5" s="1"/>
  <c r="S224" i="5"/>
  <c r="T224" i="5" s="1"/>
  <c r="S220" i="5"/>
  <c r="T220" i="5" s="1"/>
  <c r="S216" i="5"/>
  <c r="T216" i="5" s="1"/>
  <c r="S212" i="5"/>
  <c r="T212" i="5" s="1"/>
  <c r="S152" i="5"/>
  <c r="T152" i="5" s="1"/>
  <c r="S148" i="5"/>
  <c r="T148" i="5" s="1"/>
  <c r="S144" i="5"/>
  <c r="T144" i="5" s="1"/>
  <c r="S128" i="5"/>
  <c r="T128" i="5" s="1"/>
  <c r="S116" i="5"/>
  <c r="T116" i="5" s="1"/>
  <c r="S90" i="5"/>
  <c r="T90" i="5" s="1"/>
  <c r="S82" i="5"/>
  <c r="T82" i="5" s="1"/>
  <c r="S51" i="5"/>
  <c r="T51" i="5" s="1"/>
  <c r="S44" i="5"/>
  <c r="T44" i="5" s="1"/>
  <c r="S40" i="5"/>
  <c r="T40" i="5" s="1"/>
  <c r="S29" i="5"/>
  <c r="T29" i="5" s="1"/>
  <c r="S16" i="5"/>
  <c r="T16" i="5" s="1"/>
  <c r="S10" i="5"/>
  <c r="T10" i="5" s="1"/>
  <c r="S6" i="5"/>
  <c r="T6" i="5" s="1"/>
  <c r="S4" i="5"/>
  <c r="T4" i="5" s="1"/>
  <c r="S3" i="5"/>
  <c r="T3" i="5" s="1"/>
  <c r="S112" i="5"/>
  <c r="T112" i="5" s="1"/>
  <c r="S115" i="5"/>
  <c r="T115" i="5" s="1"/>
  <c r="S97" i="5"/>
  <c r="T97" i="5" s="1"/>
  <c r="S74" i="5"/>
  <c r="T74" i="5" s="1"/>
  <c r="S61" i="5"/>
  <c r="T61" i="5" s="1"/>
  <c r="S50" i="5"/>
  <c r="T50" i="5" s="1"/>
  <c r="S12" i="5"/>
  <c r="T12" i="5" s="1"/>
  <c r="S49" i="5"/>
  <c r="T49" i="5" s="1"/>
  <c r="S109" i="5"/>
  <c r="T109" i="5" s="1"/>
  <c r="S91" i="5"/>
  <c r="T91" i="5" s="1"/>
  <c r="S81" i="5"/>
  <c r="T81" i="5" s="1"/>
  <c r="S110" i="5"/>
  <c r="T110" i="5" s="1"/>
  <c r="S89" i="5"/>
  <c r="T89" i="5" s="1"/>
  <c r="S72" i="5"/>
  <c r="T72" i="5" s="1"/>
  <c r="S59" i="5"/>
  <c r="T59" i="5" s="1"/>
  <c r="S46" i="5"/>
  <c r="T46" i="5" s="1"/>
  <c r="S31" i="5"/>
  <c r="T31" i="5" s="1"/>
  <c r="S25" i="5"/>
  <c r="T25" i="5" s="1"/>
  <c r="S57" i="5"/>
  <c r="T57" i="5" s="1"/>
  <c r="S45" i="5"/>
  <c r="T45" i="5" s="1"/>
  <c r="S28" i="5"/>
  <c r="T28" i="5" s="1"/>
  <c r="S14" i="5"/>
  <c r="T14" i="5" s="1"/>
  <c r="S107" i="5"/>
  <c r="T107" i="5" s="1"/>
  <c r="S98" i="5"/>
  <c r="T98" i="5" s="1"/>
  <c r="S88" i="5"/>
  <c r="T88" i="5" s="1"/>
  <c r="S79" i="5"/>
  <c r="T79" i="5" s="1"/>
  <c r="S71" i="5"/>
  <c r="T71" i="5" s="1"/>
  <c r="S30" i="5"/>
  <c r="T30" i="5" s="1"/>
  <c r="S105" i="5"/>
  <c r="T105" i="5" s="1"/>
  <c r="S85" i="5"/>
  <c r="T85" i="5" s="1"/>
  <c r="S69" i="5"/>
  <c r="T69" i="5" s="1"/>
  <c r="S58" i="5"/>
  <c r="T58" i="5" s="1"/>
  <c r="S53" i="5"/>
  <c r="T53" i="5" s="1"/>
  <c r="S21" i="5"/>
  <c r="T21" i="5" s="1"/>
  <c r="S84" i="5"/>
  <c r="T84" i="5" s="1"/>
  <c r="S78" i="5"/>
  <c r="T78" i="5" s="1"/>
  <c r="S68" i="5"/>
  <c r="T68" i="5" s="1"/>
  <c r="S42" i="5"/>
  <c r="T42" i="5" s="1"/>
  <c r="S99" i="5"/>
  <c r="T99" i="5" s="1"/>
  <c r="S114" i="5"/>
  <c r="T114" i="5" s="1"/>
  <c r="O541" i="5"/>
  <c r="S121" i="5"/>
  <c r="T121" i="5" s="1"/>
  <c r="S95" i="5"/>
  <c r="T95" i="5" s="1"/>
  <c r="S65" i="5"/>
  <c r="T65" i="5" s="1"/>
  <c r="S54" i="5"/>
  <c r="T54" i="5" s="1"/>
  <c r="S43" i="5"/>
  <c r="T43" i="5" s="1"/>
  <c r="S35" i="5"/>
  <c r="T35" i="5" s="1"/>
  <c r="S20" i="5"/>
  <c r="T20" i="5" s="1"/>
  <c r="S52" i="5"/>
  <c r="T52" i="5" s="1"/>
  <c r="S37" i="5"/>
  <c r="T37" i="5" s="1"/>
  <c r="S19" i="5"/>
  <c r="T19" i="5" s="1"/>
  <c r="S101" i="5"/>
  <c r="T101" i="5" s="1"/>
  <c r="S94" i="5"/>
  <c r="T94" i="5" s="1"/>
  <c r="S83" i="5"/>
  <c r="T83" i="5" s="1"/>
  <c r="S76" i="5"/>
  <c r="T76" i="5" s="1"/>
  <c r="S64" i="5"/>
  <c r="T64" i="5" s="1"/>
  <c r="S39" i="5"/>
  <c r="T39" i="5" s="1"/>
  <c r="S24" i="5"/>
  <c r="T24" i="5" s="1"/>
  <c r="P561" i="2"/>
  <c r="P560" i="2"/>
  <c r="P559" i="2"/>
  <c r="P558" i="2"/>
  <c r="P557" i="2"/>
  <c r="P556" i="2"/>
  <c r="P555" i="2"/>
  <c r="P554" i="2"/>
  <c r="P553" i="2"/>
  <c r="P552" i="2"/>
  <c r="P551" i="2"/>
  <c r="P550" i="2"/>
  <c r="P549" i="2"/>
  <c r="P548" i="2"/>
  <c r="P547" i="2"/>
  <c r="P546" i="2"/>
  <c r="P545" i="2"/>
  <c r="P544" i="2"/>
  <c r="P543" i="2"/>
  <c r="P542" i="2"/>
  <c r="P541" i="2"/>
  <c r="P540" i="2"/>
  <c r="P539" i="2"/>
  <c r="P538" i="2"/>
  <c r="P537" i="2"/>
  <c r="P536" i="2"/>
  <c r="P535" i="2"/>
  <c r="P534" i="2"/>
  <c r="P533" i="2"/>
  <c r="P532" i="2"/>
  <c r="P531" i="2"/>
  <c r="P530" i="2"/>
  <c r="P529" i="2"/>
  <c r="P528" i="2"/>
  <c r="P527" i="2"/>
  <c r="P526" i="2"/>
  <c r="P525" i="2"/>
  <c r="P524" i="2"/>
  <c r="P523" i="2"/>
  <c r="P522" i="2"/>
  <c r="P521" i="2"/>
  <c r="P520" i="2"/>
  <c r="P519" i="2"/>
  <c r="P518" i="2"/>
  <c r="P517" i="2"/>
  <c r="P516" i="2"/>
  <c r="P515" i="2"/>
  <c r="P514" i="2"/>
  <c r="P513" i="2"/>
  <c r="P512" i="2"/>
  <c r="P511" i="2"/>
  <c r="P509" i="2"/>
  <c r="P508" i="2"/>
  <c r="P507" i="2"/>
  <c r="P506" i="2"/>
  <c r="P504" i="2"/>
  <c r="P503" i="2"/>
  <c r="P502" i="2"/>
  <c r="P499" i="2"/>
  <c r="P498" i="2"/>
  <c r="P494" i="2"/>
  <c r="P493" i="2"/>
  <c r="P491" i="2"/>
  <c r="P490" i="2"/>
  <c r="P488" i="2"/>
  <c r="P487" i="2"/>
  <c r="P486" i="2"/>
  <c r="P485" i="2"/>
  <c r="P484" i="2"/>
  <c r="P483" i="2"/>
  <c r="P482" i="2"/>
  <c r="P481" i="2"/>
  <c r="P480" i="2"/>
  <c r="P479" i="2"/>
  <c r="P478" i="2"/>
  <c r="P477" i="2"/>
  <c r="P476" i="2"/>
  <c r="P475" i="2"/>
  <c r="P474" i="2"/>
  <c r="P473" i="2"/>
  <c r="P472" i="2"/>
  <c r="P471" i="2"/>
  <c r="P470" i="2"/>
  <c r="P469" i="2"/>
  <c r="P468" i="2"/>
  <c r="P467" i="2"/>
  <c r="P466" i="2"/>
  <c r="P465" i="2"/>
  <c r="P464" i="2"/>
  <c r="P463" i="2"/>
  <c r="P462" i="2"/>
  <c r="P461" i="2"/>
  <c r="P460" i="2"/>
  <c r="P459" i="2"/>
  <c r="P458" i="2"/>
  <c r="P457" i="2"/>
  <c r="P456" i="2"/>
  <c r="P455" i="2"/>
  <c r="P454" i="2"/>
  <c r="P453" i="2"/>
  <c r="P452" i="2"/>
  <c r="P451" i="2"/>
  <c r="P450" i="2"/>
  <c r="P448" i="2"/>
  <c r="P447" i="2"/>
  <c r="P446" i="2"/>
  <c r="P445" i="2"/>
  <c r="P444" i="2"/>
  <c r="P442" i="2"/>
  <c r="P441" i="2"/>
  <c r="P439" i="2"/>
  <c r="P438" i="2"/>
  <c r="P436" i="2"/>
  <c r="P435" i="2"/>
  <c r="P434" i="2"/>
  <c r="P433" i="2"/>
  <c r="P430" i="2"/>
  <c r="P428" i="2"/>
  <c r="P426" i="2"/>
  <c r="P424" i="2"/>
  <c r="P423" i="2"/>
  <c r="P422" i="2"/>
  <c r="P421" i="2"/>
  <c r="P420" i="2"/>
  <c r="P419" i="2"/>
  <c r="P418" i="2"/>
  <c r="P417" i="2"/>
  <c r="P416" i="2"/>
  <c r="P415" i="2"/>
  <c r="P414" i="2"/>
  <c r="P413" i="2"/>
  <c r="P412" i="2"/>
  <c r="P411" i="2"/>
  <c r="P410" i="2"/>
  <c r="P409" i="2"/>
  <c r="P408" i="2"/>
  <c r="P407" i="2"/>
  <c r="P406" i="2"/>
  <c r="P405" i="2"/>
  <c r="P404" i="2"/>
  <c r="P403" i="2"/>
  <c r="P402" i="2"/>
  <c r="P401" i="2"/>
  <c r="P400" i="2"/>
  <c r="P399" i="2"/>
  <c r="P398" i="2"/>
  <c r="P397" i="2"/>
  <c r="P396" i="2"/>
  <c r="P395" i="2"/>
  <c r="P394" i="2"/>
  <c r="P393" i="2"/>
  <c r="P392" i="2"/>
  <c r="P391" i="2"/>
  <c r="P390" i="2"/>
  <c r="P389" i="2"/>
  <c r="P388" i="2"/>
  <c r="P387" i="2"/>
  <c r="P386" i="2"/>
  <c r="P385" i="2"/>
  <c r="P384" i="2"/>
  <c r="P383" i="2"/>
  <c r="P382" i="2"/>
  <c r="P381" i="2"/>
  <c r="P380" i="2"/>
  <c r="P379" i="2"/>
  <c r="P378" i="2"/>
  <c r="P377" i="2"/>
  <c r="P376" i="2"/>
  <c r="P375" i="2"/>
  <c r="P374" i="2"/>
  <c r="P373" i="2"/>
  <c r="P372" i="2"/>
  <c r="P371" i="2"/>
  <c r="P370" i="2"/>
  <c r="P369" i="2"/>
  <c r="P368" i="2"/>
  <c r="P367" i="2"/>
  <c r="P366" i="2"/>
  <c r="P365" i="2"/>
  <c r="P364" i="2"/>
  <c r="P363" i="2"/>
  <c r="P362" i="2"/>
  <c r="P361" i="2"/>
  <c r="P360" i="2"/>
  <c r="P359" i="2"/>
  <c r="P358" i="2"/>
  <c r="P357" i="2"/>
  <c r="P356" i="2"/>
  <c r="P355" i="2"/>
  <c r="P354" i="2"/>
  <c r="P353" i="2"/>
  <c r="P352" i="2"/>
  <c r="P351" i="2"/>
  <c r="P350" i="2"/>
  <c r="P349" i="2"/>
  <c r="P348" i="2"/>
  <c r="P347" i="2"/>
  <c r="P346" i="2"/>
  <c r="P345" i="2"/>
  <c r="P344" i="2"/>
  <c r="P343" i="2"/>
  <c r="P342" i="2"/>
  <c r="P341" i="2"/>
  <c r="P340" i="2"/>
  <c r="P339" i="2"/>
  <c r="P338" i="2"/>
  <c r="P337" i="2"/>
  <c r="P335" i="2"/>
  <c r="P334" i="2"/>
  <c r="P333" i="2"/>
  <c r="P332" i="2"/>
  <c r="P331" i="2"/>
  <c r="P330" i="2"/>
  <c r="P329" i="2"/>
  <c r="P328" i="2"/>
  <c r="P327" i="2"/>
  <c r="P326" i="2"/>
  <c r="P325" i="2"/>
  <c r="P324" i="2"/>
  <c r="P323" i="2"/>
  <c r="P322" i="2"/>
  <c r="P321" i="2"/>
  <c r="P320" i="2"/>
  <c r="P319" i="2"/>
  <c r="P318" i="2"/>
  <c r="P317" i="2"/>
  <c r="P316" i="2"/>
  <c r="P315" i="2"/>
  <c r="P314" i="2"/>
  <c r="P313" i="2"/>
  <c r="P312" i="2"/>
  <c r="P311" i="2"/>
  <c r="P310" i="2"/>
  <c r="P309" i="2"/>
  <c r="P308" i="2"/>
  <c r="P307" i="2"/>
  <c r="P306" i="2"/>
  <c r="P305" i="2"/>
  <c r="P304" i="2"/>
  <c r="P303" i="2"/>
  <c r="P302" i="2"/>
  <c r="P301" i="2"/>
  <c r="P300" i="2"/>
  <c r="P299" i="2"/>
  <c r="P298" i="2"/>
  <c r="P297" i="2"/>
  <c r="P296" i="2"/>
  <c r="P295" i="2"/>
  <c r="P294" i="2"/>
  <c r="P293" i="2"/>
  <c r="P292" i="2"/>
  <c r="P291" i="2"/>
  <c r="P290" i="2"/>
  <c r="P289" i="2"/>
  <c r="P288" i="2"/>
  <c r="P287" i="2"/>
  <c r="P286" i="2"/>
  <c r="P285" i="2"/>
  <c r="P284" i="2"/>
  <c r="P283" i="2"/>
  <c r="P282" i="2"/>
  <c r="P281" i="2"/>
  <c r="P280" i="2"/>
  <c r="P279" i="2"/>
  <c r="P278" i="2"/>
  <c r="P277" i="2"/>
  <c r="P276" i="2"/>
  <c r="P275" i="2"/>
  <c r="P274" i="2"/>
  <c r="P273" i="2"/>
  <c r="P272" i="2"/>
  <c r="P271" i="2"/>
  <c r="P270" i="2"/>
  <c r="P269" i="2"/>
  <c r="P268" i="2"/>
  <c r="P267" i="2"/>
  <c r="P266" i="2"/>
  <c r="P265" i="2"/>
  <c r="P264" i="2"/>
  <c r="P263" i="2"/>
  <c r="P262" i="2"/>
  <c r="P261" i="2"/>
  <c r="P260" i="2"/>
  <c r="P259" i="2"/>
  <c r="P258" i="2"/>
  <c r="P257" i="2"/>
  <c r="P256" i="2"/>
  <c r="P255" i="2"/>
  <c r="P254" i="2"/>
  <c r="P253" i="2"/>
  <c r="P252" i="2"/>
  <c r="P251" i="2"/>
  <c r="P250" i="2"/>
  <c r="P249" i="2"/>
  <c r="P248" i="2"/>
  <c r="P247" i="2"/>
  <c r="P246" i="2"/>
  <c r="P245" i="2"/>
  <c r="P244" i="2"/>
  <c r="P243" i="2"/>
  <c r="P242" i="2"/>
  <c r="P241" i="2"/>
  <c r="P240" i="2"/>
  <c r="P239" i="2"/>
  <c r="P238" i="2"/>
  <c r="P237" i="2"/>
  <c r="P236" i="2"/>
  <c r="P235" i="2"/>
  <c r="P234" i="2"/>
  <c r="P233" i="2"/>
  <c r="P232" i="2"/>
  <c r="P231" i="2"/>
  <c r="P230" i="2"/>
  <c r="P229" i="2"/>
  <c r="P228" i="2"/>
  <c r="P227" i="2"/>
  <c r="P226" i="2"/>
  <c r="P225" i="2"/>
  <c r="P224" i="2"/>
  <c r="P223" i="2"/>
  <c r="P222" i="2"/>
  <c r="P221" i="2"/>
  <c r="P220" i="2"/>
  <c r="P219" i="2"/>
  <c r="P217" i="2"/>
  <c r="P216" i="2"/>
  <c r="P214" i="2"/>
  <c r="P213" i="2"/>
  <c r="P212" i="2"/>
  <c r="P211" i="2"/>
  <c r="P210" i="2"/>
  <c r="P209" i="2"/>
  <c r="P208" i="2"/>
  <c r="P207" i="2"/>
  <c r="P206" i="2"/>
  <c r="P205" i="2"/>
  <c r="P204" i="2"/>
  <c r="P203" i="2"/>
  <c r="P202" i="2"/>
  <c r="P201" i="2"/>
  <c r="P200" i="2"/>
  <c r="P199" i="2"/>
  <c r="P198" i="2"/>
  <c r="P197" i="2"/>
  <c r="P196" i="2"/>
  <c r="P195" i="2"/>
  <c r="P194" i="2"/>
  <c r="P193" i="2"/>
  <c r="P192" i="2"/>
  <c r="P191" i="2"/>
  <c r="P190" i="2"/>
  <c r="P189" i="2"/>
  <c r="P188" i="2"/>
  <c r="P187" i="2"/>
  <c r="P186" i="2"/>
  <c r="P185" i="2"/>
  <c r="P184" i="2"/>
  <c r="P183" i="2"/>
  <c r="P182" i="2"/>
  <c r="P181" i="2"/>
  <c r="P180" i="2"/>
  <c r="P179" i="2"/>
  <c r="P178" i="2"/>
  <c r="P177" i="2"/>
  <c r="P176" i="2"/>
  <c r="P175" i="2"/>
  <c r="P174" i="2"/>
  <c r="P173" i="2"/>
  <c r="P172" i="2"/>
  <c r="P171" i="2"/>
  <c r="P170" i="2"/>
  <c r="P169" i="2"/>
  <c r="P168" i="2"/>
  <c r="P167" i="2"/>
  <c r="P166" i="2"/>
  <c r="P165" i="2"/>
  <c r="P164" i="2"/>
  <c r="P163" i="2"/>
  <c r="P162" i="2"/>
  <c r="P161" i="2"/>
  <c r="P160" i="2"/>
  <c r="P159" i="2"/>
  <c r="P158" i="2"/>
  <c r="P157" i="2"/>
  <c r="P156" i="2"/>
  <c r="P155" i="2"/>
  <c r="P154" i="2"/>
  <c r="P153" i="2"/>
  <c r="P152" i="2"/>
  <c r="P151" i="2"/>
  <c r="P150" i="2"/>
  <c r="P149" i="2"/>
  <c r="P148" i="2"/>
  <c r="P147" i="2"/>
  <c r="P146" i="2"/>
  <c r="P145" i="2"/>
  <c r="P144" i="2"/>
  <c r="P143" i="2"/>
  <c r="P142" i="2"/>
  <c r="P141" i="2"/>
  <c r="P140" i="2"/>
  <c r="P139" i="2"/>
  <c r="P138" i="2"/>
  <c r="P137" i="2"/>
  <c r="P136" i="2"/>
  <c r="P135" i="2"/>
  <c r="P134" i="2"/>
  <c r="P133" i="2"/>
  <c r="P132" i="2"/>
  <c r="P131" i="2"/>
  <c r="P130" i="2"/>
  <c r="P129" i="2"/>
  <c r="P128" i="2"/>
  <c r="P127" i="2"/>
  <c r="P126" i="2"/>
  <c r="P125" i="2"/>
  <c r="P124" i="2"/>
  <c r="P123" i="2"/>
  <c r="P122" i="2"/>
  <c r="P121" i="2"/>
  <c r="P120" i="2"/>
  <c r="P119" i="2"/>
  <c r="P118" i="2"/>
  <c r="P117" i="2"/>
  <c r="P116" i="2"/>
  <c r="P115" i="2"/>
  <c r="P114" i="2"/>
  <c r="P113" i="2"/>
  <c r="P112" i="2"/>
  <c r="P111" i="2"/>
  <c r="P110" i="2"/>
  <c r="P109" i="2"/>
  <c r="P108" i="2"/>
  <c r="P107" i="2"/>
  <c r="P106" i="2"/>
  <c r="P105" i="2"/>
  <c r="P104" i="2"/>
  <c r="P103" i="2"/>
  <c r="P102" i="2"/>
  <c r="P101" i="2"/>
  <c r="P100" i="2"/>
  <c r="P99" i="2"/>
  <c r="P98" i="2"/>
  <c r="P97" i="2"/>
  <c r="P96" i="2"/>
  <c r="P95" i="2"/>
  <c r="P94" i="2"/>
  <c r="P93" i="2"/>
  <c r="P92" i="2"/>
  <c r="P91" i="2"/>
  <c r="P90" i="2"/>
  <c r="P89" i="2"/>
  <c r="P88" i="2"/>
  <c r="P87" i="2"/>
  <c r="P86" i="2"/>
  <c r="P85" i="2"/>
  <c r="P84" i="2"/>
  <c r="P83" i="2"/>
  <c r="P82" i="2"/>
  <c r="P81" i="2"/>
  <c r="P80" i="2"/>
  <c r="P79" i="2"/>
  <c r="P78" i="2"/>
  <c r="P77" i="2"/>
  <c r="P76" i="2"/>
  <c r="P75" i="2"/>
  <c r="P74" i="2"/>
  <c r="P73" i="2"/>
  <c r="P72" i="2"/>
  <c r="P71" i="2"/>
  <c r="P70" i="2"/>
  <c r="P69" i="2"/>
  <c r="P68" i="2"/>
  <c r="P67" i="2"/>
  <c r="P66" i="2"/>
  <c r="P65" i="2"/>
  <c r="P64" i="2"/>
  <c r="P63" i="2"/>
  <c r="P62" i="2"/>
  <c r="P61" i="2"/>
  <c r="P59" i="2"/>
  <c r="P58" i="2"/>
  <c r="P57" i="2"/>
  <c r="P56" i="2"/>
  <c r="P55" i="2"/>
  <c r="P54" i="2"/>
  <c r="P53" i="2"/>
  <c r="P52" i="2"/>
  <c r="P50" i="2"/>
  <c r="P49" i="2"/>
  <c r="P48" i="2"/>
  <c r="P47" i="2"/>
  <c r="P46" i="2"/>
  <c r="P45" i="2"/>
  <c r="P44" i="2"/>
  <c r="P43" i="2"/>
  <c r="P42" i="2"/>
  <c r="P41" i="2"/>
  <c r="P40" i="2"/>
  <c r="P39" i="2"/>
  <c r="P38" i="2"/>
  <c r="P37" i="2"/>
  <c r="P36" i="2"/>
  <c r="P35" i="2"/>
  <c r="P34" i="2"/>
  <c r="P33" i="2"/>
  <c r="P32" i="2"/>
  <c r="P31" i="2"/>
  <c r="P30" i="2"/>
  <c r="P29" i="2"/>
  <c r="P28" i="2"/>
  <c r="P27" i="2"/>
  <c r="P26" i="2"/>
  <c r="P25" i="2"/>
  <c r="P24" i="2"/>
  <c r="P23" i="2"/>
  <c r="P22" i="2"/>
  <c r="P21" i="2"/>
  <c r="P20" i="2"/>
  <c r="P19" i="2"/>
  <c r="P18" i="2"/>
  <c r="P17" i="2"/>
  <c r="P16" i="2"/>
  <c r="P15" i="2"/>
  <c r="P14" i="2"/>
  <c r="P13" i="2"/>
  <c r="P12" i="2"/>
  <c r="P11" i="2"/>
  <c r="P10" i="2"/>
  <c r="P9" i="2"/>
  <c r="P8" i="2"/>
  <c r="P7" i="2"/>
  <c r="P6" i="2"/>
  <c r="P5" i="2"/>
  <c r="P4" i="2"/>
  <c r="P3" i="2"/>
  <c r="L562" i="2"/>
  <c r="H562" i="2"/>
  <c r="D562" i="2"/>
  <c r="T537" i="5" l="1"/>
  <c r="E562" i="2"/>
  <c r="I562" i="2"/>
  <c r="M562" i="2"/>
  <c r="F562" i="2"/>
  <c r="N562" i="2"/>
  <c r="J562" i="2"/>
  <c r="G562" i="2"/>
  <c r="K562" i="2"/>
  <c r="O562" i="2"/>
  <c r="P51" i="2"/>
  <c r="P60" i="2"/>
  <c r="P215" i="2"/>
  <c r="P218" i="2"/>
  <c r="P336" i="2"/>
  <c r="P429" i="2"/>
  <c r="P431" i="2"/>
  <c r="P425" i="2"/>
  <c r="P427" i="2"/>
  <c r="P432" i="2"/>
  <c r="P440" i="2"/>
  <c r="P443" i="2"/>
  <c r="P449" i="2"/>
  <c r="P437" i="2"/>
  <c r="P489" i="2"/>
  <c r="P497" i="2"/>
  <c r="P505" i="2"/>
  <c r="P495" i="2"/>
  <c r="P496" i="2"/>
  <c r="P492" i="2"/>
  <c r="P500" i="2"/>
  <c r="P501" i="2"/>
  <c r="P510" i="2"/>
  <c r="O564" i="2" l="1"/>
  <c r="P562" i="2"/>
  <c r="O566" i="2" l="1"/>
  <c r="S60" i="2"/>
  <c r="T60" i="2" s="1"/>
  <c r="S51" i="2"/>
  <c r="T51" i="2" s="1"/>
  <c r="S427" i="2"/>
  <c r="T427" i="2" s="1"/>
  <c r="S429" i="2"/>
  <c r="T429" i="2" s="1"/>
  <c r="S431" i="2"/>
  <c r="T431" i="2" s="1"/>
  <c r="S495" i="2"/>
  <c r="T495" i="2" s="1"/>
  <c r="S501" i="2"/>
  <c r="T501" i="2" s="1"/>
  <c r="S218" i="2"/>
  <c r="T218" i="2" s="1"/>
  <c r="S215" i="2"/>
  <c r="T215" i="2" s="1"/>
  <c r="S497" i="2"/>
  <c r="T497" i="2" s="1"/>
  <c r="S432" i="2"/>
  <c r="T432" i="2" s="1"/>
  <c r="S440" i="2"/>
  <c r="T440" i="2" s="1"/>
  <c r="S492" i="2"/>
  <c r="T492" i="2" s="1"/>
  <c r="S505" i="2"/>
  <c r="T505" i="2" s="1"/>
  <c r="S507" i="2"/>
  <c r="T507" i="2" s="1"/>
  <c r="S436" i="2"/>
  <c r="T436" i="2" s="1"/>
  <c r="S57" i="2"/>
  <c r="T57" i="2" s="1"/>
  <c r="S18" i="2"/>
  <c r="T18" i="2" s="1"/>
  <c r="S19" i="2"/>
  <c r="T19" i="2" s="1"/>
  <c r="S26" i="2"/>
  <c r="T26" i="2" s="1"/>
  <c r="S29" i="2"/>
  <c r="T29" i="2" s="1"/>
  <c r="S38" i="2"/>
  <c r="T38" i="2" s="1"/>
  <c r="S49" i="2"/>
  <c r="T49" i="2" s="1"/>
  <c r="S3" i="2"/>
  <c r="T3" i="2" s="1"/>
  <c r="S48" i="2"/>
  <c r="T48" i="2" s="1"/>
  <c r="S59" i="2"/>
  <c r="T59" i="2" s="1"/>
  <c r="S24" i="2"/>
  <c r="T24" i="2" s="1"/>
  <c r="S28" i="2"/>
  <c r="T28" i="2" s="1"/>
  <c r="S34" i="2"/>
  <c r="T34" i="2" s="1"/>
  <c r="S52" i="2"/>
  <c r="T52" i="2" s="1"/>
  <c r="S76" i="2"/>
  <c r="T76" i="2" s="1"/>
  <c r="S84" i="2"/>
  <c r="T84" i="2" s="1"/>
  <c r="S88" i="2"/>
  <c r="T88" i="2" s="1"/>
  <c r="S102" i="2"/>
  <c r="T102" i="2" s="1"/>
  <c r="S113" i="2"/>
  <c r="T113" i="2" s="1"/>
  <c r="S117" i="2"/>
  <c r="T117" i="2" s="1"/>
  <c r="S136" i="2"/>
  <c r="T136" i="2" s="1"/>
  <c r="S153" i="2"/>
  <c r="T153" i="2" s="1"/>
  <c r="S157" i="2"/>
  <c r="T157" i="2" s="1"/>
  <c r="S161" i="2"/>
  <c r="T161" i="2" s="1"/>
  <c r="S165" i="2"/>
  <c r="T165" i="2" s="1"/>
  <c r="S174" i="2"/>
  <c r="T174" i="2" s="1"/>
  <c r="S178" i="2"/>
  <c r="T178" i="2" s="1"/>
  <c r="S182" i="2"/>
  <c r="T182" i="2" s="1"/>
  <c r="S186" i="2"/>
  <c r="T186" i="2" s="1"/>
  <c r="S190" i="2"/>
  <c r="T190" i="2" s="1"/>
  <c r="S194" i="2"/>
  <c r="T194" i="2" s="1"/>
  <c r="S198" i="2"/>
  <c r="T198" i="2" s="1"/>
  <c r="S202" i="2"/>
  <c r="T202" i="2" s="1"/>
  <c r="S206" i="2"/>
  <c r="T206" i="2" s="1"/>
  <c r="S210" i="2"/>
  <c r="T210" i="2" s="1"/>
  <c r="S63" i="2"/>
  <c r="T63" i="2" s="1"/>
  <c r="S78" i="2"/>
  <c r="T78" i="2" s="1"/>
  <c r="S148" i="2"/>
  <c r="T148" i="2" s="1"/>
  <c r="S212" i="2"/>
  <c r="T212" i="2" s="1"/>
  <c r="S68" i="2"/>
  <c r="T68" i="2" s="1"/>
  <c r="S227" i="2"/>
  <c r="T227" i="2" s="1"/>
  <c r="S233" i="2"/>
  <c r="T233" i="2" s="1"/>
  <c r="S247" i="2"/>
  <c r="T247" i="2" s="1"/>
  <c r="S257" i="2"/>
  <c r="T257" i="2" s="1"/>
  <c r="S264" i="2"/>
  <c r="T264" i="2" s="1"/>
  <c r="S274" i="2"/>
  <c r="T274" i="2" s="1"/>
  <c r="S280" i="2"/>
  <c r="T280" i="2" s="1"/>
  <c r="S288" i="2"/>
  <c r="T288" i="2" s="1"/>
  <c r="S296" i="2"/>
  <c r="T296" i="2" s="1"/>
  <c r="S305" i="2"/>
  <c r="T305" i="2" s="1"/>
  <c r="S313" i="2"/>
  <c r="T313" i="2" s="1"/>
  <c r="S319" i="2"/>
  <c r="T319" i="2" s="1"/>
  <c r="S333" i="2"/>
  <c r="T333" i="2" s="1"/>
  <c r="S230" i="2"/>
  <c r="T230" i="2" s="1"/>
  <c r="S339" i="2"/>
  <c r="T339" i="2" s="1"/>
  <c r="S221" i="2"/>
  <c r="T221" i="2" s="1"/>
  <c r="S239" i="2"/>
  <c r="T239" i="2" s="1"/>
  <c r="S263" i="2"/>
  <c r="T263" i="2" s="1"/>
  <c r="S273" i="2"/>
  <c r="T273" i="2" s="1"/>
  <c r="S287" i="2"/>
  <c r="T287" i="2" s="1"/>
  <c r="S312" i="2"/>
  <c r="T312" i="2" s="1"/>
  <c r="S335" i="2"/>
  <c r="T335" i="2" s="1"/>
  <c r="S222" i="2"/>
  <c r="T222" i="2" s="1"/>
  <c r="S226" i="2"/>
  <c r="T226" i="2" s="1"/>
  <c r="S234" i="2"/>
  <c r="T234" i="2" s="1"/>
  <c r="S240" i="2"/>
  <c r="T240" i="2" s="1"/>
  <c r="S248" i="2"/>
  <c r="T248" i="2" s="1"/>
  <c r="S253" i="2"/>
  <c r="T253" i="2" s="1"/>
  <c r="S258" i="2"/>
  <c r="T258" i="2" s="1"/>
  <c r="S265" i="2"/>
  <c r="T265" i="2" s="1"/>
  <c r="S275" i="2"/>
  <c r="T275" i="2" s="1"/>
  <c r="S281" i="2"/>
  <c r="T281" i="2" s="1"/>
  <c r="S289" i="2"/>
  <c r="T289" i="2" s="1"/>
  <c r="S297" i="2"/>
  <c r="T297" i="2" s="1"/>
  <c r="S306" i="2"/>
  <c r="T306" i="2" s="1"/>
  <c r="S320" i="2"/>
  <c r="T320" i="2" s="1"/>
  <c r="S326" i="2"/>
  <c r="T326" i="2" s="1"/>
  <c r="S337" i="2"/>
  <c r="T337" i="2" s="1"/>
  <c r="S355" i="2"/>
  <c r="T355" i="2" s="1"/>
  <c r="S384" i="2"/>
  <c r="T384" i="2" s="1"/>
  <c r="S401" i="2"/>
  <c r="T401" i="2" s="1"/>
  <c r="S420" i="2"/>
  <c r="T420" i="2" s="1"/>
  <c r="S344" i="2"/>
  <c r="T344" i="2" s="1"/>
  <c r="S353" i="2"/>
  <c r="T353" i="2" s="1"/>
  <c r="S367" i="2"/>
  <c r="T367" i="2" s="1"/>
  <c r="S368" i="2"/>
  <c r="T368" i="2" s="1"/>
  <c r="S383" i="2"/>
  <c r="T383" i="2" s="1"/>
  <c r="S387" i="2"/>
  <c r="T387" i="2" s="1"/>
  <c r="S393" i="2"/>
  <c r="T393" i="2" s="1"/>
  <c r="S397" i="2"/>
  <c r="T397" i="2" s="1"/>
  <c r="S345" i="2"/>
  <c r="T345" i="2" s="1"/>
  <c r="S351" i="2"/>
  <c r="T351" i="2" s="1"/>
  <c r="S356" i="2"/>
  <c r="T356" i="2" s="1"/>
  <c r="S362" i="2"/>
  <c r="T362" i="2" s="1"/>
  <c r="S375" i="2"/>
  <c r="T375" i="2" s="1"/>
  <c r="S380" i="2"/>
  <c r="T380" i="2" s="1"/>
  <c r="S394" i="2"/>
  <c r="T394" i="2" s="1"/>
  <c r="S399" i="2"/>
  <c r="T399" i="2" s="1"/>
  <c r="S402" i="2"/>
  <c r="T402" i="2" s="1"/>
  <c r="S413" i="2"/>
  <c r="T413" i="2" s="1"/>
  <c r="S417" i="2"/>
  <c r="T417" i="2" s="1"/>
  <c r="S433" i="2"/>
  <c r="T433" i="2" s="1"/>
  <c r="S444" i="2"/>
  <c r="T444" i="2" s="1"/>
  <c r="S485" i="2"/>
  <c r="T485" i="2" s="1"/>
  <c r="S461" i="2"/>
  <c r="T461" i="2" s="1"/>
  <c r="S465" i="2"/>
  <c r="T465" i="2" s="1"/>
  <c r="S477" i="2"/>
  <c r="T477" i="2" s="1"/>
  <c r="S483" i="2"/>
  <c r="T483" i="2" s="1"/>
  <c r="S493" i="2"/>
  <c r="T493" i="2" s="1"/>
  <c r="S502" i="2"/>
  <c r="T502" i="2" s="1"/>
  <c r="S453" i="2"/>
  <c r="T453" i="2" s="1"/>
  <c r="S458" i="2"/>
  <c r="T458" i="2" s="1"/>
  <c r="S467" i="2"/>
  <c r="T467" i="2" s="1"/>
  <c r="S471" i="2"/>
  <c r="T471" i="2" s="1"/>
  <c r="S476" i="2"/>
  <c r="T476" i="2" s="1"/>
  <c r="S486" i="2"/>
  <c r="T486" i="2" s="1"/>
  <c r="S487" i="2"/>
  <c r="T487" i="2" s="1"/>
  <c r="S525" i="2"/>
  <c r="T525" i="2" s="1"/>
  <c r="S7" i="2"/>
  <c r="T7" i="2" s="1"/>
  <c r="S5" i="2"/>
  <c r="T5" i="2" s="1"/>
  <c r="S22" i="2"/>
  <c r="T22" i="2" s="1"/>
  <c r="S31" i="2"/>
  <c r="T31" i="2" s="1"/>
  <c r="S36" i="2"/>
  <c r="T36" i="2" s="1"/>
  <c r="S40" i="2"/>
  <c r="T40" i="2" s="1"/>
  <c r="S43" i="2"/>
  <c r="T43" i="2" s="1"/>
  <c r="S50" i="2"/>
  <c r="T50" i="2" s="1"/>
  <c r="S13" i="2"/>
  <c r="T13" i="2" s="1"/>
  <c r="S15" i="2"/>
  <c r="T15" i="2" s="1"/>
  <c r="S10" i="2"/>
  <c r="T10" i="2" s="1"/>
  <c r="S47" i="2"/>
  <c r="T47" i="2" s="1"/>
  <c r="S6" i="2"/>
  <c r="T6" i="2" s="1"/>
  <c r="S23" i="2"/>
  <c r="T23" i="2" s="1"/>
  <c r="S30" i="2"/>
  <c r="T30" i="2" s="1"/>
  <c r="S39" i="2"/>
  <c r="T39" i="2" s="1"/>
  <c r="S44" i="2"/>
  <c r="T44" i="2" s="1"/>
  <c r="S58" i="2"/>
  <c r="T58" i="2" s="1"/>
  <c r="S61" i="2"/>
  <c r="T61" i="2" s="1"/>
  <c r="S72" i="2"/>
  <c r="T72" i="2" s="1"/>
  <c r="S80" i="2"/>
  <c r="T80" i="2" s="1"/>
  <c r="S85" i="2"/>
  <c r="T85" i="2" s="1"/>
  <c r="S89" i="2"/>
  <c r="T89" i="2" s="1"/>
  <c r="S99" i="2"/>
  <c r="T99" i="2" s="1"/>
  <c r="S106" i="2"/>
  <c r="T106" i="2" s="1"/>
  <c r="S110" i="2"/>
  <c r="T110" i="2" s="1"/>
  <c r="S114" i="2"/>
  <c r="T114" i="2" s="1"/>
  <c r="S119" i="2"/>
  <c r="T119" i="2" s="1"/>
  <c r="S123" i="2"/>
  <c r="T123" i="2" s="1"/>
  <c r="S131" i="2"/>
  <c r="T131" i="2" s="1"/>
  <c r="S138" i="2"/>
  <c r="T138" i="2" s="1"/>
  <c r="S154" i="2"/>
  <c r="T154" i="2" s="1"/>
  <c r="S158" i="2"/>
  <c r="T158" i="2" s="1"/>
  <c r="S162" i="2"/>
  <c r="T162" i="2" s="1"/>
  <c r="S166" i="2"/>
  <c r="T166" i="2" s="1"/>
  <c r="S171" i="2"/>
  <c r="T171" i="2" s="1"/>
  <c r="S175" i="2"/>
  <c r="T175" i="2" s="1"/>
  <c r="S179" i="2"/>
  <c r="T179" i="2" s="1"/>
  <c r="S183" i="2"/>
  <c r="T183" i="2" s="1"/>
  <c r="S187" i="2"/>
  <c r="T187" i="2" s="1"/>
  <c r="S191" i="2"/>
  <c r="T191" i="2" s="1"/>
  <c r="S195" i="2"/>
  <c r="T195" i="2" s="1"/>
  <c r="S199" i="2"/>
  <c r="T199" i="2" s="1"/>
  <c r="S203" i="2"/>
  <c r="T203" i="2" s="1"/>
  <c r="S207" i="2"/>
  <c r="T207" i="2" s="1"/>
  <c r="S109" i="2"/>
  <c r="T109" i="2" s="1"/>
  <c r="S118" i="2"/>
  <c r="T118" i="2" s="1"/>
  <c r="S126" i="2"/>
  <c r="T126" i="2" s="1"/>
  <c r="S137" i="2"/>
  <c r="T137" i="2" s="1"/>
  <c r="S150" i="2"/>
  <c r="T150" i="2" s="1"/>
  <c r="S214" i="2"/>
  <c r="T214" i="2" s="1"/>
  <c r="S64" i="2"/>
  <c r="T64" i="2" s="1"/>
  <c r="S70" i="2"/>
  <c r="T70" i="2" s="1"/>
  <c r="S74" i="2"/>
  <c r="T74" i="2" s="1"/>
  <c r="S77" i="2"/>
  <c r="T77" i="2" s="1"/>
  <c r="S81" i="2"/>
  <c r="T81" i="2" s="1"/>
  <c r="S90" i="2"/>
  <c r="T90" i="2" s="1"/>
  <c r="S94" i="2"/>
  <c r="T94" i="2" s="1"/>
  <c r="S115" i="2"/>
  <c r="T115" i="2" s="1"/>
  <c r="S127" i="2"/>
  <c r="T127" i="2" s="1"/>
  <c r="S132" i="2"/>
  <c r="T132" i="2" s="1"/>
  <c r="S139" i="2"/>
  <c r="T139" i="2" s="1"/>
  <c r="S147" i="2"/>
  <c r="T147" i="2" s="1"/>
  <c r="S151" i="2"/>
  <c r="T151" i="2" s="1"/>
  <c r="S211" i="2"/>
  <c r="T211" i="2" s="1"/>
  <c r="S216" i="2"/>
  <c r="T216" i="2" s="1"/>
  <c r="S229" i="2"/>
  <c r="T229" i="2" s="1"/>
  <c r="S235" i="2"/>
  <c r="T235" i="2" s="1"/>
  <c r="S241" i="2"/>
  <c r="T241" i="2" s="1"/>
  <c r="S259" i="2"/>
  <c r="T259" i="2" s="1"/>
  <c r="S266" i="2"/>
  <c r="T266" i="2" s="1"/>
  <c r="S276" i="2"/>
  <c r="T276" i="2" s="1"/>
  <c r="S282" i="2"/>
  <c r="T282" i="2" s="1"/>
  <c r="S290" i="2"/>
  <c r="T290" i="2" s="1"/>
  <c r="S298" i="2"/>
  <c r="T298" i="2" s="1"/>
  <c r="S302" i="2"/>
  <c r="T302" i="2" s="1"/>
  <c r="S307" i="2"/>
  <c r="T307" i="2" s="1"/>
  <c r="S314" i="2"/>
  <c r="T314" i="2" s="1"/>
  <c r="S321" i="2"/>
  <c r="T321" i="2" s="1"/>
  <c r="S328" i="2"/>
  <c r="T328" i="2" s="1"/>
  <c r="S223" i="2"/>
  <c r="T223" i="2" s="1"/>
  <c r="S242" i="2"/>
  <c r="T242" i="2" s="1"/>
  <c r="S267" i="2"/>
  <c r="T267" i="2" s="1"/>
  <c r="S277" i="2"/>
  <c r="T277" i="2" s="1"/>
  <c r="S291" i="2"/>
  <c r="T291" i="2" s="1"/>
  <c r="S315" i="2"/>
  <c r="T315" i="2" s="1"/>
  <c r="S330" i="2"/>
  <c r="T330" i="2" s="1"/>
  <c r="S327" i="2"/>
  <c r="T327" i="2" s="1"/>
  <c r="S334" i="2"/>
  <c r="T334" i="2" s="1"/>
  <c r="S340" i="2"/>
  <c r="T340" i="2" s="1"/>
  <c r="S348" i="2"/>
  <c r="T348" i="2" s="1"/>
  <c r="S359" i="2"/>
  <c r="T359" i="2" s="1"/>
  <c r="S378" i="2"/>
  <c r="T378" i="2" s="1"/>
  <c r="S386" i="2"/>
  <c r="T386" i="2" s="1"/>
  <c r="S396" i="2"/>
  <c r="T396" i="2" s="1"/>
  <c r="S424" i="2"/>
  <c r="T424" i="2" s="1"/>
  <c r="S405" i="2"/>
  <c r="T405" i="2" s="1"/>
  <c r="S409" i="2"/>
  <c r="T409" i="2" s="1"/>
  <c r="S426" i="2"/>
  <c r="T426" i="2" s="1"/>
  <c r="S434" i="2"/>
  <c r="T434" i="2" s="1"/>
  <c r="S441" i="2"/>
  <c r="T441" i="2" s="1"/>
  <c r="S341" i="2"/>
  <c r="T341" i="2" s="1"/>
  <c r="S358" i="2"/>
  <c r="T358" i="2" s="1"/>
  <c r="S364" i="2"/>
  <c r="T364" i="2" s="1"/>
  <c r="S372" i="2"/>
  <c r="T372" i="2" s="1"/>
  <c r="S377" i="2"/>
  <c r="T377" i="2" s="1"/>
  <c r="S381" i="2"/>
  <c r="T381" i="2" s="1"/>
  <c r="S391" i="2"/>
  <c r="T391" i="2" s="1"/>
  <c r="S395" i="2"/>
  <c r="T395" i="2" s="1"/>
  <c r="S406" i="2"/>
  <c r="T406" i="2" s="1"/>
  <c r="S410" i="2"/>
  <c r="T410" i="2" s="1"/>
  <c r="S414" i="2"/>
  <c r="T414" i="2" s="1"/>
  <c r="S421" i="2"/>
  <c r="T421" i="2" s="1"/>
  <c r="S459" i="2"/>
  <c r="T459" i="2" s="1"/>
  <c r="S488" i="2"/>
  <c r="T488" i="2" s="1"/>
  <c r="S511" i="2"/>
  <c r="T511" i="2" s="1"/>
  <c r="S474" i="2"/>
  <c r="T474" i="2" s="1"/>
  <c r="S512" i="2"/>
  <c r="T512" i="2" s="1"/>
  <c r="S442" i="2"/>
  <c r="T442" i="2" s="1"/>
  <c r="S450" i="2"/>
  <c r="T450" i="2" s="1"/>
  <c r="S454" i="2"/>
  <c r="T454" i="2" s="1"/>
  <c r="S460" i="2"/>
  <c r="T460" i="2" s="1"/>
  <c r="S468" i="2"/>
  <c r="T468" i="2" s="1"/>
  <c r="S472" i="2"/>
  <c r="T472" i="2" s="1"/>
  <c r="S478" i="2"/>
  <c r="T478" i="2" s="1"/>
  <c r="S490" i="2"/>
  <c r="T490" i="2" s="1"/>
  <c r="S12" i="2"/>
  <c r="T12" i="2" s="1"/>
  <c r="S33" i="2"/>
  <c r="T33" i="2" s="1"/>
  <c r="S37" i="2"/>
  <c r="T37" i="2" s="1"/>
  <c r="S53" i="2"/>
  <c r="T53" i="2" s="1"/>
  <c r="S16" i="2"/>
  <c r="T16" i="2" s="1"/>
  <c r="S8" i="2"/>
  <c r="T8" i="2" s="1"/>
  <c r="S21" i="2"/>
  <c r="T21" i="2" s="1"/>
  <c r="S4" i="2"/>
  <c r="T4" i="2" s="1"/>
  <c r="S14" i="2"/>
  <c r="T14" i="2" s="1"/>
  <c r="S9" i="2"/>
  <c r="T9" i="2" s="1"/>
  <c r="S25" i="2"/>
  <c r="T25" i="2" s="1"/>
  <c r="S42" i="2"/>
  <c r="T42" i="2" s="1"/>
  <c r="S65" i="2"/>
  <c r="T65" i="2" s="1"/>
  <c r="S86" i="2"/>
  <c r="T86" i="2" s="1"/>
  <c r="S91" i="2"/>
  <c r="T91" i="2" s="1"/>
  <c r="S92" i="2"/>
  <c r="T92" i="2" s="1"/>
  <c r="S95" i="2"/>
  <c r="T95" i="2" s="1"/>
  <c r="S103" i="2"/>
  <c r="T103" i="2" s="1"/>
  <c r="S107" i="2"/>
  <c r="T107" i="2" s="1"/>
  <c r="S116" i="2"/>
  <c r="T116" i="2" s="1"/>
  <c r="S120" i="2"/>
  <c r="T120" i="2" s="1"/>
  <c r="S124" i="2"/>
  <c r="T124" i="2" s="1"/>
  <c r="S133" i="2"/>
  <c r="T133" i="2" s="1"/>
  <c r="S140" i="2"/>
  <c r="T140" i="2" s="1"/>
  <c r="S144" i="2"/>
  <c r="T144" i="2" s="1"/>
  <c r="S155" i="2"/>
  <c r="T155" i="2" s="1"/>
  <c r="S159" i="2"/>
  <c r="T159" i="2" s="1"/>
  <c r="S163" i="2"/>
  <c r="T163" i="2" s="1"/>
  <c r="S167" i="2"/>
  <c r="T167" i="2" s="1"/>
  <c r="S172" i="2"/>
  <c r="T172" i="2" s="1"/>
  <c r="S176" i="2"/>
  <c r="T176" i="2" s="1"/>
  <c r="S180" i="2"/>
  <c r="T180" i="2" s="1"/>
  <c r="S184" i="2"/>
  <c r="T184" i="2" s="1"/>
  <c r="S188" i="2"/>
  <c r="T188" i="2" s="1"/>
  <c r="S192" i="2"/>
  <c r="T192" i="2" s="1"/>
  <c r="S196" i="2"/>
  <c r="T196" i="2" s="1"/>
  <c r="S200" i="2"/>
  <c r="T200" i="2" s="1"/>
  <c r="S204" i="2"/>
  <c r="T204" i="2" s="1"/>
  <c r="S208" i="2"/>
  <c r="T208" i="2" s="1"/>
  <c r="S56" i="2"/>
  <c r="T56" i="2" s="1"/>
  <c r="S67" i="2"/>
  <c r="T67" i="2" s="1"/>
  <c r="S96" i="2"/>
  <c r="T96" i="2" s="1"/>
  <c r="S104" i="2"/>
  <c r="T104" i="2" s="1"/>
  <c r="S111" i="2"/>
  <c r="T111" i="2" s="1"/>
  <c r="S121" i="2"/>
  <c r="T121" i="2" s="1"/>
  <c r="S128" i="2"/>
  <c r="T128" i="2" s="1"/>
  <c r="S141" i="2"/>
  <c r="T141" i="2" s="1"/>
  <c r="S152" i="2"/>
  <c r="T152" i="2" s="1"/>
  <c r="S66" i="2"/>
  <c r="T66" i="2" s="1"/>
  <c r="S71" i="2"/>
  <c r="T71" i="2" s="1"/>
  <c r="S75" i="2"/>
  <c r="T75" i="2" s="1"/>
  <c r="S217" i="2"/>
  <c r="T217" i="2" s="1"/>
  <c r="S231" i="2"/>
  <c r="T231" i="2" s="1"/>
  <c r="S236" i="2"/>
  <c r="T236" i="2" s="1"/>
  <c r="S243" i="2"/>
  <c r="T243" i="2" s="1"/>
  <c r="S250" i="2"/>
  <c r="T250" i="2" s="1"/>
  <c r="S268" i="2"/>
  <c r="T268" i="2" s="1"/>
  <c r="S270" i="2"/>
  <c r="T270" i="2" s="1"/>
  <c r="S284" i="2"/>
  <c r="T284" i="2" s="1"/>
  <c r="S292" i="2"/>
  <c r="T292" i="2" s="1"/>
  <c r="S300" i="2"/>
  <c r="T300" i="2" s="1"/>
  <c r="S309" i="2"/>
  <c r="T309" i="2" s="1"/>
  <c r="S323" i="2"/>
  <c r="T323" i="2" s="1"/>
  <c r="S331" i="2"/>
  <c r="T331" i="2" s="1"/>
  <c r="S228" i="2"/>
  <c r="T228" i="2" s="1"/>
  <c r="S225" i="2"/>
  <c r="T225" i="2" s="1"/>
  <c r="S246" i="2"/>
  <c r="T246" i="2" s="1"/>
  <c r="S256" i="2"/>
  <c r="T256" i="2" s="1"/>
  <c r="S279" i="2"/>
  <c r="T279" i="2" s="1"/>
  <c r="S295" i="2"/>
  <c r="T295" i="2" s="1"/>
  <c r="S304" i="2"/>
  <c r="T304" i="2" s="1"/>
  <c r="S318" i="2"/>
  <c r="T318" i="2" s="1"/>
  <c r="S220" i="2"/>
  <c r="T220" i="2" s="1"/>
  <c r="S224" i="2"/>
  <c r="T224" i="2" s="1"/>
  <c r="S237" i="2"/>
  <c r="T237" i="2" s="1"/>
  <c r="S244" i="2"/>
  <c r="T244" i="2" s="1"/>
  <c r="S251" i="2"/>
  <c r="T251" i="2" s="1"/>
  <c r="S254" i="2"/>
  <c r="T254" i="2" s="1"/>
  <c r="S261" i="2"/>
  <c r="T261" i="2" s="1"/>
  <c r="S269" i="2"/>
  <c r="T269" i="2" s="1"/>
  <c r="S271" i="2"/>
  <c r="T271" i="2" s="1"/>
  <c r="S285" i="2"/>
  <c r="T285" i="2" s="1"/>
  <c r="S293" i="2"/>
  <c r="T293" i="2" s="1"/>
  <c r="S301" i="2"/>
  <c r="T301" i="2" s="1"/>
  <c r="S310" i="2"/>
  <c r="T310" i="2" s="1"/>
  <c r="S316" i="2"/>
  <c r="T316" i="2" s="1"/>
  <c r="S324" i="2"/>
  <c r="T324" i="2" s="1"/>
  <c r="S342" i="2"/>
  <c r="T342" i="2" s="1"/>
  <c r="S350" i="2"/>
  <c r="T350" i="2" s="1"/>
  <c r="S361" i="2"/>
  <c r="T361" i="2" s="1"/>
  <c r="S370" i="2"/>
  <c r="T370" i="2" s="1"/>
  <c r="S389" i="2"/>
  <c r="T389" i="2" s="1"/>
  <c r="S398" i="2"/>
  <c r="T398" i="2" s="1"/>
  <c r="S347" i="2"/>
  <c r="T347" i="2" s="1"/>
  <c r="S357" i="2"/>
  <c r="T357" i="2" s="1"/>
  <c r="S363" i="2"/>
  <c r="T363" i="2" s="1"/>
  <c r="S371" i="2"/>
  <c r="T371" i="2" s="1"/>
  <c r="S376" i="2"/>
  <c r="T376" i="2" s="1"/>
  <c r="S385" i="2"/>
  <c r="T385" i="2" s="1"/>
  <c r="S390" i="2"/>
  <c r="T390" i="2" s="1"/>
  <c r="S412" i="2"/>
  <c r="T412" i="2" s="1"/>
  <c r="S428" i="2"/>
  <c r="T428" i="2" s="1"/>
  <c r="S438" i="2"/>
  <c r="T438" i="2" s="1"/>
  <c r="S445" i="2"/>
  <c r="T445" i="2" s="1"/>
  <c r="S338" i="2"/>
  <c r="T338" i="2" s="1"/>
  <c r="S349" i="2"/>
  <c r="T349" i="2" s="1"/>
  <c r="S360" i="2"/>
  <c r="T360" i="2" s="1"/>
  <c r="S366" i="2"/>
  <c r="T366" i="2" s="1"/>
  <c r="S373" i="2"/>
  <c r="T373" i="2" s="1"/>
  <c r="S382" i="2"/>
  <c r="T382" i="2" s="1"/>
  <c r="S392" i="2"/>
  <c r="T392" i="2" s="1"/>
  <c r="S400" i="2"/>
  <c r="T400" i="2" s="1"/>
  <c r="S407" i="2"/>
  <c r="T407" i="2" s="1"/>
  <c r="S411" i="2"/>
  <c r="T411" i="2" s="1"/>
  <c r="S423" i="2"/>
  <c r="T423" i="2" s="1"/>
  <c r="S346" i="2"/>
  <c r="T346" i="2" s="1"/>
  <c r="S463" i="2"/>
  <c r="T463" i="2" s="1"/>
  <c r="S435" i="2"/>
  <c r="T435" i="2" s="1"/>
  <c r="S446" i="2"/>
  <c r="T446" i="2" s="1"/>
  <c r="S457" i="2"/>
  <c r="T457" i="2" s="1"/>
  <c r="S482" i="2"/>
  <c r="T482" i="2" s="1"/>
  <c r="S506" i="2"/>
  <c r="T506" i="2" s="1"/>
  <c r="S451" i="2"/>
  <c r="T451" i="2" s="1"/>
  <c r="S455" i="2"/>
  <c r="T455" i="2" s="1"/>
  <c r="S462" i="2"/>
  <c r="T462" i="2" s="1"/>
  <c r="S469" i="2"/>
  <c r="T469" i="2" s="1"/>
  <c r="S473" i="2"/>
  <c r="T473" i="2" s="1"/>
  <c r="S479" i="2"/>
  <c r="T479" i="2" s="1"/>
  <c r="S484" i="2"/>
  <c r="T484" i="2" s="1"/>
  <c r="S520" i="2"/>
  <c r="T520" i="2" s="1"/>
  <c r="S35" i="2"/>
  <c r="T35" i="2" s="1"/>
  <c r="S45" i="2"/>
  <c r="T45" i="2" s="1"/>
  <c r="S11" i="2"/>
  <c r="T11" i="2" s="1"/>
  <c r="S46" i="2"/>
  <c r="T46" i="2" s="1"/>
  <c r="S55" i="2"/>
  <c r="T55" i="2" s="1"/>
  <c r="S17" i="2"/>
  <c r="T17" i="2" s="1"/>
  <c r="S20" i="2"/>
  <c r="T20" i="2" s="1"/>
  <c r="S27" i="2"/>
  <c r="T27" i="2" s="1"/>
  <c r="S32" i="2"/>
  <c r="T32" i="2" s="1"/>
  <c r="S41" i="2"/>
  <c r="T41" i="2" s="1"/>
  <c r="S69" i="2"/>
  <c r="T69" i="2" s="1"/>
  <c r="S82" i="2"/>
  <c r="T82" i="2" s="1"/>
  <c r="S87" i="2"/>
  <c r="T87" i="2" s="1"/>
  <c r="S93" i="2"/>
  <c r="T93" i="2" s="1"/>
  <c r="S100" i="2"/>
  <c r="T100" i="2" s="1"/>
  <c r="S105" i="2"/>
  <c r="T105" i="2" s="1"/>
  <c r="S108" i="2"/>
  <c r="T108" i="2" s="1"/>
  <c r="S112" i="2"/>
  <c r="T112" i="2" s="1"/>
  <c r="S134" i="2"/>
  <c r="T134" i="2" s="1"/>
  <c r="S142" i="2"/>
  <c r="T142" i="2" s="1"/>
  <c r="S156" i="2"/>
  <c r="T156" i="2" s="1"/>
  <c r="S160" i="2"/>
  <c r="T160" i="2" s="1"/>
  <c r="S164" i="2"/>
  <c r="T164" i="2" s="1"/>
  <c r="S168" i="2"/>
  <c r="T168" i="2" s="1"/>
  <c r="S173" i="2"/>
  <c r="T173" i="2" s="1"/>
  <c r="S177" i="2"/>
  <c r="T177" i="2" s="1"/>
  <c r="S181" i="2"/>
  <c r="T181" i="2" s="1"/>
  <c r="S185" i="2"/>
  <c r="T185" i="2" s="1"/>
  <c r="S189" i="2"/>
  <c r="T189" i="2" s="1"/>
  <c r="S193" i="2"/>
  <c r="T193" i="2" s="1"/>
  <c r="S197" i="2"/>
  <c r="T197" i="2" s="1"/>
  <c r="S201" i="2"/>
  <c r="T201" i="2" s="1"/>
  <c r="S205" i="2"/>
  <c r="T205" i="2" s="1"/>
  <c r="S209" i="2"/>
  <c r="T209" i="2" s="1"/>
  <c r="S98" i="2"/>
  <c r="T98" i="2" s="1"/>
  <c r="S122" i="2"/>
  <c r="T122" i="2" s="1"/>
  <c r="S130" i="2"/>
  <c r="T130" i="2" s="1"/>
  <c r="S146" i="2"/>
  <c r="T146" i="2" s="1"/>
  <c r="S170" i="2"/>
  <c r="T170" i="2" s="1"/>
  <c r="S54" i="2"/>
  <c r="T54" i="2" s="1"/>
  <c r="S62" i="2"/>
  <c r="T62" i="2" s="1"/>
  <c r="S73" i="2"/>
  <c r="T73" i="2" s="1"/>
  <c r="S79" i="2"/>
  <c r="T79" i="2" s="1"/>
  <c r="S83" i="2"/>
  <c r="T83" i="2" s="1"/>
  <c r="S97" i="2"/>
  <c r="T97" i="2" s="1"/>
  <c r="S101" i="2"/>
  <c r="T101" i="2" s="1"/>
  <c r="S125" i="2"/>
  <c r="T125" i="2" s="1"/>
  <c r="S129" i="2"/>
  <c r="T129" i="2" s="1"/>
  <c r="S135" i="2"/>
  <c r="T135" i="2" s="1"/>
  <c r="S143" i="2"/>
  <c r="T143" i="2" s="1"/>
  <c r="S145" i="2"/>
  <c r="T145" i="2" s="1"/>
  <c r="S149" i="2"/>
  <c r="T149" i="2" s="1"/>
  <c r="S169" i="2"/>
  <c r="T169" i="2" s="1"/>
  <c r="S213" i="2"/>
  <c r="T213" i="2" s="1"/>
  <c r="S232" i="2"/>
  <c r="T232" i="2" s="1"/>
  <c r="S238" i="2"/>
  <c r="T238" i="2" s="1"/>
  <c r="S245" i="2"/>
  <c r="T245" i="2" s="1"/>
  <c r="S252" i="2"/>
  <c r="T252" i="2" s="1"/>
  <c r="S255" i="2"/>
  <c r="T255" i="2" s="1"/>
  <c r="S262" i="2"/>
  <c r="T262" i="2" s="1"/>
  <c r="S272" i="2"/>
  <c r="T272" i="2" s="1"/>
  <c r="S278" i="2"/>
  <c r="T278" i="2" s="1"/>
  <c r="S286" i="2"/>
  <c r="T286" i="2" s="1"/>
  <c r="S294" i="2"/>
  <c r="T294" i="2" s="1"/>
  <c r="S303" i="2"/>
  <c r="T303" i="2" s="1"/>
  <c r="S311" i="2"/>
  <c r="T311" i="2" s="1"/>
  <c r="S317" i="2"/>
  <c r="T317" i="2" s="1"/>
  <c r="S325" i="2"/>
  <c r="T325" i="2" s="1"/>
  <c r="S219" i="2"/>
  <c r="T219" i="2" s="1"/>
  <c r="S249" i="2"/>
  <c r="T249" i="2" s="1"/>
  <c r="S260" i="2"/>
  <c r="T260" i="2" s="1"/>
  <c r="S283" i="2"/>
  <c r="T283" i="2" s="1"/>
  <c r="S299" i="2"/>
  <c r="T299" i="2" s="1"/>
  <c r="S308" i="2"/>
  <c r="T308" i="2" s="1"/>
  <c r="S322" i="2"/>
  <c r="T322" i="2" s="1"/>
  <c r="S332" i="2"/>
  <c r="T332" i="2" s="1"/>
  <c r="S329" i="2"/>
  <c r="T329" i="2" s="1"/>
  <c r="S352" i="2"/>
  <c r="T352" i="2" s="1"/>
  <c r="S365" i="2"/>
  <c r="T365" i="2" s="1"/>
  <c r="S419" i="2"/>
  <c r="T419" i="2" s="1"/>
  <c r="S404" i="2"/>
  <c r="T404" i="2" s="1"/>
  <c r="S415" i="2"/>
  <c r="T415" i="2" s="1"/>
  <c r="S418" i="2"/>
  <c r="T418" i="2" s="1"/>
  <c r="S422" i="2"/>
  <c r="T422" i="2" s="1"/>
  <c r="S430" i="2"/>
  <c r="T430" i="2" s="1"/>
  <c r="S447" i="2"/>
  <c r="T447" i="2" s="1"/>
  <c r="S343" i="2"/>
  <c r="T343" i="2" s="1"/>
  <c r="S354" i="2"/>
  <c r="T354" i="2" s="1"/>
  <c r="S369" i="2"/>
  <c r="T369" i="2" s="1"/>
  <c r="S374" i="2"/>
  <c r="T374" i="2" s="1"/>
  <c r="S379" i="2"/>
  <c r="T379" i="2" s="1"/>
  <c r="S388" i="2"/>
  <c r="T388" i="2" s="1"/>
  <c r="S403" i="2"/>
  <c r="T403" i="2" s="1"/>
  <c r="S408" i="2"/>
  <c r="T408" i="2" s="1"/>
  <c r="S416" i="2"/>
  <c r="T416" i="2" s="1"/>
  <c r="S439" i="2"/>
  <c r="T439" i="2" s="1"/>
  <c r="S448" i="2"/>
  <c r="T448" i="2" s="1"/>
  <c r="S464" i="2"/>
  <c r="T464" i="2" s="1"/>
  <c r="S491" i="2"/>
  <c r="T491" i="2" s="1"/>
  <c r="S480" i="2"/>
  <c r="T480" i="2" s="1"/>
  <c r="S499" i="2"/>
  <c r="T499" i="2" s="1"/>
  <c r="S508" i="2"/>
  <c r="T508" i="2" s="1"/>
  <c r="S515" i="2"/>
  <c r="T515" i="2" s="1"/>
  <c r="S452" i="2"/>
  <c r="T452" i="2" s="1"/>
  <c r="S456" i="2"/>
  <c r="T456" i="2" s="1"/>
  <c r="S466" i="2"/>
  <c r="T466" i="2" s="1"/>
  <c r="S470" i="2"/>
  <c r="T470" i="2" s="1"/>
  <c r="S475" i="2"/>
  <c r="T475" i="2" s="1"/>
  <c r="S481" i="2"/>
  <c r="T481" i="2" s="1"/>
  <c r="S518" i="2"/>
  <c r="T518" i="2" s="1"/>
  <c r="S529" i="2"/>
  <c r="T529" i="2" s="1"/>
  <c r="S541" i="2"/>
  <c r="T541" i="2" s="1"/>
  <c r="S555" i="2"/>
  <c r="T555" i="2" s="1"/>
  <c r="S519" i="2"/>
  <c r="T519" i="2" s="1"/>
  <c r="S536" i="2"/>
  <c r="T536" i="2" s="1"/>
  <c r="S494" i="2"/>
  <c r="T494" i="2" s="1"/>
  <c r="S517" i="2"/>
  <c r="T517" i="2" s="1"/>
  <c r="S513" i="2"/>
  <c r="T513" i="2" s="1"/>
  <c r="S527" i="2"/>
  <c r="T527" i="2" s="1"/>
  <c r="S530" i="2"/>
  <c r="T530" i="2" s="1"/>
  <c r="S537" i="2"/>
  <c r="T537" i="2" s="1"/>
  <c r="S546" i="2"/>
  <c r="T546" i="2" s="1"/>
  <c r="S549" i="2"/>
  <c r="T549" i="2" s="1"/>
  <c r="S556" i="2"/>
  <c r="T556" i="2" s="1"/>
  <c r="S560" i="2"/>
  <c r="T560" i="2" s="1"/>
  <c r="S504" i="2"/>
  <c r="T504" i="2" s="1"/>
  <c r="S540" i="2"/>
  <c r="T540" i="2" s="1"/>
  <c r="S521" i="2"/>
  <c r="T521" i="2" s="1"/>
  <c r="S526" i="2"/>
  <c r="T526" i="2" s="1"/>
  <c r="S531" i="2"/>
  <c r="T531" i="2" s="1"/>
  <c r="S535" i="2"/>
  <c r="T535" i="2" s="1"/>
  <c r="S538" i="2"/>
  <c r="T538" i="2" s="1"/>
  <c r="S545" i="2"/>
  <c r="T545" i="2" s="1"/>
  <c r="S550" i="2"/>
  <c r="T550" i="2" s="1"/>
  <c r="S559" i="2"/>
  <c r="T559" i="2" s="1"/>
  <c r="S509" i="2"/>
  <c r="T509" i="2" s="1"/>
  <c r="S523" i="2"/>
  <c r="T523" i="2" s="1"/>
  <c r="S498" i="2"/>
  <c r="T498" i="2" s="1"/>
  <c r="S522" i="2"/>
  <c r="T522" i="2" s="1"/>
  <c r="S542" i="2"/>
  <c r="T542" i="2" s="1"/>
  <c r="S548" i="2"/>
  <c r="T548" i="2" s="1"/>
  <c r="S553" i="2"/>
  <c r="T553" i="2" s="1"/>
  <c r="S524" i="2"/>
  <c r="T524" i="2" s="1"/>
  <c r="S533" i="2"/>
  <c r="T533" i="2" s="1"/>
  <c r="S543" i="2"/>
  <c r="T543" i="2" s="1"/>
  <c r="S557" i="2"/>
  <c r="T557" i="2" s="1"/>
  <c r="S514" i="2"/>
  <c r="T514" i="2" s="1"/>
  <c r="S516" i="2"/>
  <c r="T516" i="2" s="1"/>
  <c r="S532" i="2"/>
  <c r="T532" i="2" s="1"/>
  <c r="S534" i="2"/>
  <c r="T534" i="2" s="1"/>
  <c r="S539" i="2"/>
  <c r="T539" i="2" s="1"/>
  <c r="S544" i="2"/>
  <c r="T544" i="2" s="1"/>
  <c r="S551" i="2"/>
  <c r="T551" i="2" s="1"/>
  <c r="S558" i="2"/>
  <c r="T558" i="2" s="1"/>
  <c r="S503" i="2"/>
  <c r="T503" i="2" s="1"/>
  <c r="S547" i="2"/>
  <c r="T547" i="2" s="1"/>
  <c r="S561" i="2"/>
  <c r="T561" i="2" s="1"/>
  <c r="S528" i="2"/>
  <c r="T528" i="2" s="1"/>
  <c r="S552" i="2"/>
  <c r="T552" i="2" s="1"/>
  <c r="S554" i="2"/>
  <c r="T554" i="2" s="1"/>
  <c r="S449" i="2"/>
  <c r="T449" i="2" s="1"/>
  <c r="S510" i="2"/>
  <c r="T510" i="2" s="1"/>
  <c r="S500" i="2"/>
  <c r="T500" i="2" s="1"/>
  <c r="S443" i="2"/>
  <c r="T443" i="2" s="1"/>
  <c r="S425" i="2"/>
  <c r="T425" i="2" s="1"/>
  <c r="S489" i="2"/>
  <c r="T489" i="2" s="1"/>
  <c r="S336" i="2"/>
  <c r="T336" i="2" s="1"/>
  <c r="S437" i="2"/>
  <c r="T437" i="2" s="1"/>
  <c r="S496" i="2"/>
  <c r="T496" i="2" s="1"/>
  <c r="T562" i="2" l="1"/>
</calcChain>
</file>

<file path=xl/sharedStrings.xml><?xml version="1.0" encoding="utf-8"?>
<sst xmlns="http://schemas.openxmlformats.org/spreadsheetml/2006/main" count="6066" uniqueCount="1111">
  <si>
    <t>Projects</t>
  </si>
  <si>
    <t>Average CWIP Balance</t>
  </si>
  <si>
    <t>In-Service Date</t>
  </si>
  <si>
    <t>Variance to TYE (Months)</t>
  </si>
  <si>
    <t>% of CWIP</t>
  </si>
  <si>
    <t>Weighted Avg</t>
  </si>
  <si>
    <t>152583</t>
  </si>
  <si>
    <t>138032</t>
  </si>
  <si>
    <t>BRMISCCAP</t>
  </si>
  <si>
    <t>140342KU</t>
  </si>
  <si>
    <t>140342LGE</t>
  </si>
  <si>
    <t>147818</t>
  </si>
  <si>
    <t>147819</t>
  </si>
  <si>
    <t>IT0000K</t>
  </si>
  <si>
    <t>IT0000L</t>
  </si>
  <si>
    <t>141390</t>
  </si>
  <si>
    <t>141391</t>
  </si>
  <si>
    <t>145402</t>
  </si>
  <si>
    <t>145403</t>
  </si>
  <si>
    <t>149344</t>
  </si>
  <si>
    <t>149345</t>
  </si>
  <si>
    <t>120754</t>
  </si>
  <si>
    <t>153662</t>
  </si>
  <si>
    <t>TMPWKA</t>
  </si>
  <si>
    <t>144857</t>
  </si>
  <si>
    <t>152513</t>
  </si>
  <si>
    <t>447000022</t>
  </si>
  <si>
    <t>447000030</t>
  </si>
  <si>
    <t>448000031</t>
  </si>
  <si>
    <t>TMPWKB</t>
  </si>
  <si>
    <t>406000053</t>
  </si>
  <si>
    <t>156932</t>
  </si>
  <si>
    <t>154738</t>
  </si>
  <si>
    <t>157075KU</t>
  </si>
  <si>
    <t>157075LGE</t>
  </si>
  <si>
    <t>152659KU</t>
  </si>
  <si>
    <t>152659LGE</t>
  </si>
  <si>
    <t>152685KU</t>
  </si>
  <si>
    <t>152685LGE</t>
  </si>
  <si>
    <t>146434</t>
  </si>
  <si>
    <t>154640</t>
  </si>
  <si>
    <t>154642</t>
  </si>
  <si>
    <t>144325</t>
  </si>
  <si>
    <t>144309</t>
  </si>
  <si>
    <t>133683</t>
  </si>
  <si>
    <t>133679</t>
  </si>
  <si>
    <t>133641</t>
  </si>
  <si>
    <t>133671</t>
  </si>
  <si>
    <t>157211</t>
  </si>
  <si>
    <t>157636</t>
  </si>
  <si>
    <t>144116</t>
  </si>
  <si>
    <t>SU-000130</t>
  </si>
  <si>
    <t>SU-000405</t>
  </si>
  <si>
    <t>139958</t>
  </si>
  <si>
    <t>SU-000346</t>
  </si>
  <si>
    <t>SU-000070</t>
  </si>
  <si>
    <t>148822</t>
  </si>
  <si>
    <t>SU-000203</t>
  </si>
  <si>
    <t>SU-000301</t>
  </si>
  <si>
    <t>SU-000336</t>
  </si>
  <si>
    <t>137807</t>
  </si>
  <si>
    <t>SU-000322</t>
  </si>
  <si>
    <t>SU-000362</t>
  </si>
  <si>
    <t>SU-000347</t>
  </si>
  <si>
    <t>00035FACL</t>
  </si>
  <si>
    <t>00051FACK</t>
  </si>
  <si>
    <t>IT0246L</t>
  </si>
  <si>
    <t>IT0511K</t>
  </si>
  <si>
    <t>IT0511L</t>
  </si>
  <si>
    <t>IT0564CG</t>
  </si>
  <si>
    <t>124518</t>
  </si>
  <si>
    <t>133615KU</t>
  </si>
  <si>
    <t>133615LGE</t>
  </si>
  <si>
    <t>141004</t>
  </si>
  <si>
    <t>152638</t>
  </si>
  <si>
    <t>152639</t>
  </si>
  <si>
    <t>152693KU</t>
  </si>
  <si>
    <t>152693LGE</t>
  </si>
  <si>
    <t>154743</t>
  </si>
  <si>
    <t>154753</t>
  </si>
  <si>
    <t>157591</t>
  </si>
  <si>
    <t>157601</t>
  </si>
  <si>
    <t>158181</t>
  </si>
  <si>
    <t>IT0225K</t>
  </si>
  <si>
    <t>IT0225L</t>
  </si>
  <si>
    <t>SU-000275</t>
  </si>
  <si>
    <t>SU-000279</t>
  </si>
  <si>
    <t>SU-000293</t>
  </si>
  <si>
    <t>152860</t>
  </si>
  <si>
    <t>156830KU</t>
  </si>
  <si>
    <t>156830LGE</t>
  </si>
  <si>
    <t>157150KU</t>
  </si>
  <si>
    <t>157150LGE</t>
  </si>
  <si>
    <t>153056KU</t>
  </si>
  <si>
    <t>153056LGE</t>
  </si>
  <si>
    <t>154762LGE</t>
  </si>
  <si>
    <t>156980KU</t>
  </si>
  <si>
    <t>156980LGE</t>
  </si>
  <si>
    <t>133622KU</t>
  </si>
  <si>
    <t>133622LGE</t>
  </si>
  <si>
    <t>154792KU</t>
  </si>
  <si>
    <t>154792LGE</t>
  </si>
  <si>
    <t>152667</t>
  </si>
  <si>
    <t>Company</t>
  </si>
  <si>
    <t>0100</t>
  </si>
  <si>
    <t>0110</t>
  </si>
  <si>
    <t>Percent of projects in service at the end of the Test Period included in the 13 Month Average CWIP</t>
  </si>
  <si>
    <t>LG&amp;E and KU - Number of Months in CWIP after Test Year</t>
  </si>
  <si>
    <t>KU - Number of Months in CWIP after Test Year</t>
  </si>
  <si>
    <t>LG&amp;E - Number of Months in CWIP after Test Year</t>
  </si>
  <si>
    <t>LG&amp;E - CWIP Projects included in Test Year</t>
  </si>
  <si>
    <t>KU - CWIP Projects included in Test Year</t>
  </si>
  <si>
    <t>LG&amp;E and KU - CWIP Projects included in Test Year</t>
  </si>
  <si>
    <t>Weighted average duration until completion of projects remaining in CWIP after Test Year</t>
  </si>
  <si>
    <t>00073FACK</t>
  </si>
  <si>
    <t>132003KU</t>
  </si>
  <si>
    <t>133638</t>
  </si>
  <si>
    <t>147950</t>
  </si>
  <si>
    <t>148847</t>
  </si>
  <si>
    <t>152388</t>
  </si>
  <si>
    <t>155150</t>
  </si>
  <si>
    <t>157806</t>
  </si>
  <si>
    <t>158876 KU</t>
  </si>
  <si>
    <t>159809</t>
  </si>
  <si>
    <t>159811</t>
  </si>
  <si>
    <t>159850</t>
  </si>
  <si>
    <t>160207</t>
  </si>
  <si>
    <t>160211</t>
  </si>
  <si>
    <t>160219</t>
  </si>
  <si>
    <t>160220</t>
  </si>
  <si>
    <t>161852KU</t>
  </si>
  <si>
    <t>162601</t>
  </si>
  <si>
    <t>IT0161DIX</t>
  </si>
  <si>
    <t>IT0161EKY</t>
  </si>
  <si>
    <t>IT0161K7</t>
  </si>
  <si>
    <t>IT0161WKY</t>
  </si>
  <si>
    <t>IT0418K</t>
  </si>
  <si>
    <t>IT0663K</t>
  </si>
  <si>
    <t>LI-000102</t>
  </si>
  <si>
    <t>LI-158882</t>
  </si>
  <si>
    <t>LI-158883</t>
  </si>
  <si>
    <t>LI-158887</t>
  </si>
  <si>
    <t>LI-159249</t>
  </si>
  <si>
    <t>LI-159260</t>
  </si>
  <si>
    <t>LI-159700</t>
  </si>
  <si>
    <t>LI-160056</t>
  </si>
  <si>
    <t>LI-160059</t>
  </si>
  <si>
    <t>LI-160075</t>
  </si>
  <si>
    <t>LI-160440</t>
  </si>
  <si>
    <t>LI-160441</t>
  </si>
  <si>
    <t>LI-161704</t>
  </si>
  <si>
    <t>LI-161860</t>
  </si>
  <si>
    <t>LI-162349</t>
  </si>
  <si>
    <t>SU-000194</t>
  </si>
  <si>
    <t>SU-000206</t>
  </si>
  <si>
    <t>SU-000323</t>
  </si>
  <si>
    <t>SU-000325</t>
  </si>
  <si>
    <t>SU-000376</t>
  </si>
  <si>
    <t>SU-000412</t>
  </si>
  <si>
    <t>SU-000418</t>
  </si>
  <si>
    <t>SU-000425</t>
  </si>
  <si>
    <t>SU-000428</t>
  </si>
  <si>
    <t>SU-000439</t>
  </si>
  <si>
    <t>SU-000440</t>
  </si>
  <si>
    <t>SU-000455</t>
  </si>
  <si>
    <t>00003FACK</t>
  </si>
  <si>
    <t>00010FACK</t>
  </si>
  <si>
    <t>00043FACK</t>
  </si>
  <si>
    <t>00047FACK</t>
  </si>
  <si>
    <t>00049FACK</t>
  </si>
  <si>
    <t>00082FACK</t>
  </si>
  <si>
    <t>00088FACK</t>
  </si>
  <si>
    <t>00142FACK</t>
  </si>
  <si>
    <t>00148FACK</t>
  </si>
  <si>
    <t>00150FACK</t>
  </si>
  <si>
    <t>00158FACK</t>
  </si>
  <si>
    <t>00164FACK</t>
  </si>
  <si>
    <t>102GH</t>
  </si>
  <si>
    <t>103GH</t>
  </si>
  <si>
    <t>131173</t>
  </si>
  <si>
    <t>131972</t>
  </si>
  <si>
    <t>132004KU</t>
  </si>
  <si>
    <t>135252KU</t>
  </si>
  <si>
    <t>135279</t>
  </si>
  <si>
    <t>136981</t>
  </si>
  <si>
    <t>137477</t>
  </si>
  <si>
    <t>139769KU</t>
  </si>
  <si>
    <t>139795KU</t>
  </si>
  <si>
    <t>140185</t>
  </si>
  <si>
    <t>140186</t>
  </si>
  <si>
    <t>140191</t>
  </si>
  <si>
    <t>140196</t>
  </si>
  <si>
    <t>140222</t>
  </si>
  <si>
    <t>140284</t>
  </si>
  <si>
    <t>140604KU</t>
  </si>
  <si>
    <t>140606KU</t>
  </si>
  <si>
    <t>144514KU</t>
  </si>
  <si>
    <t>147526</t>
  </si>
  <si>
    <t>148065</t>
  </si>
  <si>
    <t>148135KU</t>
  </si>
  <si>
    <t>148155KU</t>
  </si>
  <si>
    <t>148294</t>
  </si>
  <si>
    <t>150051KU</t>
  </si>
  <si>
    <t>150056KU</t>
  </si>
  <si>
    <t>150077KU</t>
  </si>
  <si>
    <t>151367</t>
  </si>
  <si>
    <t>151404</t>
  </si>
  <si>
    <t>151418</t>
  </si>
  <si>
    <t>151993</t>
  </si>
  <si>
    <t>152040KU</t>
  </si>
  <si>
    <t>152283</t>
  </si>
  <si>
    <t>152654KU</t>
  </si>
  <si>
    <t>152663KU</t>
  </si>
  <si>
    <t>152776 KU</t>
  </si>
  <si>
    <t>153017KU</t>
  </si>
  <si>
    <t>153018KU</t>
  </si>
  <si>
    <t>153019KU</t>
  </si>
  <si>
    <t>153025KU</t>
  </si>
  <si>
    <t>153028KU</t>
  </si>
  <si>
    <t>153048</t>
  </si>
  <si>
    <t>153060KU</t>
  </si>
  <si>
    <t>153081KU</t>
  </si>
  <si>
    <t>153095KU</t>
  </si>
  <si>
    <t>153100</t>
  </si>
  <si>
    <t>153370</t>
  </si>
  <si>
    <t>154723KU</t>
  </si>
  <si>
    <t>154741KU</t>
  </si>
  <si>
    <t>154851</t>
  </si>
  <si>
    <t>154852</t>
  </si>
  <si>
    <t>155108</t>
  </si>
  <si>
    <t>155126KU</t>
  </si>
  <si>
    <t>155325</t>
  </si>
  <si>
    <t>155583</t>
  </si>
  <si>
    <t>155647KU</t>
  </si>
  <si>
    <t>155653KU</t>
  </si>
  <si>
    <t>156596</t>
  </si>
  <si>
    <t>156865KU</t>
  </si>
  <si>
    <t>156869KU</t>
  </si>
  <si>
    <t>156871KU</t>
  </si>
  <si>
    <t>156873KU</t>
  </si>
  <si>
    <t>156877KU</t>
  </si>
  <si>
    <t>156879KU</t>
  </si>
  <si>
    <t>156885KU</t>
  </si>
  <si>
    <t>156890KU</t>
  </si>
  <si>
    <t>156973KU</t>
  </si>
  <si>
    <t>157072KU</t>
  </si>
  <si>
    <t>157077KU</t>
  </si>
  <si>
    <t>157122KU</t>
  </si>
  <si>
    <t>157580</t>
  </si>
  <si>
    <t>157581</t>
  </si>
  <si>
    <t>157621</t>
  </si>
  <si>
    <t>157712</t>
  </si>
  <si>
    <t>157717</t>
  </si>
  <si>
    <t>157881</t>
  </si>
  <si>
    <t>158729</t>
  </si>
  <si>
    <t>158782</t>
  </si>
  <si>
    <t>159444 KU</t>
  </si>
  <si>
    <t>159448</t>
  </si>
  <si>
    <t>159603</t>
  </si>
  <si>
    <t>159636</t>
  </si>
  <si>
    <t>159653</t>
  </si>
  <si>
    <t>159656</t>
  </si>
  <si>
    <t>159696</t>
  </si>
  <si>
    <t>159746</t>
  </si>
  <si>
    <t>159819</t>
  </si>
  <si>
    <t>159820</t>
  </si>
  <si>
    <t>159822</t>
  </si>
  <si>
    <t>159864KU</t>
  </si>
  <si>
    <t>159871</t>
  </si>
  <si>
    <t>159874</t>
  </si>
  <si>
    <t>159922KU</t>
  </si>
  <si>
    <t>159937KU</t>
  </si>
  <si>
    <t>159942KU</t>
  </si>
  <si>
    <t>160206</t>
  </si>
  <si>
    <t>160221</t>
  </si>
  <si>
    <t>160222</t>
  </si>
  <si>
    <t>160234</t>
  </si>
  <si>
    <t>160371</t>
  </si>
  <si>
    <t>160773</t>
  </si>
  <si>
    <t>161737</t>
  </si>
  <si>
    <t>161739</t>
  </si>
  <si>
    <t>161867</t>
  </si>
  <si>
    <t>161870</t>
  </si>
  <si>
    <t>161876</t>
  </si>
  <si>
    <t>161885</t>
  </si>
  <si>
    <t>161930</t>
  </si>
  <si>
    <t>161932</t>
  </si>
  <si>
    <t>161942</t>
  </si>
  <si>
    <t>162001</t>
  </si>
  <si>
    <t>162006</t>
  </si>
  <si>
    <t>162007</t>
  </si>
  <si>
    <t>162015</t>
  </si>
  <si>
    <t>162019</t>
  </si>
  <si>
    <t>162020</t>
  </si>
  <si>
    <t>162021</t>
  </si>
  <si>
    <t>162023</t>
  </si>
  <si>
    <t>162024</t>
  </si>
  <si>
    <t>162025</t>
  </si>
  <si>
    <t>162031</t>
  </si>
  <si>
    <t>162034</t>
  </si>
  <si>
    <t>162035</t>
  </si>
  <si>
    <t>162037</t>
  </si>
  <si>
    <t>162040</t>
  </si>
  <si>
    <t>162055</t>
  </si>
  <si>
    <t>162057</t>
  </si>
  <si>
    <t>162062</t>
  </si>
  <si>
    <t>162068</t>
  </si>
  <si>
    <t>162069</t>
  </si>
  <si>
    <t>162075</t>
  </si>
  <si>
    <t>162077</t>
  </si>
  <si>
    <t>162078</t>
  </si>
  <si>
    <t>162079</t>
  </si>
  <si>
    <t>162085</t>
  </si>
  <si>
    <t>162087</t>
  </si>
  <si>
    <t>162088</t>
  </si>
  <si>
    <t>162089</t>
  </si>
  <si>
    <t>162091</t>
  </si>
  <si>
    <t>162094</t>
  </si>
  <si>
    <t>162109</t>
  </si>
  <si>
    <t>162279</t>
  </si>
  <si>
    <t>162305</t>
  </si>
  <si>
    <t>162308</t>
  </si>
  <si>
    <t>162381</t>
  </si>
  <si>
    <t>162394</t>
  </si>
  <si>
    <t>162425KU</t>
  </si>
  <si>
    <t>162427KU</t>
  </si>
  <si>
    <t>162429KU</t>
  </si>
  <si>
    <t>162431KU</t>
  </si>
  <si>
    <t>162440KU</t>
  </si>
  <si>
    <t>162446KU</t>
  </si>
  <si>
    <t>162456KU</t>
  </si>
  <si>
    <t>162467KU</t>
  </si>
  <si>
    <t>162712KU</t>
  </si>
  <si>
    <t>162714KU</t>
  </si>
  <si>
    <t>162725KU</t>
  </si>
  <si>
    <t>162881</t>
  </si>
  <si>
    <t>162883</t>
  </si>
  <si>
    <t>162884</t>
  </si>
  <si>
    <t>162886</t>
  </si>
  <si>
    <t>162908</t>
  </si>
  <si>
    <t>162909</t>
  </si>
  <si>
    <t>162910</t>
  </si>
  <si>
    <t>162913</t>
  </si>
  <si>
    <t>162939</t>
  </si>
  <si>
    <t>162943</t>
  </si>
  <si>
    <t>162970</t>
  </si>
  <si>
    <t>162979</t>
  </si>
  <si>
    <t>162982</t>
  </si>
  <si>
    <t>162986</t>
  </si>
  <si>
    <t>163269</t>
  </si>
  <si>
    <t>163275</t>
  </si>
  <si>
    <t>163277</t>
  </si>
  <si>
    <t>163287</t>
  </si>
  <si>
    <t>163521</t>
  </si>
  <si>
    <t>163580</t>
  </si>
  <si>
    <t>163733KU</t>
  </si>
  <si>
    <t>21BP002K</t>
  </si>
  <si>
    <t>21BP064K</t>
  </si>
  <si>
    <t>GSCACONTK</t>
  </si>
  <si>
    <t>GSCASMGTK</t>
  </si>
  <si>
    <t>GSCCONFGK</t>
  </si>
  <si>
    <t>GSCDRBCK</t>
  </si>
  <si>
    <t>GSCOTNWKK</t>
  </si>
  <si>
    <t>GSCOTSEGK</t>
  </si>
  <si>
    <t>GSCVULMGK</t>
  </si>
  <si>
    <t>GSEBRDGAK</t>
  </si>
  <si>
    <t>GSESPICTK</t>
  </si>
  <si>
    <t>GSESPIRTK</t>
  </si>
  <si>
    <t>GSSLABTCK</t>
  </si>
  <si>
    <t>GSSLRBATK</t>
  </si>
  <si>
    <t>IT0270K</t>
  </si>
  <si>
    <t>IT0435K</t>
  </si>
  <si>
    <t>IT0484K</t>
  </si>
  <si>
    <t>IT0584K</t>
  </si>
  <si>
    <t>IT0640K</t>
  </si>
  <si>
    <t>IT0648K</t>
  </si>
  <si>
    <t>IT0665K</t>
  </si>
  <si>
    <t>IT0676K</t>
  </si>
  <si>
    <t>IT0686K</t>
  </si>
  <si>
    <t>IT0692K</t>
  </si>
  <si>
    <t>IT0714K</t>
  </si>
  <si>
    <t>IT0759K</t>
  </si>
  <si>
    <t>IT0802K</t>
  </si>
  <si>
    <t>IT0804K</t>
  </si>
  <si>
    <t>IT0806K</t>
  </si>
  <si>
    <t>IT0808K</t>
  </si>
  <si>
    <t>IT0810K</t>
  </si>
  <si>
    <t>IT0811K</t>
  </si>
  <si>
    <t>IT0813K</t>
  </si>
  <si>
    <t>IT0814K</t>
  </si>
  <si>
    <t>IT0818K</t>
  </si>
  <si>
    <t>IT0819K</t>
  </si>
  <si>
    <t>IT0826K</t>
  </si>
  <si>
    <t>IT0834K</t>
  </si>
  <si>
    <t>IT0837K</t>
  </si>
  <si>
    <t>IT0838K</t>
  </si>
  <si>
    <t>IT0840K</t>
  </si>
  <si>
    <t>IT0841K</t>
  </si>
  <si>
    <t>IT0842K</t>
  </si>
  <si>
    <t>IT0843K</t>
  </si>
  <si>
    <t>IT0847K</t>
  </si>
  <si>
    <t>IT0848K</t>
  </si>
  <si>
    <t>IT0849K</t>
  </si>
  <si>
    <t>IT0851K</t>
  </si>
  <si>
    <t>IT0852K</t>
  </si>
  <si>
    <t>IT0853K</t>
  </si>
  <si>
    <t>IT0864K</t>
  </si>
  <si>
    <t>IT0865K</t>
  </si>
  <si>
    <t>IT0870K</t>
  </si>
  <si>
    <t>IT0871K</t>
  </si>
  <si>
    <t>IT0873K</t>
  </si>
  <si>
    <t>IT0874K</t>
  </si>
  <si>
    <t>IT0876K</t>
  </si>
  <si>
    <t>IT0877K</t>
  </si>
  <si>
    <t>IT0879K</t>
  </si>
  <si>
    <t>IT0880K</t>
  </si>
  <si>
    <t>IT0881K</t>
  </si>
  <si>
    <t>IT0887K</t>
  </si>
  <si>
    <t>IT0888K</t>
  </si>
  <si>
    <t>IT0889K</t>
  </si>
  <si>
    <t>IT0892K</t>
  </si>
  <si>
    <t>IT0897K</t>
  </si>
  <si>
    <t>IT0902K</t>
  </si>
  <si>
    <t>IT0905K</t>
  </si>
  <si>
    <t>IT0910K</t>
  </si>
  <si>
    <t>IT0915K</t>
  </si>
  <si>
    <t>IT0918K</t>
  </si>
  <si>
    <t>IT0919K</t>
  </si>
  <si>
    <t>IT0925K</t>
  </si>
  <si>
    <t>IT0929K</t>
  </si>
  <si>
    <t>IT0930K</t>
  </si>
  <si>
    <t>IT0931K</t>
  </si>
  <si>
    <t>IT0932K</t>
  </si>
  <si>
    <t>IT0933K</t>
  </si>
  <si>
    <t>IT0935K</t>
  </si>
  <si>
    <t>IT0938K</t>
  </si>
  <si>
    <t>IT0939K</t>
  </si>
  <si>
    <t>IT0940K</t>
  </si>
  <si>
    <t>IT0941K</t>
  </si>
  <si>
    <t>IT0942K</t>
  </si>
  <si>
    <t>IT0943K</t>
  </si>
  <si>
    <t>IT0944K</t>
  </si>
  <si>
    <t>IT0946K</t>
  </si>
  <si>
    <t>IT0947K</t>
  </si>
  <si>
    <t>IT0949K</t>
  </si>
  <si>
    <t>IT0950K</t>
  </si>
  <si>
    <t>IT0951K</t>
  </si>
  <si>
    <t>IT0952K</t>
  </si>
  <si>
    <t>IT0953CG</t>
  </si>
  <si>
    <t>IT0956K</t>
  </si>
  <si>
    <t>IT0959K</t>
  </si>
  <si>
    <t>IT0960K</t>
  </si>
  <si>
    <t>IT0962K</t>
  </si>
  <si>
    <t>IT0963K</t>
  </si>
  <si>
    <t>IT0964K</t>
  </si>
  <si>
    <t>IT0965K</t>
  </si>
  <si>
    <t>IT0966K</t>
  </si>
  <si>
    <t>IT0967K</t>
  </si>
  <si>
    <t>IT0968K</t>
  </si>
  <si>
    <t>IT0969K</t>
  </si>
  <si>
    <t>IT0970K</t>
  </si>
  <si>
    <t>IT0972K</t>
  </si>
  <si>
    <t>IT0974K</t>
  </si>
  <si>
    <t>IT0975K</t>
  </si>
  <si>
    <t>IT1001K</t>
  </si>
  <si>
    <t>IT1002K</t>
  </si>
  <si>
    <t>IT1003K</t>
  </si>
  <si>
    <t>IT1004K</t>
  </si>
  <si>
    <t>IT1005K</t>
  </si>
  <si>
    <t>IT1006K</t>
  </si>
  <si>
    <t>IT1007K</t>
  </si>
  <si>
    <t>IT1008CG</t>
  </si>
  <si>
    <t>IT1009K</t>
  </si>
  <si>
    <t>IT1010K</t>
  </si>
  <si>
    <t>IT1011K</t>
  </si>
  <si>
    <t>IT1012K</t>
  </si>
  <si>
    <t>IT1014K</t>
  </si>
  <si>
    <t>IT1015K</t>
  </si>
  <si>
    <t>IT1017K</t>
  </si>
  <si>
    <t>IT1022K</t>
  </si>
  <si>
    <t>IT1023K</t>
  </si>
  <si>
    <t>IT1024K</t>
  </si>
  <si>
    <t>IT1026K</t>
  </si>
  <si>
    <t>IT1027K</t>
  </si>
  <si>
    <t>IT1028K</t>
  </si>
  <si>
    <t>IT1029K</t>
  </si>
  <si>
    <t>IT1030K</t>
  </si>
  <si>
    <t>IT1031K</t>
  </si>
  <si>
    <t>IT1033K</t>
  </si>
  <si>
    <t>IT1040K</t>
  </si>
  <si>
    <t>IT1047K</t>
  </si>
  <si>
    <t>IT1048K</t>
  </si>
  <si>
    <t>IT1049K</t>
  </si>
  <si>
    <t>IT1051K</t>
  </si>
  <si>
    <t>IT1052K</t>
  </si>
  <si>
    <t>IT1054K</t>
  </si>
  <si>
    <t>IT1055K</t>
  </si>
  <si>
    <t>IT1058K</t>
  </si>
  <si>
    <t>IT1065K</t>
  </si>
  <si>
    <t>IT1073K</t>
  </si>
  <si>
    <t>IT1074K</t>
  </si>
  <si>
    <t>IT1075K</t>
  </si>
  <si>
    <t>IT1076K</t>
  </si>
  <si>
    <t>IT1080K</t>
  </si>
  <si>
    <t>IT1082K</t>
  </si>
  <si>
    <t>IT1084K</t>
  </si>
  <si>
    <t>IT1092K</t>
  </si>
  <si>
    <t>IT1093K</t>
  </si>
  <si>
    <t>IT1094K</t>
  </si>
  <si>
    <t>IT1101K</t>
  </si>
  <si>
    <t>IT1103K</t>
  </si>
  <si>
    <t>IT1105K</t>
  </si>
  <si>
    <t>IT1106K</t>
  </si>
  <si>
    <t>IT1108K</t>
  </si>
  <si>
    <t>IT1113K</t>
  </si>
  <si>
    <t>IT1114K</t>
  </si>
  <si>
    <t>IT1115K</t>
  </si>
  <si>
    <t>IT1116K</t>
  </si>
  <si>
    <t>IT1117K</t>
  </si>
  <si>
    <t>IT1118K</t>
  </si>
  <si>
    <t>IT1119K</t>
  </si>
  <si>
    <t>IT1120K</t>
  </si>
  <si>
    <t>IT1121CG</t>
  </si>
  <si>
    <t>IT1122K</t>
  </si>
  <si>
    <t>IT1123K</t>
  </si>
  <si>
    <t>IT1124K</t>
  </si>
  <si>
    <t>IT1125K</t>
  </si>
  <si>
    <t>IT1127K</t>
  </si>
  <si>
    <t>IT1128K</t>
  </si>
  <si>
    <t>IT1130K</t>
  </si>
  <si>
    <t>IT1131K</t>
  </si>
  <si>
    <t>IT1132K</t>
  </si>
  <si>
    <t>IT1133K</t>
  </si>
  <si>
    <t>IT1134K</t>
  </si>
  <si>
    <t>IT1136K</t>
  </si>
  <si>
    <t>IT1206K</t>
  </si>
  <si>
    <t>IT1248K</t>
  </si>
  <si>
    <t>IT1268K</t>
  </si>
  <si>
    <t>IT1412K</t>
  </si>
  <si>
    <t>LI-158884</t>
  </si>
  <si>
    <t>LI-158946</t>
  </si>
  <si>
    <t>LI-159219</t>
  </si>
  <si>
    <t>LI-159220</t>
  </si>
  <si>
    <t>LI-159227</t>
  </si>
  <si>
    <t>LI-159228</t>
  </si>
  <si>
    <t>LI-159233</t>
  </si>
  <si>
    <t>LI-159248</t>
  </si>
  <si>
    <t>LI-159303</t>
  </si>
  <si>
    <t>LI-159304</t>
  </si>
  <si>
    <t>LI-159313</t>
  </si>
  <si>
    <t>LI-159314</t>
  </si>
  <si>
    <t>LI-159846</t>
  </si>
  <si>
    <t>LI-160137</t>
  </si>
  <si>
    <t>LI-160602</t>
  </si>
  <si>
    <t>LI-160666</t>
  </si>
  <si>
    <t>LI-160901</t>
  </si>
  <si>
    <t>LI-160922</t>
  </si>
  <si>
    <t>LI-161151</t>
  </si>
  <si>
    <t>LI-161260</t>
  </si>
  <si>
    <t>LI-161290</t>
  </si>
  <si>
    <t>LI-161639</t>
  </si>
  <si>
    <t>LI-161669</t>
  </si>
  <si>
    <t>LI-161674</t>
  </si>
  <si>
    <t>LI-161675</t>
  </si>
  <si>
    <t>LI-161676</t>
  </si>
  <si>
    <t>LI-161680</t>
  </si>
  <si>
    <t>LI-161686</t>
  </si>
  <si>
    <t>LI-161687</t>
  </si>
  <si>
    <t>LI-161688</t>
  </si>
  <si>
    <t>LI-161691</t>
  </si>
  <si>
    <t>LI-161692</t>
  </si>
  <si>
    <t>LI-161693</t>
  </si>
  <si>
    <t>LI-161753</t>
  </si>
  <si>
    <t>LI-161811</t>
  </si>
  <si>
    <t>LI-162241</t>
  </si>
  <si>
    <t>LI-162350</t>
  </si>
  <si>
    <t>LI-162625</t>
  </si>
  <si>
    <t>SC0101</t>
  </si>
  <si>
    <t>SU-000212</t>
  </si>
  <si>
    <t>SU-000379</t>
  </si>
  <si>
    <t>SU-000381</t>
  </si>
  <si>
    <t>SU-000383</t>
  </si>
  <si>
    <t>SU-000426</t>
  </si>
  <si>
    <t>SU-000430</t>
  </si>
  <si>
    <t>SU-000437</t>
  </si>
  <si>
    <t>SU-000464</t>
  </si>
  <si>
    <t>SU-000490</t>
  </si>
  <si>
    <t>SU-000491</t>
  </si>
  <si>
    <t>SU-000493</t>
  </si>
  <si>
    <t>SU-000495</t>
  </si>
  <si>
    <t>SU-000498</t>
  </si>
  <si>
    <t>133710KU</t>
  </si>
  <si>
    <t>134955</t>
  </si>
  <si>
    <t>144531 KU</t>
  </si>
  <si>
    <t>151390</t>
  </si>
  <si>
    <t>153050KU</t>
  </si>
  <si>
    <t>153372</t>
  </si>
  <si>
    <t>154833 KU</t>
  </si>
  <si>
    <t>155113KU</t>
  </si>
  <si>
    <t>155122KU</t>
  </si>
  <si>
    <t>157582</t>
  </si>
  <si>
    <t>159861</t>
  </si>
  <si>
    <t>159868</t>
  </si>
  <si>
    <t>160201</t>
  </si>
  <si>
    <t>160235</t>
  </si>
  <si>
    <t>161759</t>
  </si>
  <si>
    <t>162911</t>
  </si>
  <si>
    <t>162947</t>
  </si>
  <si>
    <t>162951</t>
  </si>
  <si>
    <t>162997</t>
  </si>
  <si>
    <t>FUNDING-L</t>
  </si>
  <si>
    <t>FUNDING-S</t>
  </si>
  <si>
    <t>GSSLALRMK</t>
  </si>
  <si>
    <t>IT0927K</t>
  </si>
  <si>
    <t>IT0971K</t>
  </si>
  <si>
    <t>IT1091K</t>
  </si>
  <si>
    <t>IT1138K</t>
  </si>
  <si>
    <t>LI-160442</t>
  </si>
  <si>
    <t>LI-161265</t>
  </si>
  <si>
    <t>LI-161654</t>
  </si>
  <si>
    <t>SU-000185</t>
  </si>
  <si>
    <t>SU-000456</t>
  </si>
  <si>
    <t>SU-000469</t>
  </si>
  <si>
    <t>SU-000470</t>
  </si>
  <si>
    <t>SU-000477</t>
  </si>
  <si>
    <t>SU-000479</t>
  </si>
  <si>
    <t>SU-000480</t>
  </si>
  <si>
    <t>SU-000481</t>
  </si>
  <si>
    <t>SU-000482</t>
  </si>
  <si>
    <t>SU-000486</t>
  </si>
  <si>
    <t>SU-000487</t>
  </si>
  <si>
    <t>SU-000488</t>
  </si>
  <si>
    <t>00073FACL</t>
  </si>
  <si>
    <t>132003</t>
  </si>
  <si>
    <t>139096</t>
  </si>
  <si>
    <t>152649</t>
  </si>
  <si>
    <t>154631</t>
  </si>
  <si>
    <t>154650</t>
  </si>
  <si>
    <t>155150LGE</t>
  </si>
  <si>
    <t>157626</t>
  </si>
  <si>
    <t>158876</t>
  </si>
  <si>
    <t>159680</t>
  </si>
  <si>
    <t>160107</t>
  </si>
  <si>
    <t>160416</t>
  </si>
  <si>
    <t>160598</t>
  </si>
  <si>
    <t>161555</t>
  </si>
  <si>
    <t>161630</t>
  </si>
  <si>
    <t>161705</t>
  </si>
  <si>
    <t>161713</t>
  </si>
  <si>
    <t>161852LGE</t>
  </si>
  <si>
    <t>163488</t>
  </si>
  <si>
    <t>406000084</t>
  </si>
  <si>
    <t>IT0161L7</t>
  </si>
  <si>
    <t>IT0418L</t>
  </si>
  <si>
    <t>IT0663L</t>
  </si>
  <si>
    <t>LI-160418</t>
  </si>
  <si>
    <t>LI-160925</t>
  </si>
  <si>
    <t>LI-161222</t>
  </si>
  <si>
    <t>SU-000017</t>
  </si>
  <si>
    <t>SU-000303</t>
  </si>
  <si>
    <t>SU-000339</t>
  </si>
  <si>
    <t>SU-000340</t>
  </si>
  <si>
    <t>SU-000341</t>
  </si>
  <si>
    <t>SU-000448</t>
  </si>
  <si>
    <t>SU-000466</t>
  </si>
  <si>
    <t>00004FACL</t>
  </si>
  <si>
    <t>00009FACL</t>
  </si>
  <si>
    <t>00015FACL</t>
  </si>
  <si>
    <t>00042FACL</t>
  </si>
  <si>
    <t>00046FACL</t>
  </si>
  <si>
    <t>00048FACL</t>
  </si>
  <si>
    <t>00125FACL</t>
  </si>
  <si>
    <t>00127FACL</t>
  </si>
  <si>
    <t>00139FACL</t>
  </si>
  <si>
    <t>131972LGE</t>
  </si>
  <si>
    <t>132004</t>
  </si>
  <si>
    <t>132996</t>
  </si>
  <si>
    <t>134109</t>
  </si>
  <si>
    <t>135124</t>
  </si>
  <si>
    <t>135236</t>
  </si>
  <si>
    <t>135252LGE</t>
  </si>
  <si>
    <t>138411</t>
  </si>
  <si>
    <t>139709</t>
  </si>
  <si>
    <t>139769LGE</t>
  </si>
  <si>
    <t>139787</t>
  </si>
  <si>
    <t>139795LGE</t>
  </si>
  <si>
    <t>139867</t>
  </si>
  <si>
    <t>140604LGE</t>
  </si>
  <si>
    <t>140606LGE</t>
  </si>
  <si>
    <t>142487</t>
  </si>
  <si>
    <t>144514</t>
  </si>
  <si>
    <t>147060</t>
  </si>
  <si>
    <t>147069</t>
  </si>
  <si>
    <t>147455</t>
  </si>
  <si>
    <t>148066</t>
  </si>
  <si>
    <t>148135</t>
  </si>
  <si>
    <t>148155</t>
  </si>
  <si>
    <t>148296</t>
  </si>
  <si>
    <t>150037</t>
  </si>
  <si>
    <t>150051LGE</t>
  </si>
  <si>
    <t>150056LGE</t>
  </si>
  <si>
    <t>150077LGE</t>
  </si>
  <si>
    <t>151005</t>
  </si>
  <si>
    <t>151016</t>
  </si>
  <si>
    <t>151265</t>
  </si>
  <si>
    <t>151277</t>
  </si>
  <si>
    <t>151579</t>
  </si>
  <si>
    <t>152040LGE</t>
  </si>
  <si>
    <t>152282</t>
  </si>
  <si>
    <t>152654LGE</t>
  </si>
  <si>
    <t>152663LGE</t>
  </si>
  <si>
    <t>152776</t>
  </si>
  <si>
    <t>153017LGE</t>
  </si>
  <si>
    <t>153018LGE</t>
  </si>
  <si>
    <t>153019LGE</t>
  </si>
  <si>
    <t>153025LGE</t>
  </si>
  <si>
    <t>153028LGE</t>
  </si>
  <si>
    <t>153047</t>
  </si>
  <si>
    <t>153060LGE</t>
  </si>
  <si>
    <t>153078</t>
  </si>
  <si>
    <t>153081LGE</t>
  </si>
  <si>
    <t>153095LGE</t>
  </si>
  <si>
    <t>153373</t>
  </si>
  <si>
    <t>153662-PR</t>
  </si>
  <si>
    <t>154601</t>
  </si>
  <si>
    <t>154630</t>
  </si>
  <si>
    <t>154634</t>
  </si>
  <si>
    <t>154701</t>
  </si>
  <si>
    <t>154702</t>
  </si>
  <si>
    <t>154703</t>
  </si>
  <si>
    <t>154707</t>
  </si>
  <si>
    <t>154723LGE</t>
  </si>
  <si>
    <t>154741LGE</t>
  </si>
  <si>
    <t>154765</t>
  </si>
  <si>
    <t>155126</t>
  </si>
  <si>
    <t>155600</t>
  </si>
  <si>
    <t>155617</t>
  </si>
  <si>
    <t>155621</t>
  </si>
  <si>
    <t>155647LGE</t>
  </si>
  <si>
    <t>155653LGE</t>
  </si>
  <si>
    <t>156742</t>
  </si>
  <si>
    <t>156821</t>
  </si>
  <si>
    <t>156865LGE</t>
  </si>
  <si>
    <t>156869LGE</t>
  </si>
  <si>
    <t>156871LGE</t>
  </si>
  <si>
    <t>156873LGE</t>
  </si>
  <si>
    <t>156877LGE</t>
  </si>
  <si>
    <t>156879LGE</t>
  </si>
  <si>
    <t>156885LGE</t>
  </si>
  <si>
    <t>156890LGE</t>
  </si>
  <si>
    <t>156973LGE</t>
  </si>
  <si>
    <t>156977</t>
  </si>
  <si>
    <t>156978</t>
  </si>
  <si>
    <t>157072LGE</t>
  </si>
  <si>
    <t>157077LGE</t>
  </si>
  <si>
    <t>157122LGE</t>
  </si>
  <si>
    <t>157622</t>
  </si>
  <si>
    <t>157623</t>
  </si>
  <si>
    <t>157685</t>
  </si>
  <si>
    <t>157686</t>
  </si>
  <si>
    <t>157880</t>
  </si>
  <si>
    <t>159697</t>
  </si>
  <si>
    <t>159805</t>
  </si>
  <si>
    <t>159864LGE</t>
  </si>
  <si>
    <t>159880LGE</t>
  </si>
  <si>
    <t>159882</t>
  </si>
  <si>
    <t>159883</t>
  </si>
  <si>
    <t>159884</t>
  </si>
  <si>
    <t>159913</t>
  </si>
  <si>
    <t>159914</t>
  </si>
  <si>
    <t>159918</t>
  </si>
  <si>
    <t>159922LGE</t>
  </si>
  <si>
    <t>159930</t>
  </si>
  <si>
    <t>159937LGE</t>
  </si>
  <si>
    <t>159941</t>
  </si>
  <si>
    <t>159942LGE</t>
  </si>
  <si>
    <t>159972</t>
  </si>
  <si>
    <t>160134</t>
  </si>
  <si>
    <t>160152</t>
  </si>
  <si>
    <t>160225</t>
  </si>
  <si>
    <t>160309</t>
  </si>
  <si>
    <t>161640</t>
  </si>
  <si>
    <t>161861</t>
  </si>
  <si>
    <t>162027</t>
  </si>
  <si>
    <t>162028</t>
  </si>
  <si>
    <t>162029</t>
  </si>
  <si>
    <t>162030</t>
  </si>
  <si>
    <t>162041</t>
  </si>
  <si>
    <t>162043</t>
  </si>
  <si>
    <t>162044</t>
  </si>
  <si>
    <t>162045</t>
  </si>
  <si>
    <t>162047</t>
  </si>
  <si>
    <t>162048</t>
  </si>
  <si>
    <t>162050</t>
  </si>
  <si>
    <t>162051</t>
  </si>
  <si>
    <t>162081</t>
  </si>
  <si>
    <t>162082</t>
  </si>
  <si>
    <t>162083</t>
  </si>
  <si>
    <t>162084</t>
  </si>
  <si>
    <t>162095</t>
  </si>
  <si>
    <t>162097</t>
  </si>
  <si>
    <t>162099</t>
  </si>
  <si>
    <t>162101</t>
  </si>
  <si>
    <t>162104</t>
  </si>
  <si>
    <t>162105</t>
  </si>
  <si>
    <t>162108</t>
  </si>
  <si>
    <t>162240</t>
  </si>
  <si>
    <t>162331</t>
  </si>
  <si>
    <t>162332</t>
  </si>
  <si>
    <t>162333</t>
  </si>
  <si>
    <t>162425LGE</t>
  </si>
  <si>
    <t>162427LGE</t>
  </si>
  <si>
    <t>162429LGE</t>
  </si>
  <si>
    <t>162431LGE</t>
  </si>
  <si>
    <t>162440LGE</t>
  </si>
  <si>
    <t>162446LGE</t>
  </si>
  <si>
    <t>162456LGE</t>
  </si>
  <si>
    <t>162458</t>
  </si>
  <si>
    <t>162460</t>
  </si>
  <si>
    <t>162467LGE</t>
  </si>
  <si>
    <t>162520</t>
  </si>
  <si>
    <t>162686</t>
  </si>
  <si>
    <t>162687</t>
  </si>
  <si>
    <t>162699</t>
  </si>
  <si>
    <t>162712LGE</t>
  </si>
  <si>
    <t>162714LGE</t>
  </si>
  <si>
    <t>162725LGE</t>
  </si>
  <si>
    <t>162866</t>
  </si>
  <si>
    <t>162885</t>
  </si>
  <si>
    <t>162924</t>
  </si>
  <si>
    <t>162936</t>
  </si>
  <si>
    <t>162944</t>
  </si>
  <si>
    <t>162960</t>
  </si>
  <si>
    <t>162971</t>
  </si>
  <si>
    <t>162972</t>
  </si>
  <si>
    <t>162975</t>
  </si>
  <si>
    <t>163271</t>
  </si>
  <si>
    <t>163276</t>
  </si>
  <si>
    <t>163278</t>
  </si>
  <si>
    <t>163289</t>
  </si>
  <si>
    <t>163572</t>
  </si>
  <si>
    <t>163709</t>
  </si>
  <si>
    <t>163710</t>
  </si>
  <si>
    <t>163711</t>
  </si>
  <si>
    <t>163712</t>
  </si>
  <si>
    <t>163713</t>
  </si>
  <si>
    <t>163715</t>
  </si>
  <si>
    <t>163716</t>
  </si>
  <si>
    <t>163717</t>
  </si>
  <si>
    <t>163718</t>
  </si>
  <si>
    <t>163719</t>
  </si>
  <si>
    <t>163724</t>
  </si>
  <si>
    <t>163732</t>
  </si>
  <si>
    <t>163733LGE</t>
  </si>
  <si>
    <t>165000</t>
  </si>
  <si>
    <t>21TOOL344</t>
  </si>
  <si>
    <t>21TOOL345</t>
  </si>
  <si>
    <t>406000014</t>
  </si>
  <si>
    <t>406000015</t>
  </si>
  <si>
    <t>406000023</t>
  </si>
  <si>
    <t>406000024</t>
  </si>
  <si>
    <t>406000027</t>
  </si>
  <si>
    <t>406000028</t>
  </si>
  <si>
    <t>406000055</t>
  </si>
  <si>
    <t>406000056</t>
  </si>
  <si>
    <t>406000058</t>
  </si>
  <si>
    <t>406000059</t>
  </si>
  <si>
    <t>406000062</t>
  </si>
  <si>
    <t>414000010</t>
  </si>
  <si>
    <t>414000012</t>
  </si>
  <si>
    <t>419000009</t>
  </si>
  <si>
    <t>419000011</t>
  </si>
  <si>
    <t>419000025</t>
  </si>
  <si>
    <t>419000026</t>
  </si>
  <si>
    <t>445000010</t>
  </si>
  <si>
    <t>447000013</t>
  </si>
  <si>
    <t>447000018</t>
  </si>
  <si>
    <t>447000019</t>
  </si>
  <si>
    <t>447000021</t>
  </si>
  <si>
    <t>447000029</t>
  </si>
  <si>
    <t>447000031</t>
  </si>
  <si>
    <t>447000050</t>
  </si>
  <si>
    <t>447500022</t>
  </si>
  <si>
    <t>447500023</t>
  </si>
  <si>
    <t>448000037</t>
  </si>
  <si>
    <t>448000042</t>
  </si>
  <si>
    <t>448000056</t>
  </si>
  <si>
    <t>450000015</t>
  </si>
  <si>
    <t>450000018</t>
  </si>
  <si>
    <t>450000019</t>
  </si>
  <si>
    <t>450000024</t>
  </si>
  <si>
    <t>451000011</t>
  </si>
  <si>
    <t>451000012</t>
  </si>
  <si>
    <t>451000018</t>
  </si>
  <si>
    <t>GSCACONTL</t>
  </si>
  <si>
    <t>GSCASMGTL</t>
  </si>
  <si>
    <t>GSCCONFGL</t>
  </si>
  <si>
    <t>GSCDRBCL</t>
  </si>
  <si>
    <t>GSCOTNWKL</t>
  </si>
  <si>
    <t>GSCOTSEGL</t>
  </si>
  <si>
    <t>GSCVULMGL</t>
  </si>
  <si>
    <t>GSESPICTL</t>
  </si>
  <si>
    <t>GSESPIOFL</t>
  </si>
  <si>
    <t>GSESPIRTL</t>
  </si>
  <si>
    <t>GSETCMATL</t>
  </si>
  <si>
    <t>GSSLABTCL</t>
  </si>
  <si>
    <t>GSSLRENOL</t>
  </si>
  <si>
    <t>IT0270L</t>
  </si>
  <si>
    <t>IT0435L</t>
  </si>
  <si>
    <t>IT0484L</t>
  </si>
  <si>
    <t>IT0584L</t>
  </si>
  <si>
    <t>IT0626CG</t>
  </si>
  <si>
    <t>IT0640L</t>
  </si>
  <si>
    <t>IT0665L</t>
  </si>
  <si>
    <t>IT0676L</t>
  </si>
  <si>
    <t>IT0686L</t>
  </si>
  <si>
    <t>IT0692L</t>
  </si>
  <si>
    <t>IT0714L</t>
  </si>
  <si>
    <t>IT0759L</t>
  </si>
  <si>
    <t>IT0802L</t>
  </si>
  <si>
    <t>IT0804L</t>
  </si>
  <si>
    <t>IT0806L</t>
  </si>
  <si>
    <t>IT0808L</t>
  </si>
  <si>
    <t>IT0810L</t>
  </si>
  <si>
    <t>IT0811L</t>
  </si>
  <si>
    <t>IT0814L</t>
  </si>
  <si>
    <t>IT0818L</t>
  </si>
  <si>
    <t>IT0819L</t>
  </si>
  <si>
    <t>IT0826L</t>
  </si>
  <si>
    <t>IT0834L</t>
  </si>
  <si>
    <t>IT0837L</t>
  </si>
  <si>
    <t>IT0838L</t>
  </si>
  <si>
    <t>IT0840L</t>
  </si>
  <si>
    <t>IT0841L</t>
  </si>
  <si>
    <t>IT0842L</t>
  </si>
  <si>
    <t>IT0843L</t>
  </si>
  <si>
    <t>IT0847L</t>
  </si>
  <si>
    <t>IT0848L</t>
  </si>
  <si>
    <t>IT0849L</t>
  </si>
  <si>
    <t>IT0852L</t>
  </si>
  <si>
    <t>IT0853L</t>
  </si>
  <si>
    <t>IT0864L</t>
  </si>
  <si>
    <t>IT0865L</t>
  </si>
  <si>
    <t>IT0870L</t>
  </si>
  <si>
    <t>IT0871L</t>
  </si>
  <si>
    <t>IT0873L</t>
  </si>
  <si>
    <t>IT0874L</t>
  </si>
  <si>
    <t>IT0876L</t>
  </si>
  <si>
    <t>IT0877L</t>
  </si>
  <si>
    <t>IT0879L</t>
  </si>
  <si>
    <t>IT0880L</t>
  </si>
  <si>
    <t>IT0881L</t>
  </si>
  <si>
    <t>IT0887L</t>
  </si>
  <si>
    <t>IT0888L</t>
  </si>
  <si>
    <t>IT0889L</t>
  </si>
  <si>
    <t>IT0892L</t>
  </si>
  <si>
    <t>IT0897L</t>
  </si>
  <si>
    <t>IT0902L</t>
  </si>
  <si>
    <t>IT0905L</t>
  </si>
  <si>
    <t>IT0910L</t>
  </si>
  <si>
    <t>IT0915L</t>
  </si>
  <si>
    <t>IT0918L</t>
  </si>
  <si>
    <t>IT0919L</t>
  </si>
  <si>
    <t>IT0923L</t>
  </si>
  <si>
    <t>IT0924L</t>
  </si>
  <si>
    <t>IT0925L</t>
  </si>
  <si>
    <t>IT0929L</t>
  </si>
  <si>
    <t>IT0930L</t>
  </si>
  <si>
    <t>IT0931L</t>
  </si>
  <si>
    <t>IT0932L</t>
  </si>
  <si>
    <t>IT0933L</t>
  </si>
  <si>
    <t>IT0935L</t>
  </si>
  <si>
    <t>IT0937CG</t>
  </si>
  <si>
    <t>IT0938L</t>
  </si>
  <si>
    <t>IT0939L</t>
  </si>
  <si>
    <t>IT0940L</t>
  </si>
  <si>
    <t>IT0941L</t>
  </si>
  <si>
    <t>IT0942L</t>
  </si>
  <si>
    <t>IT0943L</t>
  </si>
  <si>
    <t>IT0944L</t>
  </si>
  <si>
    <t>IT0946L</t>
  </si>
  <si>
    <t>IT0947L</t>
  </si>
  <si>
    <t>IT0949L</t>
  </si>
  <si>
    <t>IT0950L</t>
  </si>
  <si>
    <t>IT0951L</t>
  </si>
  <si>
    <t>IT0952L</t>
  </si>
  <si>
    <t>IT0956L</t>
  </si>
  <si>
    <t>IT0959L</t>
  </si>
  <si>
    <t>IT0960L</t>
  </si>
  <si>
    <t>IT0961CG</t>
  </si>
  <si>
    <t>IT0962L</t>
  </si>
  <si>
    <t>IT0963L</t>
  </si>
  <si>
    <t>IT0964L</t>
  </si>
  <si>
    <t>IT0965L</t>
  </si>
  <si>
    <t>IT0966L</t>
  </si>
  <si>
    <t>IT0967L</t>
  </si>
  <si>
    <t>IT0968L</t>
  </si>
  <si>
    <t>IT0969L</t>
  </si>
  <si>
    <t>IT0970L</t>
  </si>
  <si>
    <t>IT0972L</t>
  </si>
  <si>
    <t>IT0973CG</t>
  </si>
  <si>
    <t>IT0974L</t>
  </si>
  <si>
    <t>IT0975L</t>
  </si>
  <si>
    <t>IT1001L</t>
  </si>
  <si>
    <t>IT1002L</t>
  </si>
  <si>
    <t>IT1003L</t>
  </si>
  <si>
    <t>IT1004L</t>
  </si>
  <si>
    <t>IT1005L</t>
  </si>
  <si>
    <t>IT1006L</t>
  </si>
  <si>
    <t>IT1007L</t>
  </si>
  <si>
    <t>IT1009L</t>
  </si>
  <si>
    <t>IT1010L</t>
  </si>
  <si>
    <t>IT1011L</t>
  </si>
  <si>
    <t>IT1012L</t>
  </si>
  <si>
    <t>IT1014L</t>
  </si>
  <si>
    <t>IT1015L</t>
  </si>
  <si>
    <t>IT1017L</t>
  </si>
  <si>
    <t>IT1022L</t>
  </si>
  <si>
    <t>IT1023L</t>
  </si>
  <si>
    <t>IT1024L</t>
  </si>
  <si>
    <t>IT1026L</t>
  </si>
  <si>
    <t>IT1027L</t>
  </si>
  <si>
    <t>IT1028L</t>
  </si>
  <si>
    <t>IT1029L</t>
  </si>
  <si>
    <t>IT1030L</t>
  </si>
  <si>
    <t>IT1031L</t>
  </si>
  <si>
    <t>IT1033L</t>
  </si>
  <si>
    <t>IT1040L</t>
  </si>
  <si>
    <t>IT1047L</t>
  </si>
  <si>
    <t>IT1048L</t>
  </si>
  <si>
    <t>IT1049L</t>
  </si>
  <si>
    <t>IT1051L</t>
  </si>
  <si>
    <t>IT1052L</t>
  </si>
  <si>
    <t>IT1054L</t>
  </si>
  <si>
    <t>IT1055L</t>
  </si>
  <si>
    <t>IT1058L</t>
  </si>
  <si>
    <t>IT1065L</t>
  </si>
  <si>
    <t>IT1073L</t>
  </si>
  <si>
    <t>IT1074L</t>
  </si>
  <si>
    <t>IT1075L</t>
  </si>
  <si>
    <t>IT1076L</t>
  </si>
  <si>
    <t>IT1080L</t>
  </si>
  <si>
    <t>IT1082L</t>
  </si>
  <si>
    <t>IT1084L</t>
  </si>
  <si>
    <t>IT1092L</t>
  </si>
  <si>
    <t>IT1093L</t>
  </si>
  <si>
    <t>IT1094L</t>
  </si>
  <si>
    <t>IT1101L</t>
  </si>
  <si>
    <t>IT1103L</t>
  </si>
  <si>
    <t>IT1105L</t>
  </si>
  <si>
    <t>IT1106L</t>
  </si>
  <si>
    <t>IT1108L</t>
  </si>
  <si>
    <t>IT1113L</t>
  </si>
  <si>
    <t>IT1114L</t>
  </si>
  <si>
    <t>IT1115L</t>
  </si>
  <si>
    <t>IT1116L</t>
  </si>
  <si>
    <t>IT1117L</t>
  </si>
  <si>
    <t>IT1118L</t>
  </si>
  <si>
    <t>IT1119L</t>
  </si>
  <si>
    <t>IT1120L</t>
  </si>
  <si>
    <t>IT1122L</t>
  </si>
  <si>
    <t>IT1123L</t>
  </si>
  <si>
    <t>IT1124L</t>
  </si>
  <si>
    <t>IT1125L</t>
  </si>
  <si>
    <t>IT1127L</t>
  </si>
  <si>
    <t>IT1128L</t>
  </si>
  <si>
    <t>IT1130L</t>
  </si>
  <si>
    <t>IT1131L</t>
  </si>
  <si>
    <t>IT1132L</t>
  </si>
  <si>
    <t>IT1133L</t>
  </si>
  <si>
    <t>IT1134L</t>
  </si>
  <si>
    <t>IT1136L</t>
  </si>
  <si>
    <t>IT1206L</t>
  </si>
  <si>
    <t>IT1248L</t>
  </si>
  <si>
    <t>IT1268L</t>
  </si>
  <si>
    <t>IT1412L</t>
  </si>
  <si>
    <t>LI-159232</t>
  </si>
  <si>
    <t>LI-159271</t>
  </si>
  <si>
    <t>LI-160154</t>
  </si>
  <si>
    <t>LI-161140</t>
  </si>
  <si>
    <t>SU-000302</t>
  </si>
  <si>
    <t>SU-000342</t>
  </si>
  <si>
    <t>SU-000427</t>
  </si>
  <si>
    <t>SU-000497</t>
  </si>
  <si>
    <t>SU-000499</t>
  </si>
  <si>
    <t>TMPLCR-B</t>
  </si>
  <si>
    <t>133710LGE</t>
  </si>
  <si>
    <t>139861</t>
  </si>
  <si>
    <t>144531</t>
  </si>
  <si>
    <t>147080</t>
  </si>
  <si>
    <t>153050LGE</t>
  </si>
  <si>
    <t>153375</t>
  </si>
  <si>
    <t>154649</t>
  </si>
  <si>
    <t>154833</t>
  </si>
  <si>
    <t>155113</t>
  </si>
  <si>
    <t>155122</t>
  </si>
  <si>
    <t>156738</t>
  </si>
  <si>
    <t>159974</t>
  </si>
  <si>
    <t>163382</t>
  </si>
  <si>
    <t>406000054</t>
  </si>
  <si>
    <t>414000011</t>
  </si>
  <si>
    <t>447000033</t>
  </si>
  <si>
    <t>450000025</t>
  </si>
  <si>
    <t>GSSLALRML</t>
  </si>
  <si>
    <t>IT0927L</t>
  </si>
  <si>
    <t>IT0971L</t>
  </si>
  <si>
    <t>IT1091L</t>
  </si>
  <si>
    <t>IT1138L</t>
  </si>
  <si>
    <t>414000003</t>
  </si>
  <si>
    <t>SU-000484</t>
  </si>
  <si>
    <t>Average CWIP Balance of Projects in CWIP during the Test Year that are in service as of June 30,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</si>
</sst>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8" formatCode="&quot;$&quot;#,##0.00_);[Red]\(&quot;$&quot;#,##0.00\)"/>
    <numFmt numFmtId="43" formatCode="_(* #,##0.00_);_(* \(#,##0.00\);_(* &quot;-&quot;??_);_(@_)"/>
    <numFmt numFmtId="164" formatCode="_(* #,##0_);_(* \(#,##0\);_(* &quot;-&quot;??_);_(@_)"/>
    <numFmt numFmtId="165" formatCode="0.0000%"/>
  </numFmts>
  <fonts count="4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color theme="1"/>
      <name val="Times New Roman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50">
    <xf numFmtId="0" fontId="0" fillId="0" borderId="0" xfId="0"/>
    <xf numFmtId="43" fontId="0" fillId="0" borderId="0" xfId="1" applyFont="1" applyFill="1" applyBorder="1"/>
    <xf numFmtId="43" fontId="0" fillId="0" borderId="0" xfId="0" applyNumberFormat="1" applyFill="1" applyBorder="1"/>
    <xf numFmtId="14" fontId="0" fillId="0" borderId="0" xfId="0" applyNumberFormat="1" applyFill="1" applyBorder="1"/>
    <xf numFmtId="14" fontId="0" fillId="0" borderId="0" xfId="0" applyNumberFormat="1"/>
    <xf numFmtId="43" fontId="0" fillId="0" borderId="0" xfId="1" applyFont="1"/>
    <xf numFmtId="43" fontId="0" fillId="0" borderId="0" xfId="0" applyNumberFormat="1"/>
    <xf numFmtId="164" fontId="0" fillId="0" borderId="0" xfId="1" applyNumberFormat="1" applyFont="1"/>
    <xf numFmtId="165" fontId="0" fillId="0" borderId="0" xfId="2" applyNumberFormat="1" applyFont="1"/>
    <xf numFmtId="0" fontId="0" fillId="0" borderId="0" xfId="0" quotePrefix="1"/>
    <xf numFmtId="164" fontId="0" fillId="0" borderId="0" xfId="0" applyNumberFormat="1"/>
    <xf numFmtId="0" fontId="0" fillId="0" borderId="0" xfId="0" applyFill="1" applyBorder="1"/>
    <xf numFmtId="8" fontId="0" fillId="0" borderId="0" xfId="1" applyNumberFormat="1" applyFont="1" applyFill="1" applyBorder="1"/>
    <xf numFmtId="43" fontId="2" fillId="0" borderId="0" xfId="0" applyNumberFormat="1" applyFont="1" applyFill="1" applyBorder="1"/>
    <xf numFmtId="43" fontId="2" fillId="0" borderId="0" xfId="0" applyNumberFormat="1" applyFont="1"/>
    <xf numFmtId="6" fontId="0" fillId="0" borderId="0" xfId="1" applyNumberFormat="1" applyFont="1" applyFill="1" applyBorder="1"/>
    <xf numFmtId="43" fontId="2" fillId="0" borderId="0" xfId="0" applyNumberFormat="1" applyFont="1" applyFill="1"/>
    <xf numFmtId="0" fontId="2" fillId="0" borderId="0" xfId="0" applyFont="1" applyAlignment="1">
      <alignment horizontal="center"/>
    </xf>
    <xf numFmtId="0" fontId="0" fillId="0" borderId="0" xfId="0" quotePrefix="1" applyBorder="1"/>
    <xf numFmtId="0" fontId="0" fillId="0" borderId="0" xfId="0" applyBorder="1"/>
    <xf numFmtId="43" fontId="0" fillId="0" borderId="0" xfId="1" applyFont="1" applyBorder="1"/>
    <xf numFmtId="43" fontId="0" fillId="0" borderId="0" xfId="0" applyNumberFormat="1" applyBorder="1"/>
    <xf numFmtId="14" fontId="0" fillId="0" borderId="0" xfId="0" applyNumberFormat="1" applyBorder="1"/>
    <xf numFmtId="164" fontId="0" fillId="0" borderId="0" xfId="1" applyNumberFormat="1" applyFont="1" applyBorder="1"/>
    <xf numFmtId="165" fontId="0" fillId="0" borderId="0" xfId="2" applyNumberFormat="1" applyFont="1" applyBorder="1"/>
    <xf numFmtId="0" fontId="2" fillId="0" borderId="1" xfId="0" applyFont="1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14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10" fontId="2" fillId="0" borderId="0" xfId="0" applyNumberFormat="1" applyFont="1" applyFill="1"/>
    <xf numFmtId="0" fontId="0" fillId="0" borderId="0" xfId="0" applyFill="1"/>
    <xf numFmtId="14" fontId="0" fillId="0" borderId="0" xfId="0" applyNumberFormat="1" applyFill="1"/>
    <xf numFmtId="0" fontId="0" fillId="0" borderId="0" xfId="0" quotePrefix="1" applyFill="1"/>
    <xf numFmtId="43" fontId="0" fillId="0" borderId="0" xfId="1" applyFont="1" applyFill="1"/>
    <xf numFmtId="164" fontId="0" fillId="0" borderId="0" xfId="1" applyNumberFormat="1" applyFont="1" applyFill="1"/>
    <xf numFmtId="165" fontId="0" fillId="0" borderId="0" xfId="2" applyNumberFormat="1" applyFont="1" applyFill="1"/>
    <xf numFmtId="43" fontId="0" fillId="0" borderId="0" xfId="0" applyNumberFormat="1" applyFill="1"/>
    <xf numFmtId="14" fontId="2" fillId="0" borderId="0" xfId="0" applyNumberFormat="1" applyFont="1" applyFill="1"/>
    <xf numFmtId="165" fontId="2" fillId="0" borderId="0" xfId="0" applyNumberFormat="1" applyFont="1" applyFill="1"/>
    <xf numFmtId="14" fontId="2" fillId="0" borderId="0" xfId="0" applyNumberFormat="1" applyFont="1" applyFill="1" applyBorder="1"/>
    <xf numFmtId="164" fontId="0" fillId="0" borderId="0" xfId="1" applyNumberFormat="1" applyFont="1" applyFill="1" applyBorder="1"/>
    <xf numFmtId="0" fontId="0" fillId="0" borderId="1" xfId="0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quotePrefix="1" applyFill="1" applyBorder="1"/>
    <xf numFmtId="165" fontId="2" fillId="0" borderId="0" xfId="0" applyNumberFormat="1" applyFont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1100"/>
  <sheetViews>
    <sheetView tabSelected="1" zoomScaleNormal="100" workbookViewId="0">
      <pane xSplit="2" ySplit="2" topLeftCell="C3" activePane="bottomRight" state="frozen"/>
      <selection pane="topRight" activeCell="C1" sqref="C1"/>
      <selection pane="bottomLeft" activeCell="A3" sqref="A3"/>
      <selection pane="bottomRight" sqref="A1:T1"/>
    </sheetView>
  </sheetViews>
  <sheetFormatPr defaultRowHeight="12.5" x14ac:dyDescent="0.25"/>
  <cols>
    <col min="1" max="1" width="9.54296875" bestFit="1" customWidth="1"/>
    <col min="2" max="2" width="12" bestFit="1" customWidth="1"/>
    <col min="3" max="15" width="15" bestFit="1" customWidth="1"/>
    <col min="16" max="16" width="22.54296875" bestFit="1" customWidth="1"/>
    <col min="17" max="17" width="15" bestFit="1" customWidth="1"/>
    <col min="18" max="18" width="24" bestFit="1" customWidth="1"/>
    <col min="19" max="19" width="11.26953125" bestFit="1" customWidth="1"/>
    <col min="20" max="20" width="13.81640625" bestFit="1" customWidth="1"/>
  </cols>
  <sheetData>
    <row r="1" spans="1:20" ht="13" x14ac:dyDescent="0.3">
      <c r="A1" s="48" t="s">
        <v>112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</row>
    <row r="2" spans="1:20" s="29" customFormat="1" ht="13" x14ac:dyDescent="0.3">
      <c r="A2" s="25" t="s">
        <v>103</v>
      </c>
      <c r="B2" s="25" t="s">
        <v>0</v>
      </c>
      <c r="C2" s="26">
        <v>44377</v>
      </c>
      <c r="D2" s="26">
        <v>44408</v>
      </c>
      <c r="E2" s="26">
        <v>44439</v>
      </c>
      <c r="F2" s="26">
        <v>44469</v>
      </c>
      <c r="G2" s="26">
        <v>44500</v>
      </c>
      <c r="H2" s="26">
        <v>44530</v>
      </c>
      <c r="I2" s="26">
        <v>44561</v>
      </c>
      <c r="J2" s="26">
        <v>44592</v>
      </c>
      <c r="K2" s="26">
        <v>44620</v>
      </c>
      <c r="L2" s="26">
        <v>44651</v>
      </c>
      <c r="M2" s="26">
        <v>44681</v>
      </c>
      <c r="N2" s="26">
        <v>44712</v>
      </c>
      <c r="O2" s="26">
        <v>44742</v>
      </c>
      <c r="P2" s="25" t="s">
        <v>1</v>
      </c>
      <c r="Q2" s="26" t="s">
        <v>2</v>
      </c>
      <c r="R2" s="25" t="s">
        <v>3</v>
      </c>
      <c r="S2" s="27" t="s">
        <v>4</v>
      </c>
      <c r="T2" s="28" t="s">
        <v>5</v>
      </c>
    </row>
    <row r="3" spans="1:20" x14ac:dyDescent="0.25">
      <c r="A3" s="9" t="s">
        <v>105</v>
      </c>
      <c r="B3" t="s">
        <v>114</v>
      </c>
      <c r="C3" s="5">
        <v>702828.59</v>
      </c>
      <c r="D3" s="5">
        <v>854673.59</v>
      </c>
      <c r="E3" s="5">
        <v>1006518.59</v>
      </c>
      <c r="F3" s="5">
        <v>1158363.5899999999</v>
      </c>
      <c r="G3" s="5">
        <v>1209687.2</v>
      </c>
      <c r="H3" s="5">
        <v>1209687.2</v>
      </c>
      <c r="I3" s="5">
        <v>0</v>
      </c>
      <c r="J3" s="5">
        <v>0</v>
      </c>
      <c r="K3" s="5">
        <v>0</v>
      </c>
      <c r="L3" s="5">
        <v>0</v>
      </c>
      <c r="M3" s="5">
        <v>0</v>
      </c>
      <c r="N3" s="5">
        <v>0</v>
      </c>
      <c r="O3" s="5">
        <v>0</v>
      </c>
      <c r="P3" s="6">
        <f t="shared" ref="P3:P66" si="0">AVERAGE(C3:O3)</f>
        <v>472442.98153846152</v>
      </c>
      <c r="Q3" s="4">
        <v>44561</v>
      </c>
      <c r="R3" s="7">
        <v>-6</v>
      </c>
      <c r="S3" s="8">
        <f t="shared" ref="S3:S66" si="1">P3/$P$1096</f>
        <v>1.6158723911098324E-3</v>
      </c>
      <c r="T3" s="6">
        <f t="shared" ref="T3:T66" si="2">R3*S3</f>
        <v>-9.6952343466589937E-3</v>
      </c>
    </row>
    <row r="4" spans="1:20" x14ac:dyDescent="0.25">
      <c r="A4" s="9" t="s">
        <v>105</v>
      </c>
      <c r="B4" t="s">
        <v>115</v>
      </c>
      <c r="C4" s="5">
        <v>2124068.79</v>
      </c>
      <c r="D4" s="5">
        <v>2124068.79</v>
      </c>
      <c r="E4" s="5">
        <v>2124068.79</v>
      </c>
      <c r="F4" s="5">
        <v>2124068.79</v>
      </c>
      <c r="G4" s="5">
        <v>2124068.79</v>
      </c>
      <c r="H4" s="5">
        <v>2831854.89</v>
      </c>
      <c r="I4" s="5">
        <v>0</v>
      </c>
      <c r="J4" s="5">
        <v>0</v>
      </c>
      <c r="K4" s="5">
        <v>0</v>
      </c>
      <c r="L4" s="5">
        <v>0</v>
      </c>
      <c r="M4" s="5">
        <v>0</v>
      </c>
      <c r="N4" s="5">
        <v>0</v>
      </c>
      <c r="O4" s="5">
        <v>0</v>
      </c>
      <c r="P4" s="6">
        <f t="shared" si="0"/>
        <v>1034784.5261538462</v>
      </c>
      <c r="Q4" s="4">
        <v>44561</v>
      </c>
      <c r="R4" s="7">
        <v>-6</v>
      </c>
      <c r="S4" s="8">
        <f t="shared" si="1"/>
        <v>3.539220206245241E-3</v>
      </c>
      <c r="T4" s="6">
        <f t="shared" si="2"/>
        <v>-2.1235321237471447E-2</v>
      </c>
    </row>
    <row r="5" spans="1:20" x14ac:dyDescent="0.25">
      <c r="A5" s="9" t="s">
        <v>105</v>
      </c>
      <c r="B5" t="s">
        <v>116</v>
      </c>
      <c r="C5" s="5">
        <v>78555.66</v>
      </c>
      <c r="D5" s="5">
        <v>82715.66</v>
      </c>
      <c r="E5" s="5">
        <v>86875.66</v>
      </c>
      <c r="F5" s="5">
        <v>91035.66</v>
      </c>
      <c r="G5" s="5">
        <v>95195.66</v>
      </c>
      <c r="H5" s="5">
        <v>99355.66</v>
      </c>
      <c r="I5" s="5">
        <v>103515.66</v>
      </c>
      <c r="J5" s="5">
        <v>103515.66</v>
      </c>
      <c r="K5" s="5">
        <v>103515.66</v>
      </c>
      <c r="L5" s="5">
        <v>103515.66</v>
      </c>
      <c r="M5" s="5">
        <v>103515.66</v>
      </c>
      <c r="N5" s="5">
        <v>103515.66</v>
      </c>
      <c r="O5" s="5">
        <v>103515.66</v>
      </c>
      <c r="P5" s="6">
        <f t="shared" si="0"/>
        <v>96795.66</v>
      </c>
      <c r="Q5" s="4">
        <v>45291</v>
      </c>
      <c r="R5" s="7">
        <v>18</v>
      </c>
      <c r="S5" s="8">
        <f t="shared" si="1"/>
        <v>3.3106520931673762E-4</v>
      </c>
      <c r="T5" s="6">
        <f t="shared" si="2"/>
        <v>5.9591737677012774E-3</v>
      </c>
    </row>
    <row r="6" spans="1:20" x14ac:dyDescent="0.25">
      <c r="A6" s="9" t="s">
        <v>105</v>
      </c>
      <c r="B6" t="s">
        <v>46</v>
      </c>
      <c r="C6" s="5">
        <v>-357049.91000000003</v>
      </c>
      <c r="D6" s="5">
        <v>-357049.91000000003</v>
      </c>
      <c r="E6" s="5">
        <v>-357049.91000000003</v>
      </c>
      <c r="F6" s="5">
        <v>-357049.91000000003</v>
      </c>
      <c r="G6" s="5">
        <v>-357049.91000000003</v>
      </c>
      <c r="H6" s="5">
        <v>-357049.91000000003</v>
      </c>
      <c r="I6" s="5">
        <v>-357049.91000000003</v>
      </c>
      <c r="J6" s="5">
        <v>-357049.91000000003</v>
      </c>
      <c r="K6" s="5">
        <v>-357049.91000000003</v>
      </c>
      <c r="L6" s="5">
        <v>-357049.91000000003</v>
      </c>
      <c r="M6" s="5">
        <v>-357049.91000000003</v>
      </c>
      <c r="N6" s="5">
        <v>-357049.91000000003</v>
      </c>
      <c r="O6" s="5">
        <v>-357049.91000000003</v>
      </c>
      <c r="P6" s="6">
        <f t="shared" si="0"/>
        <v>-357049.91000000009</v>
      </c>
      <c r="Q6" s="4">
        <v>45657</v>
      </c>
      <c r="R6" s="7">
        <v>30</v>
      </c>
      <c r="S6" s="8">
        <f t="shared" si="1"/>
        <v>-1.2211994131831154E-3</v>
      </c>
      <c r="T6" s="6">
        <f t="shared" si="2"/>
        <v>-3.6635982395493462E-2</v>
      </c>
    </row>
    <row r="7" spans="1:20" x14ac:dyDescent="0.25">
      <c r="A7" s="9" t="s">
        <v>105</v>
      </c>
      <c r="B7" t="s">
        <v>44</v>
      </c>
      <c r="C7" s="5">
        <v>-87160.919999999925</v>
      </c>
      <c r="D7" s="5">
        <v>-87160.919999999925</v>
      </c>
      <c r="E7" s="5">
        <v>-87160.919999999925</v>
      </c>
      <c r="F7" s="5">
        <v>-87160.919999999925</v>
      </c>
      <c r="G7" s="5">
        <v>-87160.919999999925</v>
      </c>
      <c r="H7" s="5">
        <v>-87160.919999999925</v>
      </c>
      <c r="I7" s="5">
        <v>-87160.919999999925</v>
      </c>
      <c r="J7" s="5">
        <v>-87160.919999999925</v>
      </c>
      <c r="K7" s="5">
        <v>-87160.919999999925</v>
      </c>
      <c r="L7" s="5">
        <v>-87160.919999999925</v>
      </c>
      <c r="M7" s="5">
        <v>-87160.919999999925</v>
      </c>
      <c r="N7" s="5">
        <v>-87160.919999999925</v>
      </c>
      <c r="O7" s="5">
        <v>-87160.919999999925</v>
      </c>
      <c r="P7" s="6">
        <f t="shared" si="0"/>
        <v>-87160.919999999925</v>
      </c>
      <c r="Q7" s="4">
        <v>45260</v>
      </c>
      <c r="R7" s="7">
        <v>17</v>
      </c>
      <c r="S7" s="8">
        <f t="shared" si="1"/>
        <v>-2.9811200444358142E-4</v>
      </c>
      <c r="T7" s="6">
        <f t="shared" si="2"/>
        <v>-5.0679040755408841E-3</v>
      </c>
    </row>
    <row r="8" spans="1:20" x14ac:dyDescent="0.25">
      <c r="A8" s="9" t="s">
        <v>105</v>
      </c>
      <c r="B8" t="s">
        <v>53</v>
      </c>
      <c r="C8" s="5">
        <v>7386747.8500000015</v>
      </c>
      <c r="D8" s="5">
        <v>8358263.6700000018</v>
      </c>
      <c r="E8" s="5">
        <v>9329779.4900000021</v>
      </c>
      <c r="F8" s="5">
        <v>10301295.310000002</v>
      </c>
      <c r="G8" s="5">
        <v>11272811.130000003</v>
      </c>
      <c r="H8" s="5">
        <v>12244326.950000003</v>
      </c>
      <c r="I8" s="5">
        <v>13215842.770000003</v>
      </c>
      <c r="J8" s="5">
        <v>13747394.870000003</v>
      </c>
      <c r="K8" s="5">
        <v>14278947.040000003</v>
      </c>
      <c r="L8" s="5">
        <v>14810499.210000003</v>
      </c>
      <c r="M8" s="5">
        <v>15342051.380000003</v>
      </c>
      <c r="N8" s="5">
        <v>15873603.550000003</v>
      </c>
      <c r="O8" s="5">
        <v>16405155.720000003</v>
      </c>
      <c r="P8" s="6">
        <f t="shared" si="0"/>
        <v>12505132.226153851</v>
      </c>
      <c r="Q8" s="4">
        <v>45291</v>
      </c>
      <c r="R8" s="7">
        <v>18</v>
      </c>
      <c r="S8" s="8">
        <f t="shared" si="1"/>
        <v>4.2770659531482152E-2</v>
      </c>
      <c r="T8" s="6">
        <f t="shared" si="2"/>
        <v>0.7698718715666788</v>
      </c>
    </row>
    <row r="9" spans="1:20" x14ac:dyDescent="0.25">
      <c r="A9" s="9" t="s">
        <v>105</v>
      </c>
      <c r="B9" t="s">
        <v>50</v>
      </c>
      <c r="C9" s="5">
        <v>5062193.17</v>
      </c>
      <c r="D9" s="5">
        <v>5496134.4799999995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6">
        <f t="shared" si="0"/>
        <v>812179.04999999993</v>
      </c>
      <c r="Q9" s="4">
        <v>44439</v>
      </c>
      <c r="R9" s="7">
        <v>-10</v>
      </c>
      <c r="S9" s="8">
        <f t="shared" si="1"/>
        <v>2.7778541640288324E-3</v>
      </c>
      <c r="T9" s="6">
        <f t="shared" si="2"/>
        <v>-2.7778541640288323E-2</v>
      </c>
    </row>
    <row r="10" spans="1:20" x14ac:dyDescent="0.25">
      <c r="A10" s="9" t="s">
        <v>105</v>
      </c>
      <c r="B10" t="s">
        <v>39</v>
      </c>
      <c r="C10" s="5">
        <v>2955552.04</v>
      </c>
      <c r="D10" s="5">
        <v>3641946.04</v>
      </c>
      <c r="E10" s="5">
        <v>4328340.04</v>
      </c>
      <c r="F10" s="5">
        <v>5014734.04</v>
      </c>
      <c r="G10" s="5">
        <v>5701128.04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6">
        <f t="shared" si="0"/>
        <v>1664746.1692307692</v>
      </c>
      <c r="Q10" s="4">
        <v>44530</v>
      </c>
      <c r="R10" s="7">
        <v>-7</v>
      </c>
      <c r="S10" s="8">
        <f t="shared" si="1"/>
        <v>5.6938455605925068E-3</v>
      </c>
      <c r="T10" s="6">
        <f t="shared" si="2"/>
        <v>-3.9856918924147548E-2</v>
      </c>
    </row>
    <row r="11" spans="1:20" x14ac:dyDescent="0.25">
      <c r="A11" s="9" t="s">
        <v>105</v>
      </c>
      <c r="B11" t="s">
        <v>117</v>
      </c>
      <c r="C11" s="5">
        <v>878650.99</v>
      </c>
      <c r="D11" s="5">
        <v>878650.99</v>
      </c>
      <c r="E11" s="5">
        <v>878650.99</v>
      </c>
      <c r="F11" s="5">
        <v>878650.99</v>
      </c>
      <c r="G11" s="5">
        <v>3752470.99</v>
      </c>
      <c r="H11" s="5">
        <v>6626290.9900000002</v>
      </c>
      <c r="I11" s="5">
        <v>6626290.9900000002</v>
      </c>
      <c r="J11" s="5">
        <v>6626290.9900000002</v>
      </c>
      <c r="K11" s="5">
        <v>6626290.9900000002</v>
      </c>
      <c r="L11" s="5">
        <v>7854007.2400000002</v>
      </c>
      <c r="M11" s="5">
        <v>0</v>
      </c>
      <c r="N11" s="5">
        <v>0</v>
      </c>
      <c r="O11" s="5">
        <v>0</v>
      </c>
      <c r="P11" s="6">
        <f t="shared" si="0"/>
        <v>3202018.9346153853</v>
      </c>
      <c r="Q11" s="4">
        <v>44681</v>
      </c>
      <c r="R11" s="7">
        <v>-2</v>
      </c>
      <c r="S11" s="8">
        <f t="shared" si="1"/>
        <v>1.0951700405003692E-2</v>
      </c>
      <c r="T11" s="6">
        <f t="shared" si="2"/>
        <v>-2.1903400810007384E-2</v>
      </c>
    </row>
    <row r="12" spans="1:20" x14ac:dyDescent="0.25">
      <c r="A12" s="9" t="s">
        <v>105</v>
      </c>
      <c r="B12" t="s">
        <v>118</v>
      </c>
      <c r="C12" s="5">
        <v>733378.82999999984</v>
      </c>
      <c r="D12" s="5">
        <v>749317.19999999984</v>
      </c>
      <c r="E12" s="5">
        <v>765255.56999999983</v>
      </c>
      <c r="F12" s="5">
        <v>781193.93999999983</v>
      </c>
      <c r="G12" s="5">
        <v>797132.30999999982</v>
      </c>
      <c r="H12" s="5">
        <v>813070.67999999982</v>
      </c>
      <c r="I12" s="5">
        <v>829009.04999999981</v>
      </c>
      <c r="J12" s="5">
        <v>940917.32999999984</v>
      </c>
      <c r="K12" s="5">
        <v>1071406.4099999999</v>
      </c>
      <c r="L12" s="5">
        <v>1201895.49</v>
      </c>
      <c r="M12" s="5">
        <v>1332384.57</v>
      </c>
      <c r="N12" s="5">
        <v>1462873.6500000001</v>
      </c>
      <c r="O12" s="5">
        <v>1703962.7300000002</v>
      </c>
      <c r="P12" s="6">
        <f t="shared" si="0"/>
        <v>1013984.443076923</v>
      </c>
      <c r="Q12" s="4">
        <v>45596</v>
      </c>
      <c r="R12" s="7">
        <v>28</v>
      </c>
      <c r="S12" s="8">
        <f t="shared" si="1"/>
        <v>3.4680787536463635E-3</v>
      </c>
      <c r="T12" s="6">
        <f t="shared" si="2"/>
        <v>9.7106205102098178E-2</v>
      </c>
    </row>
    <row r="13" spans="1:20" x14ac:dyDescent="0.25">
      <c r="A13" s="9" t="s">
        <v>105</v>
      </c>
      <c r="B13" t="s">
        <v>119</v>
      </c>
      <c r="C13" s="5">
        <v>30275.4</v>
      </c>
      <c r="D13" s="5">
        <v>30275.4</v>
      </c>
      <c r="E13" s="5">
        <v>30275.4</v>
      </c>
      <c r="F13" s="5">
        <v>30275.4</v>
      </c>
      <c r="G13" s="5">
        <v>30275.4</v>
      </c>
      <c r="H13" s="5">
        <v>30275.4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6">
        <f t="shared" si="0"/>
        <v>13973.261538461538</v>
      </c>
      <c r="Q13" s="4">
        <v>44561</v>
      </c>
      <c r="R13" s="7">
        <v>-6</v>
      </c>
      <c r="S13" s="8">
        <f t="shared" si="1"/>
        <v>4.7792026585368482E-5</v>
      </c>
      <c r="T13" s="6">
        <f t="shared" si="2"/>
        <v>-2.8675215951221088E-4</v>
      </c>
    </row>
    <row r="14" spans="1:20" x14ac:dyDescent="0.25">
      <c r="A14" s="9" t="s">
        <v>105</v>
      </c>
      <c r="B14" t="s">
        <v>88</v>
      </c>
      <c r="C14" s="5">
        <v>1286926.25</v>
      </c>
      <c r="D14" s="5">
        <v>1286926.25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6">
        <f t="shared" si="0"/>
        <v>197988.65384615384</v>
      </c>
      <c r="Q14" s="4">
        <v>44439</v>
      </c>
      <c r="R14" s="7">
        <v>-10</v>
      </c>
      <c r="S14" s="8">
        <f t="shared" si="1"/>
        <v>6.7717039305187886E-4</v>
      </c>
      <c r="T14" s="6">
        <f t="shared" si="2"/>
        <v>-6.7717039305187883E-3</v>
      </c>
    </row>
    <row r="15" spans="1:20" x14ac:dyDescent="0.25">
      <c r="A15" s="9" t="s">
        <v>105</v>
      </c>
      <c r="B15" t="s">
        <v>120</v>
      </c>
      <c r="C15" s="5">
        <v>92743.59</v>
      </c>
      <c r="D15" s="5">
        <v>92743.59</v>
      </c>
      <c r="E15" s="5">
        <v>92743.59</v>
      </c>
      <c r="F15" s="5">
        <v>92743.59</v>
      </c>
      <c r="G15" s="5">
        <v>322458.27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6">
        <f t="shared" si="0"/>
        <v>53340.971538461541</v>
      </c>
      <c r="Q15" s="4">
        <v>44530</v>
      </c>
      <c r="R15" s="7">
        <v>-7</v>
      </c>
      <c r="S15" s="8">
        <f t="shared" si="1"/>
        <v>1.8243937700862739E-4</v>
      </c>
      <c r="T15" s="6">
        <f t="shared" si="2"/>
        <v>-1.2770756390603918E-3</v>
      </c>
    </row>
    <row r="16" spans="1:20" x14ac:dyDescent="0.25">
      <c r="A16" s="9" t="s">
        <v>105</v>
      </c>
      <c r="B16" t="s">
        <v>48</v>
      </c>
      <c r="C16" s="5">
        <v>2728374.59</v>
      </c>
      <c r="D16" s="5">
        <v>2934347.79</v>
      </c>
      <c r="E16" s="5">
        <v>3140320.99</v>
      </c>
      <c r="F16" s="5">
        <v>3356417.1900000004</v>
      </c>
      <c r="G16" s="5">
        <v>3583648.6900000004</v>
      </c>
      <c r="H16" s="5">
        <v>3811073.5400000005</v>
      </c>
      <c r="I16" s="5">
        <v>4038532.8100000005</v>
      </c>
      <c r="J16" s="5">
        <v>4230820.62</v>
      </c>
      <c r="K16" s="5">
        <v>4423108.5</v>
      </c>
      <c r="L16" s="5">
        <v>4615396.38</v>
      </c>
      <c r="M16" s="5">
        <v>4807684.26</v>
      </c>
      <c r="N16" s="5">
        <v>4999972.1399999997</v>
      </c>
      <c r="O16" s="5">
        <v>5192260.0199999996</v>
      </c>
      <c r="P16" s="6">
        <f t="shared" si="0"/>
        <v>3989381.3476923076</v>
      </c>
      <c r="Q16" s="4">
        <v>44834</v>
      </c>
      <c r="R16" s="7">
        <v>3</v>
      </c>
      <c r="S16" s="8">
        <f t="shared" si="1"/>
        <v>1.3644675504232758E-2</v>
      </c>
      <c r="T16" s="6">
        <f t="shared" si="2"/>
        <v>4.0934026512698271E-2</v>
      </c>
    </row>
    <row r="17" spans="1:20" x14ac:dyDescent="0.25">
      <c r="A17" s="9" t="s">
        <v>105</v>
      </c>
      <c r="B17" t="s">
        <v>80</v>
      </c>
      <c r="C17" s="5">
        <v>5610629.3900000006</v>
      </c>
      <c r="D17" s="5">
        <v>7035629.3900000006</v>
      </c>
      <c r="E17" s="5">
        <v>7385485.3900000006</v>
      </c>
      <c r="F17" s="5">
        <v>7885485.3900000006</v>
      </c>
      <c r="G17" s="5">
        <v>7885485.3900000006</v>
      </c>
      <c r="H17" s="5">
        <v>7885485.3900000006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6">
        <f t="shared" si="0"/>
        <v>3360630.7953846157</v>
      </c>
      <c r="Q17" s="4">
        <v>44561</v>
      </c>
      <c r="R17" s="7">
        <v>-6</v>
      </c>
      <c r="S17" s="8">
        <f t="shared" si="1"/>
        <v>1.149419238125224E-2</v>
      </c>
      <c r="T17" s="6">
        <f t="shared" si="2"/>
        <v>-6.8965154287513444E-2</v>
      </c>
    </row>
    <row r="18" spans="1:20" x14ac:dyDescent="0.25">
      <c r="A18" s="9" t="s">
        <v>105</v>
      </c>
      <c r="B18" t="s">
        <v>81</v>
      </c>
      <c r="C18" s="5">
        <v>1086077.77</v>
      </c>
      <c r="D18" s="5">
        <v>1198677.77</v>
      </c>
      <c r="E18" s="5">
        <v>1423877.77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6">
        <f t="shared" si="0"/>
        <v>285279.48538461537</v>
      </c>
      <c r="Q18" s="4">
        <v>44469</v>
      </c>
      <c r="R18" s="7">
        <v>-9</v>
      </c>
      <c r="S18" s="8">
        <f t="shared" si="1"/>
        <v>9.7572672723786249E-4</v>
      </c>
      <c r="T18" s="6">
        <f t="shared" si="2"/>
        <v>-8.7815405451407633E-3</v>
      </c>
    </row>
    <row r="19" spans="1:20" x14ac:dyDescent="0.25">
      <c r="A19" s="9" t="s">
        <v>105</v>
      </c>
      <c r="B19" t="s">
        <v>49</v>
      </c>
      <c r="C19" s="5">
        <v>3364806.5</v>
      </c>
      <c r="D19" s="5">
        <v>3739901.73</v>
      </c>
      <c r="E19" s="5">
        <v>4133229.04</v>
      </c>
      <c r="F19" s="5">
        <v>4501118.3899999997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6">
        <f t="shared" si="0"/>
        <v>1210696.5892307693</v>
      </c>
      <c r="Q19" s="4">
        <v>44500</v>
      </c>
      <c r="R19" s="7">
        <v>-8</v>
      </c>
      <c r="S19" s="8">
        <f t="shared" si="1"/>
        <v>4.1408831731995516E-3</v>
      </c>
      <c r="T19" s="6">
        <f t="shared" si="2"/>
        <v>-3.3127065385596413E-2</v>
      </c>
    </row>
    <row r="20" spans="1:20" x14ac:dyDescent="0.25">
      <c r="A20" s="9" t="s">
        <v>105</v>
      </c>
      <c r="B20" t="s">
        <v>121</v>
      </c>
      <c r="C20" s="5">
        <v>26889.230000000003</v>
      </c>
      <c r="D20" s="5">
        <v>26889.230000000003</v>
      </c>
      <c r="E20" s="5">
        <v>26889.230000000003</v>
      </c>
      <c r="F20" s="5">
        <v>156019.83000000002</v>
      </c>
      <c r="G20" s="5">
        <v>285150.43000000005</v>
      </c>
      <c r="H20" s="5">
        <v>414944.63000000006</v>
      </c>
      <c r="I20" s="5">
        <v>806765.68</v>
      </c>
      <c r="J20" s="5">
        <v>1208216.8500000001</v>
      </c>
      <c r="K20" s="5">
        <v>1331798.8600000001</v>
      </c>
      <c r="L20" s="5">
        <v>1427399.07</v>
      </c>
      <c r="M20" s="5">
        <v>0</v>
      </c>
      <c r="N20" s="5">
        <v>0</v>
      </c>
      <c r="O20" s="5">
        <v>0</v>
      </c>
      <c r="P20" s="6">
        <f t="shared" si="0"/>
        <v>439304.84923076932</v>
      </c>
      <c r="Q20" s="4">
        <v>44681</v>
      </c>
      <c r="R20" s="7">
        <v>-2</v>
      </c>
      <c r="S20" s="8">
        <f t="shared" si="1"/>
        <v>1.5025317443410429E-3</v>
      </c>
      <c r="T20" s="6">
        <f t="shared" si="2"/>
        <v>-3.0050634886820858E-3</v>
      </c>
    </row>
    <row r="21" spans="1:20" x14ac:dyDescent="0.25">
      <c r="A21" s="9" t="s">
        <v>105</v>
      </c>
      <c r="B21" t="s">
        <v>82</v>
      </c>
      <c r="C21" s="5">
        <v>19113.169999999998</v>
      </c>
      <c r="D21" s="5">
        <v>19113.169999999998</v>
      </c>
      <c r="E21" s="5">
        <v>19113.169999999998</v>
      </c>
      <c r="F21" s="5">
        <v>19113.169999999998</v>
      </c>
      <c r="G21" s="5">
        <v>19113.169999999998</v>
      </c>
      <c r="H21" s="5">
        <v>575878.17000000004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6">
        <f t="shared" si="0"/>
        <v>51649.54</v>
      </c>
      <c r="Q21" s="4">
        <v>44561</v>
      </c>
      <c r="R21" s="7">
        <v>-6</v>
      </c>
      <c r="S21" s="8">
        <f t="shared" si="1"/>
        <v>1.7665426085439382E-4</v>
      </c>
      <c r="T21" s="6">
        <f t="shared" si="2"/>
        <v>-1.059925565126363E-3</v>
      </c>
    </row>
    <row r="22" spans="1:20" x14ac:dyDescent="0.25">
      <c r="A22" s="9" t="s">
        <v>105</v>
      </c>
      <c r="B22" t="s">
        <v>122</v>
      </c>
      <c r="C22" s="5">
        <v>791319.96</v>
      </c>
      <c r="D22" s="5">
        <v>791319.96</v>
      </c>
      <c r="E22" s="5">
        <v>791319.96</v>
      </c>
      <c r="F22" s="5">
        <v>791319.96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6">
        <f t="shared" si="0"/>
        <v>243483.06461538462</v>
      </c>
      <c r="Q22" s="4">
        <v>44500</v>
      </c>
      <c r="R22" s="7">
        <v>-8</v>
      </c>
      <c r="S22" s="8">
        <f t="shared" si="1"/>
        <v>8.3277258248947383E-4</v>
      </c>
      <c r="T22" s="6">
        <f t="shared" si="2"/>
        <v>-6.6621806599157906E-3</v>
      </c>
    </row>
    <row r="23" spans="1:20" x14ac:dyDescent="0.25">
      <c r="A23" s="9" t="s">
        <v>105</v>
      </c>
      <c r="B23" t="s">
        <v>123</v>
      </c>
      <c r="C23" s="5">
        <v>9224337.0199999996</v>
      </c>
      <c r="D23" s="5">
        <v>9229890.4699999988</v>
      </c>
      <c r="E23" s="5">
        <v>9235261.3299999982</v>
      </c>
      <c r="F23" s="5">
        <v>9242422.4699999988</v>
      </c>
      <c r="G23" s="5">
        <v>9248688.9899999984</v>
      </c>
      <c r="H23" s="5">
        <v>9254955.5099999979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6">
        <f t="shared" si="0"/>
        <v>4264273.5223076912</v>
      </c>
      <c r="Q23" s="4">
        <v>44561</v>
      </c>
      <c r="R23" s="7">
        <v>-6</v>
      </c>
      <c r="S23" s="8">
        <f t="shared" si="1"/>
        <v>1.4584875047565332E-2</v>
      </c>
      <c r="T23" s="6">
        <f t="shared" si="2"/>
        <v>-8.7509250285391998E-2</v>
      </c>
    </row>
    <row r="24" spans="1:20" x14ac:dyDescent="0.25">
      <c r="A24" s="9" t="s">
        <v>105</v>
      </c>
      <c r="B24" t="s">
        <v>124</v>
      </c>
      <c r="C24" s="5">
        <v>508039.47000000003</v>
      </c>
      <c r="D24" s="5">
        <v>508039.47000000003</v>
      </c>
      <c r="E24" s="5">
        <v>508039.47000000003</v>
      </c>
      <c r="F24" s="5">
        <v>508039.47000000003</v>
      </c>
      <c r="G24" s="5">
        <v>508039.47000000003</v>
      </c>
      <c r="H24" s="5">
        <v>508039.47000000003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6">
        <f t="shared" si="0"/>
        <v>234479.75538461542</v>
      </c>
      <c r="Q24" s="4">
        <v>44561</v>
      </c>
      <c r="R24" s="7">
        <v>-6</v>
      </c>
      <c r="S24" s="8">
        <f t="shared" si="1"/>
        <v>8.0197902774716489E-4</v>
      </c>
      <c r="T24" s="6">
        <f t="shared" si="2"/>
        <v>-4.8118741664829896E-3</v>
      </c>
    </row>
    <row r="25" spans="1:20" x14ac:dyDescent="0.25">
      <c r="A25" s="9" t="s">
        <v>105</v>
      </c>
      <c r="B25" t="s">
        <v>125</v>
      </c>
      <c r="C25" s="5">
        <v>351157.80000000005</v>
      </c>
      <c r="D25" s="5">
        <v>438579.80000000005</v>
      </c>
      <c r="E25" s="5">
        <v>531003.97000000009</v>
      </c>
      <c r="F25" s="5">
        <v>619551.97000000009</v>
      </c>
      <c r="G25" s="5">
        <v>709345.97000000009</v>
      </c>
      <c r="H25" s="5">
        <v>709345.97000000009</v>
      </c>
      <c r="I25" s="5">
        <v>709345.97000000009</v>
      </c>
      <c r="J25" s="5">
        <v>709345.97000000009</v>
      </c>
      <c r="K25" s="5">
        <v>709345.97000000009</v>
      </c>
      <c r="L25" s="5">
        <v>709345.97000000009</v>
      </c>
      <c r="M25" s="5">
        <v>709345.97000000009</v>
      </c>
      <c r="N25" s="5">
        <v>709345.97000000009</v>
      </c>
      <c r="O25" s="5">
        <v>709345.97000000009</v>
      </c>
      <c r="P25" s="6">
        <f t="shared" si="0"/>
        <v>640339.02076923079</v>
      </c>
      <c r="Q25" s="4">
        <v>45657</v>
      </c>
      <c r="R25" s="7">
        <v>30</v>
      </c>
      <c r="S25" s="8">
        <f t="shared" si="1"/>
        <v>2.1901185646612687E-3</v>
      </c>
      <c r="T25" s="6">
        <f t="shared" si="2"/>
        <v>6.5703556939838065E-2</v>
      </c>
    </row>
    <row r="26" spans="1:20" x14ac:dyDescent="0.25">
      <c r="A26" s="9" t="s">
        <v>105</v>
      </c>
      <c r="B26" t="s">
        <v>126</v>
      </c>
      <c r="C26" s="5">
        <v>3573427.1999999993</v>
      </c>
      <c r="D26" s="5">
        <v>3798627.1999999993</v>
      </c>
      <c r="E26" s="5">
        <v>4273027.1999999993</v>
      </c>
      <c r="F26" s="5">
        <v>4382139.2699999996</v>
      </c>
      <c r="G26" s="5">
        <v>4382139.2699999996</v>
      </c>
      <c r="H26" s="5">
        <v>4382139.2699999996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6">
        <f t="shared" si="0"/>
        <v>1907038.4161538458</v>
      </c>
      <c r="Q26" s="4">
        <v>44561</v>
      </c>
      <c r="R26" s="7">
        <v>-6</v>
      </c>
      <c r="S26" s="8">
        <f t="shared" si="1"/>
        <v>6.5225452506758336E-3</v>
      </c>
      <c r="T26" s="6">
        <f t="shared" si="2"/>
        <v>-3.9135271504055005E-2</v>
      </c>
    </row>
    <row r="27" spans="1:20" x14ac:dyDescent="0.25">
      <c r="A27" s="9" t="s">
        <v>105</v>
      </c>
      <c r="B27" t="s">
        <v>127</v>
      </c>
      <c r="C27" s="5">
        <v>3095108.9499999993</v>
      </c>
      <c r="D27" s="5">
        <v>3425168.7899999991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6">
        <f t="shared" si="0"/>
        <v>501559.82615384605</v>
      </c>
      <c r="Q27" s="4">
        <v>44439</v>
      </c>
      <c r="R27" s="7">
        <v>-10</v>
      </c>
      <c r="S27" s="8">
        <f t="shared" si="1"/>
        <v>1.7154592347476073E-3</v>
      </c>
      <c r="T27" s="6">
        <f t="shared" si="2"/>
        <v>-1.7154592347476072E-2</v>
      </c>
    </row>
    <row r="28" spans="1:20" x14ac:dyDescent="0.25">
      <c r="A28" s="9" t="s">
        <v>105</v>
      </c>
      <c r="B28" t="s">
        <v>128</v>
      </c>
      <c r="C28" s="5">
        <v>2354665.2000000002</v>
      </c>
      <c r="D28" s="5">
        <v>2495415.2000000002</v>
      </c>
      <c r="E28" s="5">
        <v>2636165.2000000002</v>
      </c>
      <c r="F28" s="5">
        <v>2776915.2</v>
      </c>
      <c r="G28" s="5">
        <v>2917665.2</v>
      </c>
      <c r="H28" s="5">
        <v>3124400.5100000002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6">
        <f t="shared" si="0"/>
        <v>1254248.193076923</v>
      </c>
      <c r="Q28" s="4">
        <v>44561</v>
      </c>
      <c r="R28" s="7">
        <v>-6</v>
      </c>
      <c r="S28" s="8">
        <f t="shared" si="1"/>
        <v>4.2898404802049128E-3</v>
      </c>
      <c r="T28" s="6">
        <f t="shared" si="2"/>
        <v>-2.5739042881229475E-2</v>
      </c>
    </row>
    <row r="29" spans="1:20" x14ac:dyDescent="0.25">
      <c r="A29" s="9" t="s">
        <v>105</v>
      </c>
      <c r="B29" t="s">
        <v>129</v>
      </c>
      <c r="C29" s="5">
        <v>97253.34</v>
      </c>
      <c r="D29" s="5">
        <v>156773.24</v>
      </c>
      <c r="E29" s="5">
        <v>156773.24</v>
      </c>
      <c r="F29" s="5">
        <v>170266.59999999998</v>
      </c>
      <c r="G29" s="5">
        <v>183759.95999999996</v>
      </c>
      <c r="H29" s="5">
        <v>197253.31999999995</v>
      </c>
      <c r="I29" s="5">
        <v>197253.31999999995</v>
      </c>
      <c r="J29" s="5">
        <v>197253.31999999995</v>
      </c>
      <c r="K29" s="5">
        <v>197253.31999999995</v>
      </c>
      <c r="L29" s="5">
        <v>197253.31999999995</v>
      </c>
      <c r="M29" s="5">
        <v>197253.31999999995</v>
      </c>
      <c r="N29" s="5">
        <v>0</v>
      </c>
      <c r="O29" s="5">
        <v>0</v>
      </c>
      <c r="P29" s="6">
        <f t="shared" si="0"/>
        <v>149872.79230769226</v>
      </c>
      <c r="Q29" s="4">
        <v>44712</v>
      </c>
      <c r="R29" s="7">
        <v>-1</v>
      </c>
      <c r="S29" s="8">
        <f t="shared" si="1"/>
        <v>5.1260219059645943E-4</v>
      </c>
      <c r="T29" s="6">
        <f t="shared" si="2"/>
        <v>-5.1260219059645943E-4</v>
      </c>
    </row>
    <row r="30" spans="1:20" x14ac:dyDescent="0.25">
      <c r="A30" s="9" t="s">
        <v>105</v>
      </c>
      <c r="B30" t="s">
        <v>130</v>
      </c>
      <c r="C30" s="5">
        <v>3107673.5</v>
      </c>
      <c r="D30" s="5">
        <v>3535800.46</v>
      </c>
      <c r="E30" s="5">
        <v>3902638.73</v>
      </c>
      <c r="F30" s="5">
        <v>4109173.2199999997</v>
      </c>
      <c r="G30" s="5">
        <v>4587163.04</v>
      </c>
      <c r="H30" s="5">
        <v>4671751.82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6">
        <f t="shared" si="0"/>
        <v>1839553.9053846153</v>
      </c>
      <c r="Q30" s="4">
        <v>44561</v>
      </c>
      <c r="R30" s="7">
        <v>-6</v>
      </c>
      <c r="S30" s="8">
        <f t="shared" si="1"/>
        <v>6.2917314550629631E-3</v>
      </c>
      <c r="T30" s="6">
        <f t="shared" si="2"/>
        <v>-3.7750388730377782E-2</v>
      </c>
    </row>
    <row r="31" spans="1:20" x14ac:dyDescent="0.25">
      <c r="A31" s="9" t="s">
        <v>105</v>
      </c>
      <c r="B31" t="s">
        <v>131</v>
      </c>
      <c r="C31" s="5">
        <v>119612.71000000002</v>
      </c>
      <c r="D31" s="5">
        <v>120303.20000000003</v>
      </c>
      <c r="E31" s="5">
        <v>120303.20000000003</v>
      </c>
      <c r="F31" s="5">
        <v>120303.20000000003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6">
        <f t="shared" si="0"/>
        <v>36963.25461538462</v>
      </c>
      <c r="Q31" s="4">
        <v>44500</v>
      </c>
      <c r="R31" s="7">
        <v>-8</v>
      </c>
      <c r="S31" s="8">
        <f t="shared" si="1"/>
        <v>1.2642351554057463E-4</v>
      </c>
      <c r="T31" s="6">
        <f t="shared" si="2"/>
        <v>-1.0113881243245971E-3</v>
      </c>
    </row>
    <row r="32" spans="1:20" x14ac:dyDescent="0.25">
      <c r="A32" s="9" t="s">
        <v>105</v>
      </c>
      <c r="B32" t="s">
        <v>132</v>
      </c>
      <c r="C32" s="5">
        <v>198460.90999999995</v>
      </c>
      <c r="D32" s="5">
        <v>204688.61999999994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6">
        <f t="shared" si="0"/>
        <v>31011.502307692303</v>
      </c>
      <c r="Q32" s="4">
        <v>44439</v>
      </c>
      <c r="R32" s="7">
        <v>-10</v>
      </c>
      <c r="S32" s="8">
        <f t="shared" si="1"/>
        <v>1.0606704373649236E-4</v>
      </c>
      <c r="T32" s="6">
        <f t="shared" si="2"/>
        <v>-1.0606704373649237E-3</v>
      </c>
    </row>
    <row r="33" spans="1:20" x14ac:dyDescent="0.25">
      <c r="A33" s="9" t="s">
        <v>105</v>
      </c>
      <c r="B33" t="s">
        <v>133</v>
      </c>
      <c r="C33" s="5">
        <v>166529.97999999995</v>
      </c>
      <c r="D33" s="5">
        <v>172757.68999999994</v>
      </c>
      <c r="E33" s="5">
        <v>178985.39999999994</v>
      </c>
      <c r="F33" s="5">
        <v>185213.10999999993</v>
      </c>
      <c r="G33" s="5">
        <v>191440.81999999992</v>
      </c>
      <c r="H33" s="5">
        <v>197668.52999999991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6">
        <f t="shared" si="0"/>
        <v>84045.809999999969</v>
      </c>
      <c r="Q33" s="4">
        <v>44561</v>
      </c>
      <c r="R33" s="7">
        <v>-6</v>
      </c>
      <c r="S33" s="8">
        <f t="shared" si="1"/>
        <v>2.874575541903919E-4</v>
      </c>
      <c r="T33" s="6">
        <f t="shared" si="2"/>
        <v>-1.7247453251423514E-3</v>
      </c>
    </row>
    <row r="34" spans="1:20" x14ac:dyDescent="0.25">
      <c r="A34" s="9" t="s">
        <v>105</v>
      </c>
      <c r="B34" t="s">
        <v>134</v>
      </c>
      <c r="C34" s="5">
        <v>262547.72000000003</v>
      </c>
      <c r="D34" s="5">
        <v>288905.78000000003</v>
      </c>
      <c r="E34" s="5">
        <v>315263.84000000003</v>
      </c>
      <c r="F34" s="5">
        <v>341621.9</v>
      </c>
      <c r="G34" s="5">
        <v>367979.96</v>
      </c>
      <c r="H34" s="5">
        <v>394338.02</v>
      </c>
      <c r="I34" s="5">
        <v>411055.92000000004</v>
      </c>
      <c r="J34" s="5">
        <v>415706.04000000004</v>
      </c>
      <c r="K34" s="5">
        <v>438956.66000000003</v>
      </c>
      <c r="L34" s="5">
        <v>466857.4</v>
      </c>
      <c r="M34" s="5">
        <v>513358.63</v>
      </c>
      <c r="N34" s="5">
        <v>559859.86</v>
      </c>
      <c r="O34" s="5">
        <v>606361.09</v>
      </c>
      <c r="P34" s="6">
        <f t="shared" si="0"/>
        <v>414062.52461538464</v>
      </c>
      <c r="Q34" s="4">
        <v>44926</v>
      </c>
      <c r="R34" s="7">
        <v>6</v>
      </c>
      <c r="S34" s="8">
        <f t="shared" si="1"/>
        <v>1.4161967218572521E-3</v>
      </c>
      <c r="T34" s="6">
        <f t="shared" si="2"/>
        <v>8.4971803311435119E-3</v>
      </c>
    </row>
    <row r="35" spans="1:20" x14ac:dyDescent="0.25">
      <c r="A35" s="9" t="s">
        <v>105</v>
      </c>
      <c r="B35" t="s">
        <v>135</v>
      </c>
      <c r="C35" s="5">
        <v>127587.87</v>
      </c>
      <c r="D35" s="5">
        <v>140004.79999999999</v>
      </c>
      <c r="E35" s="5">
        <v>152421.72999999998</v>
      </c>
      <c r="F35" s="5">
        <v>171066.37</v>
      </c>
      <c r="G35" s="5">
        <v>189711.01</v>
      </c>
      <c r="H35" s="5">
        <v>208355.65000000002</v>
      </c>
      <c r="I35" s="5">
        <v>220181.27000000002</v>
      </c>
      <c r="J35" s="5">
        <v>220181.27000000002</v>
      </c>
      <c r="K35" s="5">
        <v>220181.27000000002</v>
      </c>
      <c r="L35" s="5">
        <v>220181.27000000002</v>
      </c>
      <c r="M35" s="5">
        <v>220181.27000000002</v>
      </c>
      <c r="N35" s="5">
        <v>220181.27000000002</v>
      </c>
      <c r="O35" s="5">
        <v>220181.27000000002</v>
      </c>
      <c r="P35" s="6">
        <f t="shared" si="0"/>
        <v>194647.40923076926</v>
      </c>
      <c r="Q35" s="4">
        <v>44926</v>
      </c>
      <c r="R35" s="7">
        <v>6</v>
      </c>
      <c r="S35" s="8">
        <f t="shared" si="1"/>
        <v>6.6574250622337115E-4</v>
      </c>
      <c r="T35" s="6">
        <f t="shared" si="2"/>
        <v>3.9944550373402273E-3</v>
      </c>
    </row>
    <row r="36" spans="1:20" x14ac:dyDescent="0.25">
      <c r="A36" s="9" t="s">
        <v>105</v>
      </c>
      <c r="B36" t="s">
        <v>136</v>
      </c>
      <c r="C36" s="5">
        <v>187999.98</v>
      </c>
      <c r="D36" s="5">
        <v>187999.98</v>
      </c>
      <c r="E36" s="5">
        <v>187999.98</v>
      </c>
      <c r="F36" s="5">
        <v>187999.98</v>
      </c>
      <c r="G36" s="5">
        <v>187999.98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6">
        <f t="shared" si="0"/>
        <v>72307.684615384613</v>
      </c>
      <c r="Q36" s="4">
        <v>44530</v>
      </c>
      <c r="R36" s="7">
        <v>-7</v>
      </c>
      <c r="S36" s="8">
        <f t="shared" si="1"/>
        <v>2.4731024864545534E-4</v>
      </c>
      <c r="T36" s="6">
        <f t="shared" si="2"/>
        <v>-1.7311717405181875E-3</v>
      </c>
    </row>
    <row r="37" spans="1:20" x14ac:dyDescent="0.25">
      <c r="A37" s="9" t="s">
        <v>105</v>
      </c>
      <c r="B37" t="s">
        <v>67</v>
      </c>
      <c r="C37" s="5">
        <v>999427.61</v>
      </c>
      <c r="D37" s="5">
        <v>1058277.6099999999</v>
      </c>
      <c r="E37" s="5">
        <v>1117127.6099999999</v>
      </c>
      <c r="F37" s="5">
        <v>1175977.6099999999</v>
      </c>
      <c r="G37" s="5">
        <v>1234827.6099999999</v>
      </c>
      <c r="H37" s="5">
        <v>1293677.6099999999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6">
        <f t="shared" si="0"/>
        <v>529178.12769230758</v>
      </c>
      <c r="Q37" s="4">
        <v>44561</v>
      </c>
      <c r="R37" s="7">
        <v>-6</v>
      </c>
      <c r="S37" s="8">
        <f t="shared" si="1"/>
        <v>1.8099206886991949E-3</v>
      </c>
      <c r="T37" s="6">
        <f t="shared" si="2"/>
        <v>-1.085952413219517E-2</v>
      </c>
    </row>
    <row r="38" spans="1:20" x14ac:dyDescent="0.25">
      <c r="A38" s="9" t="s">
        <v>105</v>
      </c>
      <c r="B38" t="s">
        <v>137</v>
      </c>
      <c r="C38" s="5">
        <v>380125.66</v>
      </c>
      <c r="D38" s="5">
        <v>427125.66</v>
      </c>
      <c r="E38" s="5">
        <v>474125.66</v>
      </c>
      <c r="F38" s="5">
        <v>497625.66</v>
      </c>
      <c r="G38" s="5">
        <v>521125.66</v>
      </c>
      <c r="H38" s="5">
        <v>544625.65999999992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6">
        <f t="shared" si="0"/>
        <v>218827.2276923077</v>
      </c>
      <c r="Q38" s="4">
        <v>44561</v>
      </c>
      <c r="R38" s="7">
        <v>-6</v>
      </c>
      <c r="S38" s="8">
        <f t="shared" si="1"/>
        <v>7.4844349364584371E-4</v>
      </c>
      <c r="T38" s="6">
        <f t="shared" si="2"/>
        <v>-4.4906609618750627E-3</v>
      </c>
    </row>
    <row r="39" spans="1:20" x14ac:dyDescent="0.25">
      <c r="A39" s="9" t="s">
        <v>105</v>
      </c>
      <c r="B39" t="s">
        <v>138</v>
      </c>
      <c r="C39" s="5">
        <v>1274786.1600000001</v>
      </c>
      <c r="D39" s="5">
        <v>1369530.7500000002</v>
      </c>
      <c r="E39" s="5">
        <v>1464275.3400000003</v>
      </c>
      <c r="F39" s="5">
        <v>1559019.9300000004</v>
      </c>
      <c r="G39" s="5">
        <v>1653764.5200000005</v>
      </c>
      <c r="H39" s="5">
        <v>1748509.1100000006</v>
      </c>
      <c r="I39" s="5">
        <v>1843253.7000000007</v>
      </c>
      <c r="J39" s="5">
        <v>2059749.4300000006</v>
      </c>
      <c r="K39" s="5">
        <v>2276245.1600000006</v>
      </c>
      <c r="L39" s="5">
        <v>2492740.8900000006</v>
      </c>
      <c r="M39" s="5">
        <v>0</v>
      </c>
      <c r="N39" s="5">
        <v>0</v>
      </c>
      <c r="O39" s="5">
        <v>0</v>
      </c>
      <c r="P39" s="6">
        <f t="shared" si="0"/>
        <v>1364759.614615385</v>
      </c>
      <c r="Q39" s="4">
        <v>44681</v>
      </c>
      <c r="R39" s="7">
        <v>-2</v>
      </c>
      <c r="S39" s="8">
        <f t="shared" si="1"/>
        <v>4.6678170021225394E-3</v>
      </c>
      <c r="T39" s="6">
        <f t="shared" si="2"/>
        <v>-9.3356340042450789E-3</v>
      </c>
    </row>
    <row r="40" spans="1:20" x14ac:dyDescent="0.25">
      <c r="A40" s="9" t="s">
        <v>105</v>
      </c>
      <c r="B40" t="s">
        <v>139</v>
      </c>
      <c r="C40" s="5">
        <v>2165330.7400000002</v>
      </c>
      <c r="D40" s="5">
        <v>2486115.6700000004</v>
      </c>
      <c r="E40" s="5">
        <v>2660430.3300000005</v>
      </c>
      <c r="F40" s="5">
        <v>2834744.9900000007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6">
        <f t="shared" si="0"/>
        <v>780509.36384615384</v>
      </c>
      <c r="Q40" s="4">
        <v>44500</v>
      </c>
      <c r="R40" s="7">
        <v>-8</v>
      </c>
      <c r="S40" s="8">
        <f t="shared" si="1"/>
        <v>2.6695359679907204E-3</v>
      </c>
      <c r="T40" s="6">
        <f t="shared" si="2"/>
        <v>-2.1356287743925763E-2</v>
      </c>
    </row>
    <row r="41" spans="1:20" x14ac:dyDescent="0.25">
      <c r="A41" s="9" t="s">
        <v>105</v>
      </c>
      <c r="B41" t="s">
        <v>140</v>
      </c>
      <c r="C41" s="5">
        <v>2771274.0700000003</v>
      </c>
      <c r="D41" s="5">
        <v>3134359.6300000004</v>
      </c>
      <c r="E41" s="5">
        <v>3497445.1900000004</v>
      </c>
      <c r="F41" s="5">
        <v>3860530.7500000005</v>
      </c>
      <c r="G41" s="5">
        <v>4223616.3100000005</v>
      </c>
      <c r="H41" s="5">
        <v>4586701.87</v>
      </c>
      <c r="I41" s="5">
        <v>4949787.43</v>
      </c>
      <c r="J41" s="5">
        <v>5552974.2699999996</v>
      </c>
      <c r="K41" s="5">
        <v>6156161.1399999997</v>
      </c>
      <c r="L41" s="5">
        <v>6759348.0099999998</v>
      </c>
      <c r="M41" s="5">
        <v>7362534.8799999999</v>
      </c>
      <c r="N41" s="5">
        <v>7965721.75</v>
      </c>
      <c r="O41" s="5">
        <v>0</v>
      </c>
      <c r="P41" s="6">
        <f t="shared" si="0"/>
        <v>4678496.5615384616</v>
      </c>
      <c r="Q41" s="4">
        <v>44742</v>
      </c>
      <c r="R41" s="7">
        <v>0</v>
      </c>
      <c r="S41" s="8">
        <f t="shared" si="1"/>
        <v>1.6001620769292426E-2</v>
      </c>
      <c r="T41" s="6">
        <f t="shared" si="2"/>
        <v>0</v>
      </c>
    </row>
    <row r="42" spans="1:20" x14ac:dyDescent="0.25">
      <c r="A42" s="9" t="s">
        <v>105</v>
      </c>
      <c r="B42" t="s">
        <v>141</v>
      </c>
      <c r="C42" s="5">
        <v>85992.55</v>
      </c>
      <c r="D42" s="5">
        <v>1437270.86</v>
      </c>
      <c r="E42" s="5">
        <v>1971941.21</v>
      </c>
      <c r="F42" s="5">
        <v>2506611.56</v>
      </c>
      <c r="G42" s="5">
        <v>3041281.91</v>
      </c>
      <c r="H42" s="5">
        <v>3575952.2600000002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6">
        <f t="shared" si="0"/>
        <v>970696.1807692307</v>
      </c>
      <c r="Q42" s="4">
        <v>44561</v>
      </c>
      <c r="R42" s="7">
        <v>-6</v>
      </c>
      <c r="S42" s="8">
        <f t="shared" si="1"/>
        <v>3.3200221401385468E-3</v>
      </c>
      <c r="T42" s="6">
        <f t="shared" si="2"/>
        <v>-1.992013284083128E-2</v>
      </c>
    </row>
    <row r="43" spans="1:20" x14ac:dyDescent="0.25">
      <c r="A43" s="9" t="s">
        <v>105</v>
      </c>
      <c r="B43" t="s">
        <v>142</v>
      </c>
      <c r="C43" s="5">
        <v>1507871.0700000003</v>
      </c>
      <c r="D43" s="5">
        <v>1602804.1400000004</v>
      </c>
      <c r="E43" s="5">
        <v>1697737.2100000004</v>
      </c>
      <c r="F43" s="5">
        <v>1792670.2800000005</v>
      </c>
      <c r="G43" s="5">
        <v>1887603.3500000006</v>
      </c>
      <c r="H43" s="5">
        <v>1982536.4200000006</v>
      </c>
      <c r="I43" s="5">
        <v>2077469.4900000007</v>
      </c>
      <c r="J43" s="5">
        <v>2140496.2600000007</v>
      </c>
      <c r="K43" s="5">
        <v>2203523.0100000007</v>
      </c>
      <c r="L43" s="5">
        <v>2266549.7600000007</v>
      </c>
      <c r="M43" s="5">
        <v>2329576.5100000007</v>
      </c>
      <c r="N43" s="5">
        <v>2392603.2600000007</v>
      </c>
      <c r="O43" s="5">
        <v>0</v>
      </c>
      <c r="P43" s="6">
        <f t="shared" si="0"/>
        <v>1837033.9046153852</v>
      </c>
      <c r="Q43" s="4">
        <v>44742</v>
      </c>
      <c r="R43" s="7">
        <v>0</v>
      </c>
      <c r="S43" s="8">
        <f t="shared" si="1"/>
        <v>6.2831124262537836E-3</v>
      </c>
      <c r="T43" s="6">
        <f t="shared" si="2"/>
        <v>0</v>
      </c>
    </row>
    <row r="44" spans="1:20" x14ac:dyDescent="0.25">
      <c r="A44" s="9" t="s">
        <v>105</v>
      </c>
      <c r="B44" t="s">
        <v>143</v>
      </c>
      <c r="C44" s="5">
        <v>2024183.0599999996</v>
      </c>
      <c r="D44" s="5">
        <v>2077909.4099999997</v>
      </c>
      <c r="E44" s="5">
        <v>2140275.8499999996</v>
      </c>
      <c r="F44" s="5">
        <v>2202642.2899999996</v>
      </c>
      <c r="G44" s="5">
        <v>2265008.7299999995</v>
      </c>
      <c r="H44" s="5">
        <v>2327375.1699999995</v>
      </c>
      <c r="I44" s="5">
        <v>2898358.6699999995</v>
      </c>
      <c r="J44" s="5">
        <v>3237249.8499999996</v>
      </c>
      <c r="K44" s="5">
        <v>3576141.01</v>
      </c>
      <c r="L44" s="5">
        <v>3915032.17</v>
      </c>
      <c r="M44" s="5">
        <v>4253923.33</v>
      </c>
      <c r="N44" s="5">
        <v>4592814.49</v>
      </c>
      <c r="O44" s="5">
        <v>0</v>
      </c>
      <c r="P44" s="6">
        <f t="shared" si="0"/>
        <v>2731608.7715384611</v>
      </c>
      <c r="Q44" s="4">
        <v>44742</v>
      </c>
      <c r="R44" s="7">
        <v>0</v>
      </c>
      <c r="S44" s="8">
        <f t="shared" si="1"/>
        <v>9.3427807581540033E-3</v>
      </c>
      <c r="T44" s="6">
        <f t="shared" si="2"/>
        <v>0</v>
      </c>
    </row>
    <row r="45" spans="1:20" x14ac:dyDescent="0.25">
      <c r="A45" s="9" t="s">
        <v>105</v>
      </c>
      <c r="B45" t="s">
        <v>144</v>
      </c>
      <c r="C45" s="5">
        <v>784308.71</v>
      </c>
      <c r="D45" s="5">
        <v>1055303.3700000001</v>
      </c>
      <c r="E45" s="5">
        <v>1326298.0300000003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6">
        <f t="shared" si="0"/>
        <v>243531.54692307694</v>
      </c>
      <c r="Q45" s="4">
        <v>44469</v>
      </c>
      <c r="R45" s="7">
        <v>-9</v>
      </c>
      <c r="S45" s="8">
        <f t="shared" si="1"/>
        <v>8.329384040288312E-4</v>
      </c>
      <c r="T45" s="6">
        <f t="shared" si="2"/>
        <v>-7.4964456362594809E-3</v>
      </c>
    </row>
    <row r="46" spans="1:20" x14ac:dyDescent="0.25">
      <c r="A46" s="9" t="s">
        <v>105</v>
      </c>
      <c r="B46" t="s">
        <v>145</v>
      </c>
      <c r="C46" s="5">
        <v>741107.32</v>
      </c>
      <c r="D46" s="5">
        <v>959153.05999999994</v>
      </c>
      <c r="E46" s="5">
        <v>1177198.7999999998</v>
      </c>
      <c r="F46" s="5">
        <v>1395244.5399999998</v>
      </c>
      <c r="G46" s="5">
        <v>1613290.2799999998</v>
      </c>
      <c r="H46" s="5">
        <v>1734805.2599999998</v>
      </c>
      <c r="I46" s="5">
        <v>2152446.98</v>
      </c>
      <c r="J46" s="5">
        <v>2359528.5699999998</v>
      </c>
      <c r="K46" s="5">
        <v>2566610.1599999997</v>
      </c>
      <c r="L46" s="5">
        <v>2773691.7499999995</v>
      </c>
      <c r="M46" s="5">
        <v>0</v>
      </c>
      <c r="N46" s="5">
        <v>0</v>
      </c>
      <c r="O46" s="5">
        <v>0</v>
      </c>
      <c r="P46" s="6">
        <f t="shared" si="0"/>
        <v>1344082.8246153845</v>
      </c>
      <c r="Q46" s="4">
        <v>44681</v>
      </c>
      <c r="R46" s="7">
        <v>-2</v>
      </c>
      <c r="S46" s="8">
        <f t="shared" si="1"/>
        <v>4.5970972424830229E-3</v>
      </c>
      <c r="T46" s="6">
        <f t="shared" si="2"/>
        <v>-9.1941944849660458E-3</v>
      </c>
    </row>
    <row r="47" spans="1:20" x14ac:dyDescent="0.25">
      <c r="A47" s="9" t="s">
        <v>105</v>
      </c>
      <c r="B47" t="s">
        <v>146</v>
      </c>
      <c r="C47" s="5">
        <v>1591254.66</v>
      </c>
      <c r="D47" s="5">
        <v>1740756.6099999999</v>
      </c>
      <c r="E47" s="5">
        <v>1890258.5599999998</v>
      </c>
      <c r="F47" s="5">
        <v>2039760.5099999998</v>
      </c>
      <c r="G47" s="5">
        <v>2189262.46</v>
      </c>
      <c r="H47" s="5">
        <v>2338764.41</v>
      </c>
      <c r="I47" s="5">
        <v>2848223.3600000003</v>
      </c>
      <c r="J47" s="5">
        <v>2991772.43</v>
      </c>
      <c r="K47" s="5">
        <v>3135321.4400000004</v>
      </c>
      <c r="L47" s="5">
        <v>3278870.45</v>
      </c>
      <c r="M47" s="5">
        <v>3422419.46</v>
      </c>
      <c r="N47" s="5">
        <v>3565968.4699999997</v>
      </c>
      <c r="O47" s="5">
        <v>0</v>
      </c>
      <c r="P47" s="6">
        <f t="shared" si="0"/>
        <v>2387125.6015384616</v>
      </c>
      <c r="Q47" s="4">
        <v>44742</v>
      </c>
      <c r="R47" s="7">
        <v>0</v>
      </c>
      <c r="S47" s="8">
        <f t="shared" si="1"/>
        <v>8.1645627183974372E-3</v>
      </c>
      <c r="T47" s="6">
        <f t="shared" si="2"/>
        <v>0</v>
      </c>
    </row>
    <row r="48" spans="1:20" x14ac:dyDescent="0.25">
      <c r="A48" s="9" t="s">
        <v>105</v>
      </c>
      <c r="B48" t="s">
        <v>147</v>
      </c>
      <c r="C48" s="5">
        <v>768952.19</v>
      </c>
      <c r="D48" s="5">
        <v>885985.78999999992</v>
      </c>
      <c r="E48" s="5">
        <v>1350538.89</v>
      </c>
      <c r="F48" s="5">
        <v>1467572.49</v>
      </c>
      <c r="G48" s="5">
        <v>1584606.09</v>
      </c>
      <c r="H48" s="5">
        <v>1701639.6900000002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6">
        <f t="shared" si="0"/>
        <v>596868.85692307702</v>
      </c>
      <c r="Q48" s="4">
        <v>44561</v>
      </c>
      <c r="R48" s="7">
        <v>-6</v>
      </c>
      <c r="S48" s="8">
        <f t="shared" si="1"/>
        <v>2.0414398026923977E-3</v>
      </c>
      <c r="T48" s="6">
        <f t="shared" si="2"/>
        <v>-1.2248638816154386E-2</v>
      </c>
    </row>
    <row r="49" spans="1:20" x14ac:dyDescent="0.25">
      <c r="A49" s="9" t="s">
        <v>105</v>
      </c>
      <c r="B49" t="s">
        <v>148</v>
      </c>
      <c r="C49" s="5">
        <v>6599974.4000000004</v>
      </c>
      <c r="D49" s="5">
        <v>7049310.5600000005</v>
      </c>
      <c r="E49" s="5">
        <v>7498646.7200000007</v>
      </c>
      <c r="F49" s="5">
        <v>7947982.8800000008</v>
      </c>
      <c r="G49" s="5">
        <v>8397319.040000001</v>
      </c>
      <c r="H49" s="5">
        <v>8846655.2000000011</v>
      </c>
      <c r="I49" s="5">
        <v>8988322.7400000002</v>
      </c>
      <c r="J49" s="5">
        <v>8988322.7400000002</v>
      </c>
      <c r="K49" s="5">
        <v>8988322.7400000002</v>
      </c>
      <c r="L49" s="5">
        <v>8988322.7400000002</v>
      </c>
      <c r="M49" s="5">
        <v>8988322.7400000002</v>
      </c>
      <c r="N49" s="5">
        <v>8988322.7400000002</v>
      </c>
      <c r="O49" s="5">
        <v>8988322.7400000002</v>
      </c>
      <c r="P49" s="6">
        <f t="shared" si="0"/>
        <v>8404472.921538461</v>
      </c>
      <c r="Q49" s="4">
        <v>45473</v>
      </c>
      <c r="R49" s="7">
        <v>24</v>
      </c>
      <c r="S49" s="8">
        <f t="shared" si="1"/>
        <v>2.8745385763845031E-2</v>
      </c>
      <c r="T49" s="6">
        <f t="shared" si="2"/>
        <v>0.68988925833228076</v>
      </c>
    </row>
    <row r="50" spans="1:20" x14ac:dyDescent="0.25">
      <c r="A50" s="9" t="s">
        <v>105</v>
      </c>
      <c r="B50" t="s">
        <v>149</v>
      </c>
      <c r="C50" s="5">
        <v>199652.40000000002</v>
      </c>
      <c r="D50" s="5">
        <v>199652.40000000002</v>
      </c>
      <c r="E50" s="5">
        <v>199652.40000000002</v>
      </c>
      <c r="F50" s="5">
        <v>199652.40000000002</v>
      </c>
      <c r="G50" s="5">
        <v>199652.40000000002</v>
      </c>
      <c r="H50" s="5">
        <v>352902.40000000002</v>
      </c>
      <c r="I50" s="5">
        <v>352902.40000000002</v>
      </c>
      <c r="J50" s="5">
        <v>3042413.27</v>
      </c>
      <c r="K50" s="5">
        <v>3785036.12</v>
      </c>
      <c r="L50" s="5">
        <v>4221158.97</v>
      </c>
      <c r="M50" s="5">
        <v>4657281.8199999994</v>
      </c>
      <c r="N50" s="5">
        <v>5093404.669999999</v>
      </c>
      <c r="O50" s="5">
        <v>5529527.5199999986</v>
      </c>
      <c r="P50" s="6">
        <f t="shared" si="0"/>
        <v>2156376.09</v>
      </c>
      <c r="Q50" s="4">
        <v>45473</v>
      </c>
      <c r="R50" s="7">
        <v>24</v>
      </c>
      <c r="S50" s="8">
        <f t="shared" si="1"/>
        <v>7.3753420515078692E-3</v>
      </c>
      <c r="T50" s="6">
        <f t="shared" si="2"/>
        <v>0.17700820923618887</v>
      </c>
    </row>
    <row r="51" spans="1:20" x14ac:dyDescent="0.25">
      <c r="A51" s="9" t="s">
        <v>105</v>
      </c>
      <c r="B51" t="s">
        <v>150</v>
      </c>
      <c r="C51" s="5">
        <v>1734320.8100000003</v>
      </c>
      <c r="D51" s="5">
        <v>1884945.3900000004</v>
      </c>
      <c r="E51" s="5">
        <v>2044749.7700000005</v>
      </c>
      <c r="F51" s="5">
        <v>2195374.3500000006</v>
      </c>
      <c r="G51" s="5">
        <v>2345998.9300000006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6">
        <f t="shared" si="0"/>
        <v>785029.94230769249</v>
      </c>
      <c r="Q51" s="4">
        <v>44530</v>
      </c>
      <c r="R51" s="7">
        <v>-7</v>
      </c>
      <c r="S51" s="8">
        <f t="shared" si="1"/>
        <v>2.6849974696179836E-3</v>
      </c>
      <c r="T51" s="6">
        <f t="shared" si="2"/>
        <v>-1.8794982287325884E-2</v>
      </c>
    </row>
    <row r="52" spans="1:20" x14ac:dyDescent="0.25">
      <c r="A52" s="9" t="s">
        <v>105</v>
      </c>
      <c r="B52" t="s">
        <v>151</v>
      </c>
      <c r="C52" s="5">
        <v>2812560.96</v>
      </c>
      <c r="D52" s="5">
        <v>3171733.89</v>
      </c>
      <c r="E52" s="5">
        <v>3530906.8200000003</v>
      </c>
      <c r="F52" s="5">
        <v>3881426.9800000004</v>
      </c>
      <c r="G52" s="5">
        <v>4111279.7800000003</v>
      </c>
      <c r="H52" s="5">
        <v>4230532.58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6">
        <f t="shared" si="0"/>
        <v>1672187.7699999998</v>
      </c>
      <c r="Q52" s="4">
        <v>44561</v>
      </c>
      <c r="R52" s="7">
        <v>-6</v>
      </c>
      <c r="S52" s="8">
        <f t="shared" si="1"/>
        <v>5.7192976843376932E-3</v>
      </c>
      <c r="T52" s="6">
        <f t="shared" si="2"/>
        <v>-3.4315786106026161E-2</v>
      </c>
    </row>
    <row r="53" spans="1:20" x14ac:dyDescent="0.25">
      <c r="A53" s="9" t="s">
        <v>105</v>
      </c>
      <c r="B53" t="s">
        <v>152</v>
      </c>
      <c r="C53" s="5">
        <v>575426.52</v>
      </c>
      <c r="D53" s="5">
        <v>678966.23</v>
      </c>
      <c r="E53" s="5">
        <v>819971.69</v>
      </c>
      <c r="F53" s="5">
        <v>895861.39999999991</v>
      </c>
      <c r="G53" s="5">
        <v>970364.95</v>
      </c>
      <c r="H53" s="5">
        <v>1044868.5</v>
      </c>
      <c r="I53" s="5">
        <v>1119372.05</v>
      </c>
      <c r="J53" s="5">
        <v>1218586.6100000001</v>
      </c>
      <c r="K53" s="5">
        <v>1292743.31</v>
      </c>
      <c r="L53" s="5">
        <v>1366900.01</v>
      </c>
      <c r="M53" s="5">
        <v>0</v>
      </c>
      <c r="N53" s="5">
        <v>0</v>
      </c>
      <c r="O53" s="5">
        <v>0</v>
      </c>
      <c r="P53" s="6">
        <f t="shared" si="0"/>
        <v>767927.78999999992</v>
      </c>
      <c r="Q53" s="4">
        <v>44681</v>
      </c>
      <c r="R53" s="7">
        <v>-2</v>
      </c>
      <c r="S53" s="8">
        <f t="shared" si="1"/>
        <v>2.6265038591243629E-3</v>
      </c>
      <c r="T53" s="6">
        <f t="shared" si="2"/>
        <v>-5.2530077182487258E-3</v>
      </c>
    </row>
    <row r="54" spans="1:20" x14ac:dyDescent="0.25">
      <c r="A54" s="9" t="s">
        <v>105</v>
      </c>
      <c r="B54" t="s">
        <v>51</v>
      </c>
      <c r="C54" s="5">
        <v>1585603.6300000004</v>
      </c>
      <c r="D54" s="5">
        <v>1711664.7500000005</v>
      </c>
      <c r="E54" s="5">
        <v>1922523.3100000005</v>
      </c>
      <c r="F54" s="5">
        <v>2133381.8700000006</v>
      </c>
      <c r="G54" s="5">
        <v>2373178.8600000003</v>
      </c>
      <c r="H54" s="5">
        <v>2495778.8600000003</v>
      </c>
      <c r="I54" s="5">
        <v>2593858.8600000003</v>
      </c>
      <c r="J54" s="5">
        <v>2708834.99</v>
      </c>
      <c r="K54" s="5">
        <v>2823811.12</v>
      </c>
      <c r="L54" s="5">
        <v>2938787.25</v>
      </c>
      <c r="M54" s="5">
        <v>3053763.38</v>
      </c>
      <c r="N54" s="5">
        <v>3168739.51</v>
      </c>
      <c r="O54" s="5">
        <v>3283715.6399999997</v>
      </c>
      <c r="P54" s="6">
        <f t="shared" si="0"/>
        <v>2522587.8484615386</v>
      </c>
      <c r="Q54" s="4">
        <v>44865</v>
      </c>
      <c r="R54" s="7">
        <v>4</v>
      </c>
      <c r="S54" s="8">
        <f t="shared" si="1"/>
        <v>8.6278772629968959E-3</v>
      </c>
      <c r="T54" s="6">
        <f t="shared" si="2"/>
        <v>3.4511509051987584E-2</v>
      </c>
    </row>
    <row r="55" spans="1:20" x14ac:dyDescent="0.25">
      <c r="A55" s="9" t="s">
        <v>105</v>
      </c>
      <c r="B55" t="s">
        <v>153</v>
      </c>
      <c r="C55" s="5">
        <v>272316.16000000003</v>
      </c>
      <c r="D55" s="5">
        <v>330382.93000000005</v>
      </c>
      <c r="E55" s="5">
        <v>330775.76000000007</v>
      </c>
      <c r="F55" s="5">
        <v>331168.59000000008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6">
        <f t="shared" si="0"/>
        <v>97280.264615384629</v>
      </c>
      <c r="Q55" s="4">
        <v>44500</v>
      </c>
      <c r="R55" s="7">
        <v>-8</v>
      </c>
      <c r="S55" s="8">
        <f t="shared" si="1"/>
        <v>3.3272267751756574E-4</v>
      </c>
      <c r="T55" s="6">
        <f t="shared" si="2"/>
        <v>-2.6617814201405259E-3</v>
      </c>
    </row>
    <row r="56" spans="1:20" x14ac:dyDescent="0.25">
      <c r="A56" s="9" t="s">
        <v>105</v>
      </c>
      <c r="B56" t="s">
        <v>57</v>
      </c>
      <c r="C56" s="5">
        <v>11426175.239999998</v>
      </c>
      <c r="D56" s="5">
        <v>11651701.649999999</v>
      </c>
      <c r="E56" s="5">
        <v>12072445.909999998</v>
      </c>
      <c r="F56" s="5">
        <v>12440607.609999998</v>
      </c>
      <c r="G56" s="5">
        <v>12808769.309999997</v>
      </c>
      <c r="H56" s="5">
        <v>13176931.009999996</v>
      </c>
      <c r="I56" s="5">
        <v>0</v>
      </c>
      <c r="J56" s="5">
        <v>0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6">
        <f t="shared" si="0"/>
        <v>5659740.825384615</v>
      </c>
      <c r="Q56" s="4">
        <v>44561</v>
      </c>
      <c r="R56" s="7">
        <v>-6</v>
      </c>
      <c r="S56" s="8">
        <f t="shared" si="1"/>
        <v>1.9357719974577817E-2</v>
      </c>
      <c r="T56" s="6">
        <f t="shared" si="2"/>
        <v>-0.1161463198474669</v>
      </c>
    </row>
    <row r="57" spans="1:20" x14ac:dyDescent="0.25">
      <c r="A57" s="9" t="s">
        <v>105</v>
      </c>
      <c r="B57" t="s">
        <v>154</v>
      </c>
      <c r="C57" s="5">
        <v>849712.76</v>
      </c>
      <c r="D57" s="5">
        <v>849712.76</v>
      </c>
      <c r="E57" s="5">
        <v>849712.76</v>
      </c>
      <c r="F57" s="5">
        <v>863446.49</v>
      </c>
      <c r="G57" s="5">
        <v>1133397.29</v>
      </c>
      <c r="H57" s="5">
        <v>1437252.52</v>
      </c>
      <c r="I57" s="5">
        <v>0</v>
      </c>
      <c r="J57" s="5">
        <v>0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6">
        <f t="shared" si="0"/>
        <v>460248.81384615385</v>
      </c>
      <c r="Q57" s="4">
        <v>44561</v>
      </c>
      <c r="R57" s="7">
        <v>-6</v>
      </c>
      <c r="S57" s="8">
        <f t="shared" si="1"/>
        <v>1.5741653075536355E-3</v>
      </c>
      <c r="T57" s="6">
        <f t="shared" si="2"/>
        <v>-9.4449918453218124E-3</v>
      </c>
    </row>
    <row r="58" spans="1:20" x14ac:dyDescent="0.25">
      <c r="A58" s="9" t="s">
        <v>105</v>
      </c>
      <c r="B58" t="s">
        <v>155</v>
      </c>
      <c r="C58" s="5">
        <v>257425.60000000003</v>
      </c>
      <c r="D58" s="5">
        <v>237676.79000000004</v>
      </c>
      <c r="E58" s="5">
        <v>217927.98000000004</v>
      </c>
      <c r="F58" s="5">
        <v>198179.17000000004</v>
      </c>
      <c r="G58" s="5">
        <v>178430.36000000004</v>
      </c>
      <c r="H58" s="5">
        <v>158681.55000000005</v>
      </c>
      <c r="I58" s="5">
        <v>895905.60000000009</v>
      </c>
      <c r="J58" s="5">
        <v>937096.69000000006</v>
      </c>
      <c r="K58" s="5">
        <v>978287.82000000007</v>
      </c>
      <c r="L58" s="5">
        <v>1019478.9500000001</v>
      </c>
      <c r="M58" s="5">
        <v>1060670.08</v>
      </c>
      <c r="N58" s="5">
        <v>1101861.21</v>
      </c>
      <c r="O58" s="5">
        <v>1143052.3399999999</v>
      </c>
      <c r="P58" s="6">
        <f t="shared" si="0"/>
        <v>644974.9338461539</v>
      </c>
      <c r="Q58" s="4">
        <v>45291</v>
      </c>
      <c r="R58" s="7">
        <v>18</v>
      </c>
      <c r="S58" s="8">
        <f t="shared" si="1"/>
        <v>2.2059745393318867E-3</v>
      </c>
      <c r="T58" s="6">
        <f t="shared" si="2"/>
        <v>3.9707541707973963E-2</v>
      </c>
    </row>
    <row r="59" spans="1:20" x14ac:dyDescent="0.25">
      <c r="A59" s="9" t="s">
        <v>105</v>
      </c>
      <c r="B59" t="s">
        <v>156</v>
      </c>
      <c r="C59" s="5">
        <v>247165.4</v>
      </c>
      <c r="D59" s="5">
        <v>248525.69999999998</v>
      </c>
      <c r="E59" s="5">
        <v>254603.50999999998</v>
      </c>
      <c r="F59" s="5">
        <v>271289.5</v>
      </c>
      <c r="G59" s="5">
        <v>278696.14</v>
      </c>
      <c r="H59" s="5">
        <v>283744.03000000003</v>
      </c>
      <c r="I59" s="5">
        <v>1023213.4</v>
      </c>
      <c r="J59" s="5">
        <v>1433548.76</v>
      </c>
      <c r="K59" s="5">
        <v>1474906.89</v>
      </c>
      <c r="L59" s="5">
        <v>1510373.72</v>
      </c>
      <c r="M59" s="5">
        <v>1685277.29</v>
      </c>
      <c r="N59" s="5">
        <v>2082001.17</v>
      </c>
      <c r="O59" s="5">
        <v>2597791.65</v>
      </c>
      <c r="P59" s="6">
        <f t="shared" si="0"/>
        <v>1030087.4738461538</v>
      </c>
      <c r="Q59" s="4">
        <v>44804</v>
      </c>
      <c r="R59" s="7">
        <v>2</v>
      </c>
      <c r="S59" s="8">
        <f t="shared" si="1"/>
        <v>3.5231551202133072E-3</v>
      </c>
      <c r="T59" s="6">
        <f t="shared" si="2"/>
        <v>7.0463102404266145E-3</v>
      </c>
    </row>
    <row r="60" spans="1:20" x14ac:dyDescent="0.25">
      <c r="A60" s="9" t="s">
        <v>105</v>
      </c>
      <c r="B60" t="s">
        <v>157</v>
      </c>
      <c r="C60" s="5">
        <v>122545.42000000001</v>
      </c>
      <c r="D60" s="5">
        <v>127640.20000000001</v>
      </c>
      <c r="E60" s="5">
        <v>223897.45</v>
      </c>
      <c r="F60" s="5">
        <v>477814.45</v>
      </c>
      <c r="G60" s="5">
        <v>731120.55</v>
      </c>
      <c r="H60" s="5">
        <v>732139.84000000008</v>
      </c>
      <c r="I60" s="5">
        <v>0</v>
      </c>
      <c r="J60" s="5">
        <v>0</v>
      </c>
      <c r="K60" s="5">
        <v>0</v>
      </c>
      <c r="L60" s="5">
        <v>0</v>
      </c>
      <c r="M60" s="5">
        <v>0</v>
      </c>
      <c r="N60" s="5">
        <v>0</v>
      </c>
      <c r="O60" s="5">
        <v>0</v>
      </c>
      <c r="P60" s="6">
        <f t="shared" si="0"/>
        <v>185781.37769230769</v>
      </c>
      <c r="Q60" s="4">
        <v>44561</v>
      </c>
      <c r="R60" s="7">
        <v>-6</v>
      </c>
      <c r="S60" s="8">
        <f t="shared" si="1"/>
        <v>6.3541847529998492E-4</v>
      </c>
      <c r="T60" s="6">
        <f t="shared" si="2"/>
        <v>-3.8125108517999095E-3</v>
      </c>
    </row>
    <row r="61" spans="1:20" x14ac:dyDescent="0.25">
      <c r="A61" s="9" t="s">
        <v>105</v>
      </c>
      <c r="B61" t="s">
        <v>158</v>
      </c>
      <c r="C61" s="5">
        <v>-369.38999999999987</v>
      </c>
      <c r="D61" s="5">
        <v>-369.38999999999987</v>
      </c>
      <c r="E61" s="5">
        <v>-369.38999999999987</v>
      </c>
      <c r="F61" s="5">
        <v>-369.38999999999987</v>
      </c>
      <c r="G61" s="5">
        <v>0</v>
      </c>
      <c r="H61" s="5">
        <v>0</v>
      </c>
      <c r="I61" s="5">
        <v>0</v>
      </c>
      <c r="J61" s="5">
        <v>0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6">
        <f t="shared" si="0"/>
        <v>-113.65846153846149</v>
      </c>
      <c r="Q61" s="4">
        <v>44500</v>
      </c>
      <c r="R61" s="7">
        <v>-8</v>
      </c>
      <c r="S61" s="8">
        <f t="shared" si="1"/>
        <v>-3.8874018070489038E-7</v>
      </c>
      <c r="T61" s="6">
        <f t="shared" si="2"/>
        <v>3.109921445639123E-6</v>
      </c>
    </row>
    <row r="62" spans="1:20" x14ac:dyDescent="0.25">
      <c r="A62" s="9" t="s">
        <v>105</v>
      </c>
      <c r="B62" t="s">
        <v>159</v>
      </c>
      <c r="C62" s="5">
        <v>38023.15</v>
      </c>
      <c r="D62" s="5">
        <v>298823.48000000004</v>
      </c>
      <c r="E62" s="5">
        <v>582272.67000000004</v>
      </c>
      <c r="F62" s="5">
        <v>0</v>
      </c>
      <c r="G62" s="5">
        <v>0</v>
      </c>
      <c r="H62" s="5">
        <v>0</v>
      </c>
      <c r="I62" s="5">
        <v>0</v>
      </c>
      <c r="J62" s="5">
        <v>0</v>
      </c>
      <c r="K62" s="5">
        <v>0</v>
      </c>
      <c r="L62" s="5">
        <v>0</v>
      </c>
      <c r="M62" s="5">
        <v>0</v>
      </c>
      <c r="N62" s="5">
        <v>0</v>
      </c>
      <c r="O62" s="5">
        <v>0</v>
      </c>
      <c r="P62" s="6">
        <f t="shared" si="0"/>
        <v>70701.484615384616</v>
      </c>
      <c r="Q62" s="4">
        <v>44469</v>
      </c>
      <c r="R62" s="7">
        <v>-9</v>
      </c>
      <c r="S62" s="8">
        <f t="shared" si="1"/>
        <v>2.4181664553138448E-4</v>
      </c>
      <c r="T62" s="6">
        <f t="shared" si="2"/>
        <v>-2.1763498097824604E-3</v>
      </c>
    </row>
    <row r="63" spans="1:20" x14ac:dyDescent="0.25">
      <c r="A63" s="9" t="s">
        <v>105</v>
      </c>
      <c r="B63" t="s">
        <v>160</v>
      </c>
      <c r="C63" s="5">
        <v>1723549.4</v>
      </c>
      <c r="D63" s="5">
        <v>1730817.48</v>
      </c>
      <c r="E63" s="5">
        <v>1736868.97</v>
      </c>
      <c r="F63" s="5">
        <v>1741702.15</v>
      </c>
      <c r="G63" s="5">
        <v>1745927.92</v>
      </c>
      <c r="H63" s="5">
        <v>1749544.52</v>
      </c>
      <c r="I63" s="5">
        <v>0</v>
      </c>
      <c r="J63" s="5">
        <v>0</v>
      </c>
      <c r="K63" s="5">
        <v>0</v>
      </c>
      <c r="L63" s="5">
        <v>0</v>
      </c>
      <c r="M63" s="5">
        <v>0</v>
      </c>
      <c r="N63" s="5">
        <v>0</v>
      </c>
      <c r="O63" s="5">
        <v>0</v>
      </c>
      <c r="P63" s="6">
        <f t="shared" si="0"/>
        <v>802185.41846153839</v>
      </c>
      <c r="Q63" s="4">
        <v>44561</v>
      </c>
      <c r="R63" s="7">
        <v>-6</v>
      </c>
      <c r="S63" s="8">
        <f t="shared" si="1"/>
        <v>2.7436734609155408E-3</v>
      </c>
      <c r="T63" s="6">
        <f t="shared" si="2"/>
        <v>-1.6462040765493246E-2</v>
      </c>
    </row>
    <row r="64" spans="1:20" x14ac:dyDescent="0.25">
      <c r="A64" s="9" t="s">
        <v>105</v>
      </c>
      <c r="B64" t="s">
        <v>161</v>
      </c>
      <c r="C64" s="5">
        <v>992373.91999999993</v>
      </c>
      <c r="D64" s="5">
        <v>1018404.4099999999</v>
      </c>
      <c r="E64" s="5">
        <v>1044433.1799999999</v>
      </c>
      <c r="F64" s="5">
        <v>1046897.5099999999</v>
      </c>
      <c r="G64" s="5">
        <v>1047390.7299999999</v>
      </c>
      <c r="H64" s="5">
        <v>1047883.9499999998</v>
      </c>
      <c r="I64" s="5">
        <v>0</v>
      </c>
      <c r="J64" s="5">
        <v>0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6">
        <f t="shared" si="0"/>
        <v>476721.82307692303</v>
      </c>
      <c r="Q64" s="4">
        <v>44561</v>
      </c>
      <c r="R64" s="7">
        <v>-6</v>
      </c>
      <c r="S64" s="8">
        <f t="shared" si="1"/>
        <v>1.6305070923925543E-3</v>
      </c>
      <c r="T64" s="6">
        <f t="shared" si="2"/>
        <v>-9.783042554355326E-3</v>
      </c>
    </row>
    <row r="65" spans="1:20" x14ac:dyDescent="0.25">
      <c r="A65" s="9" t="s">
        <v>105</v>
      </c>
      <c r="B65" t="s">
        <v>162</v>
      </c>
      <c r="C65" s="5">
        <v>3488665.08</v>
      </c>
      <c r="D65" s="5">
        <v>3669259.5700000003</v>
      </c>
      <c r="E65" s="5">
        <v>3849854.0600000005</v>
      </c>
      <c r="F65" s="5">
        <v>4139942.5500000007</v>
      </c>
      <c r="G65" s="5">
        <v>4392253.6700000009</v>
      </c>
      <c r="H65" s="5">
        <v>4709951.5100000007</v>
      </c>
      <c r="I65" s="5">
        <v>0</v>
      </c>
      <c r="J65" s="5">
        <v>0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6">
        <f t="shared" si="0"/>
        <v>1865378.9569230773</v>
      </c>
      <c r="Q65" s="4">
        <v>44561</v>
      </c>
      <c r="R65" s="7">
        <v>-6</v>
      </c>
      <c r="S65" s="8">
        <f t="shared" si="1"/>
        <v>6.3800595484216575E-3</v>
      </c>
      <c r="T65" s="6">
        <f t="shared" si="2"/>
        <v>-3.8280357290529948E-2</v>
      </c>
    </row>
    <row r="66" spans="1:20" x14ac:dyDescent="0.25">
      <c r="A66" s="9" t="s">
        <v>105</v>
      </c>
      <c r="B66" t="s">
        <v>163</v>
      </c>
      <c r="C66" s="5">
        <v>2657117.48</v>
      </c>
      <c r="D66" s="5">
        <v>2661544.63</v>
      </c>
      <c r="E66" s="5">
        <v>2665971.7799999998</v>
      </c>
      <c r="F66" s="5">
        <v>2670398.9299999997</v>
      </c>
      <c r="G66" s="5">
        <v>2674826.0799999996</v>
      </c>
      <c r="H66" s="5">
        <v>2679253.2299999995</v>
      </c>
      <c r="I66" s="5">
        <v>0</v>
      </c>
      <c r="J66" s="5">
        <v>0</v>
      </c>
      <c r="K66" s="5">
        <v>0</v>
      </c>
      <c r="L66" s="5">
        <v>0</v>
      </c>
      <c r="M66" s="5">
        <v>0</v>
      </c>
      <c r="N66" s="5">
        <v>0</v>
      </c>
      <c r="O66" s="5">
        <v>0</v>
      </c>
      <c r="P66" s="6">
        <f t="shared" si="0"/>
        <v>1231470.1638461538</v>
      </c>
      <c r="Q66" s="4">
        <v>44561</v>
      </c>
      <c r="R66" s="7">
        <v>-6</v>
      </c>
      <c r="S66" s="8">
        <f t="shared" si="1"/>
        <v>4.211933960273054E-3</v>
      </c>
      <c r="T66" s="6">
        <f t="shared" si="2"/>
        <v>-2.5271603761638325E-2</v>
      </c>
    </row>
    <row r="67" spans="1:20" x14ac:dyDescent="0.25">
      <c r="A67" s="9" t="s">
        <v>105</v>
      </c>
      <c r="B67" t="s">
        <v>164</v>
      </c>
      <c r="C67" s="5">
        <v>25818.260000000002</v>
      </c>
      <c r="D67" s="5">
        <v>30734.47</v>
      </c>
      <c r="E67" s="5">
        <v>34369.82</v>
      </c>
      <c r="F67" s="5">
        <v>46778.86</v>
      </c>
      <c r="G67" s="5">
        <v>59187.9</v>
      </c>
      <c r="H67" s="5">
        <v>59614.87</v>
      </c>
      <c r="I67" s="5">
        <v>0</v>
      </c>
      <c r="J67" s="5">
        <v>0</v>
      </c>
      <c r="K67" s="5">
        <v>0</v>
      </c>
      <c r="L67" s="5">
        <v>0</v>
      </c>
      <c r="M67" s="5">
        <v>0</v>
      </c>
      <c r="N67" s="5">
        <v>0</v>
      </c>
      <c r="O67" s="5">
        <v>0</v>
      </c>
      <c r="P67" s="6">
        <f t="shared" ref="P67:P130" si="3">AVERAGE(C67:O67)</f>
        <v>19731.09076923077</v>
      </c>
      <c r="Q67" s="4">
        <v>44561</v>
      </c>
      <c r="R67" s="7">
        <v>-6</v>
      </c>
      <c r="S67" s="8">
        <f t="shared" ref="S67:S130" si="4">P67/$P$1096</f>
        <v>6.7485233279704224E-5</v>
      </c>
      <c r="T67" s="6">
        <f t="shared" ref="T67:T130" si="5">R67*S67</f>
        <v>-4.0491139967822534E-4</v>
      </c>
    </row>
    <row r="68" spans="1:20" x14ac:dyDescent="0.25">
      <c r="A68" s="9" t="s">
        <v>105</v>
      </c>
      <c r="B68" t="s">
        <v>165</v>
      </c>
      <c r="C68" s="5">
        <v>63774.9</v>
      </c>
      <c r="D68" s="5">
        <v>76934.8</v>
      </c>
      <c r="E68" s="5">
        <v>90094.7</v>
      </c>
      <c r="F68" s="5">
        <v>103254.59999999999</v>
      </c>
      <c r="G68" s="5">
        <v>116414.49999999999</v>
      </c>
      <c r="H68" s="5">
        <v>133623.59999999998</v>
      </c>
      <c r="I68" s="5">
        <v>0</v>
      </c>
      <c r="J68" s="5">
        <v>0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  <c r="P68" s="6">
        <f t="shared" si="3"/>
        <v>44930.546153846153</v>
      </c>
      <c r="Q68" s="4">
        <v>44561</v>
      </c>
      <c r="R68" s="7">
        <v>-6</v>
      </c>
      <c r="S68" s="8">
        <f t="shared" si="4"/>
        <v>1.5367363234197089E-4</v>
      </c>
      <c r="T68" s="6">
        <f t="shared" si="5"/>
        <v>-9.2204179405182534E-4</v>
      </c>
    </row>
    <row r="69" spans="1:20" x14ac:dyDescent="0.25">
      <c r="A69" s="9" t="s">
        <v>105</v>
      </c>
      <c r="B69" t="s">
        <v>166</v>
      </c>
      <c r="C69" s="5">
        <v>182821.38</v>
      </c>
      <c r="D69" s="5">
        <v>182821.38</v>
      </c>
      <c r="E69" s="5">
        <v>182821.38</v>
      </c>
      <c r="F69" s="5">
        <v>274434.53000000003</v>
      </c>
      <c r="G69" s="5">
        <v>274434.53000000003</v>
      </c>
      <c r="H69" s="5">
        <v>274434.53000000003</v>
      </c>
      <c r="I69" s="5">
        <v>0</v>
      </c>
      <c r="J69" s="5">
        <v>0</v>
      </c>
      <c r="K69" s="5">
        <v>0</v>
      </c>
      <c r="L69" s="5">
        <v>0</v>
      </c>
      <c r="M69" s="5">
        <v>0</v>
      </c>
      <c r="N69" s="5">
        <v>0</v>
      </c>
      <c r="O69" s="5">
        <v>0</v>
      </c>
      <c r="P69" s="6">
        <f t="shared" si="3"/>
        <v>105520.59461538463</v>
      </c>
      <c r="Q69" s="4">
        <v>44561</v>
      </c>
      <c r="R69" s="7">
        <v>-6</v>
      </c>
      <c r="S69" s="8">
        <f t="shared" si="4"/>
        <v>3.6090665370295454E-4</v>
      </c>
      <c r="T69" s="6">
        <f t="shared" si="5"/>
        <v>-2.1654399222177274E-3</v>
      </c>
    </row>
    <row r="70" spans="1:20" x14ac:dyDescent="0.25">
      <c r="A70" s="9" t="s">
        <v>105</v>
      </c>
      <c r="B70" t="s">
        <v>167</v>
      </c>
      <c r="C70" s="5">
        <v>43528.900000000009</v>
      </c>
      <c r="D70" s="5">
        <v>54664.200000000012</v>
      </c>
      <c r="E70" s="5">
        <v>65799.500000000015</v>
      </c>
      <c r="F70" s="5">
        <v>76434.800000000017</v>
      </c>
      <c r="G70" s="5">
        <v>87570.10000000002</v>
      </c>
      <c r="H70" s="5">
        <v>98705.400000000023</v>
      </c>
      <c r="I70" s="5">
        <v>0</v>
      </c>
      <c r="J70" s="5">
        <v>0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6">
        <f t="shared" si="3"/>
        <v>32823.300000000003</v>
      </c>
      <c r="Q70" s="4">
        <v>44561</v>
      </c>
      <c r="R70" s="7">
        <v>-6</v>
      </c>
      <c r="S70" s="8">
        <f t="shared" si="4"/>
        <v>1.1226384204587349E-4</v>
      </c>
      <c r="T70" s="6">
        <f t="shared" si="5"/>
        <v>-6.7358305227524094E-4</v>
      </c>
    </row>
    <row r="71" spans="1:20" x14ac:dyDescent="0.25">
      <c r="A71" s="9" t="s">
        <v>105</v>
      </c>
      <c r="B71" t="s">
        <v>168</v>
      </c>
      <c r="C71" s="5">
        <v>182214</v>
      </c>
      <c r="D71" s="5">
        <v>216632.2</v>
      </c>
      <c r="E71" s="5">
        <v>251050.40000000002</v>
      </c>
      <c r="F71" s="5">
        <v>285468.60000000003</v>
      </c>
      <c r="G71" s="5">
        <v>319886.80000000005</v>
      </c>
      <c r="H71" s="5">
        <v>354305.00000000006</v>
      </c>
      <c r="I71" s="5">
        <v>0</v>
      </c>
      <c r="J71" s="5">
        <v>0</v>
      </c>
      <c r="K71" s="5">
        <v>0</v>
      </c>
      <c r="L71" s="5">
        <v>0</v>
      </c>
      <c r="M71" s="5">
        <v>0</v>
      </c>
      <c r="N71" s="5">
        <v>0</v>
      </c>
      <c r="O71" s="5">
        <v>0</v>
      </c>
      <c r="P71" s="6">
        <f t="shared" si="3"/>
        <v>123812.07692307694</v>
      </c>
      <c r="Q71" s="4">
        <v>44561</v>
      </c>
      <c r="R71" s="7">
        <v>-6</v>
      </c>
      <c r="S71" s="8">
        <f t="shared" si="4"/>
        <v>4.2346806832536173E-4</v>
      </c>
      <c r="T71" s="6">
        <f t="shared" si="5"/>
        <v>-2.5408084099521706E-3</v>
      </c>
    </row>
    <row r="72" spans="1:20" x14ac:dyDescent="0.25">
      <c r="A72" s="9" t="s">
        <v>105</v>
      </c>
      <c r="B72" t="s">
        <v>169</v>
      </c>
      <c r="C72" s="5">
        <v>0</v>
      </c>
      <c r="D72" s="5">
        <v>0</v>
      </c>
      <c r="E72" s="5">
        <v>0</v>
      </c>
      <c r="F72" s="5">
        <v>0</v>
      </c>
      <c r="G72" s="5">
        <v>0</v>
      </c>
      <c r="H72" s="5">
        <v>0</v>
      </c>
      <c r="I72" s="5">
        <v>0</v>
      </c>
      <c r="J72" s="5">
        <v>22648.19</v>
      </c>
      <c r="K72" s="5">
        <v>46757.13</v>
      </c>
      <c r="L72" s="5">
        <v>70866.069999999992</v>
      </c>
      <c r="M72" s="5">
        <v>94975.01</v>
      </c>
      <c r="N72" s="5">
        <v>119083.95</v>
      </c>
      <c r="O72" s="5">
        <v>143192.88999999998</v>
      </c>
      <c r="P72" s="6">
        <f t="shared" si="3"/>
        <v>38271.018461538464</v>
      </c>
      <c r="Q72" s="4">
        <v>44926</v>
      </c>
      <c r="R72" s="7">
        <v>6</v>
      </c>
      <c r="S72" s="8">
        <f t="shared" si="4"/>
        <v>1.3089639285205517E-4</v>
      </c>
      <c r="T72" s="6">
        <f t="shared" si="5"/>
        <v>7.8537835711233101E-4</v>
      </c>
    </row>
    <row r="73" spans="1:20" x14ac:dyDescent="0.25">
      <c r="A73" s="9" t="s">
        <v>105</v>
      </c>
      <c r="B73" t="s">
        <v>170</v>
      </c>
      <c r="C73" s="5">
        <v>0</v>
      </c>
      <c r="D73" s="5">
        <v>0</v>
      </c>
      <c r="E73" s="5">
        <v>0</v>
      </c>
      <c r="F73" s="5">
        <v>223999.72</v>
      </c>
      <c r="G73" s="5">
        <v>0</v>
      </c>
      <c r="H73" s="5">
        <v>0</v>
      </c>
      <c r="I73" s="5">
        <v>0</v>
      </c>
      <c r="J73" s="5">
        <v>0</v>
      </c>
      <c r="K73" s="5">
        <v>0</v>
      </c>
      <c r="L73" s="5">
        <v>0</v>
      </c>
      <c r="M73" s="5">
        <v>0</v>
      </c>
      <c r="N73" s="5">
        <v>0</v>
      </c>
      <c r="O73" s="5">
        <v>0</v>
      </c>
      <c r="P73" s="6">
        <f t="shared" si="3"/>
        <v>17230.747692307694</v>
      </c>
      <c r="Q73" s="4">
        <v>44500</v>
      </c>
      <c r="R73" s="7">
        <v>-8</v>
      </c>
      <c r="S73" s="8">
        <f t="shared" si="4"/>
        <v>5.8933438662825797E-5</v>
      </c>
      <c r="T73" s="6">
        <f t="shared" si="5"/>
        <v>-4.7146750930260637E-4</v>
      </c>
    </row>
    <row r="74" spans="1:20" x14ac:dyDescent="0.25">
      <c r="A74" s="9" t="s">
        <v>105</v>
      </c>
      <c r="B74" t="s">
        <v>171</v>
      </c>
      <c r="C74" s="5">
        <v>0</v>
      </c>
      <c r="D74" s="5">
        <v>0</v>
      </c>
      <c r="E74" s="5">
        <v>15184.5</v>
      </c>
      <c r="F74" s="5">
        <v>136160.5</v>
      </c>
      <c r="G74" s="5">
        <v>0</v>
      </c>
      <c r="H74" s="5">
        <v>0</v>
      </c>
      <c r="I74" s="5">
        <v>0</v>
      </c>
      <c r="J74" s="5">
        <v>0</v>
      </c>
      <c r="K74" s="5">
        <v>0</v>
      </c>
      <c r="L74" s="5">
        <v>0</v>
      </c>
      <c r="M74" s="5">
        <v>0</v>
      </c>
      <c r="N74" s="5">
        <v>0</v>
      </c>
      <c r="O74" s="5">
        <v>0</v>
      </c>
      <c r="P74" s="6">
        <f t="shared" si="3"/>
        <v>11641.923076923076</v>
      </c>
      <c r="Q74" s="4">
        <v>44500</v>
      </c>
      <c r="R74" s="7">
        <v>-8</v>
      </c>
      <c r="S74" s="8">
        <f t="shared" si="4"/>
        <v>3.9818269747950441E-5</v>
      </c>
      <c r="T74" s="6">
        <f t="shared" si="5"/>
        <v>-3.1854615798360353E-4</v>
      </c>
    </row>
    <row r="75" spans="1:20" x14ac:dyDescent="0.25">
      <c r="A75" s="9" t="s">
        <v>105</v>
      </c>
      <c r="B75" t="s">
        <v>172</v>
      </c>
      <c r="C75" s="5">
        <v>299640.8</v>
      </c>
      <c r="D75" s="5">
        <v>466670.3</v>
      </c>
      <c r="E75" s="5">
        <v>633699.80000000005</v>
      </c>
      <c r="F75" s="5">
        <v>0</v>
      </c>
      <c r="G75" s="5">
        <v>0</v>
      </c>
      <c r="H75" s="5">
        <v>0</v>
      </c>
      <c r="I75" s="5">
        <v>0</v>
      </c>
      <c r="J75" s="5">
        <v>0</v>
      </c>
      <c r="K75" s="5">
        <v>0</v>
      </c>
      <c r="L75" s="5">
        <v>0</v>
      </c>
      <c r="M75" s="5">
        <v>0</v>
      </c>
      <c r="N75" s="5">
        <v>0</v>
      </c>
      <c r="O75" s="5">
        <v>0</v>
      </c>
      <c r="P75" s="6">
        <f t="shared" si="3"/>
        <v>107693.14615384614</v>
      </c>
      <c r="Q75" s="4">
        <v>44469</v>
      </c>
      <c r="R75" s="7">
        <v>-9</v>
      </c>
      <c r="S75" s="8">
        <f t="shared" si="4"/>
        <v>3.6833731980753158E-4</v>
      </c>
      <c r="T75" s="6">
        <f t="shared" si="5"/>
        <v>-3.3150358782677841E-3</v>
      </c>
    </row>
    <row r="76" spans="1:20" x14ac:dyDescent="0.25">
      <c r="A76" s="9" t="s">
        <v>105</v>
      </c>
      <c r="B76" t="s">
        <v>173</v>
      </c>
      <c r="C76" s="5">
        <v>27909.11</v>
      </c>
      <c r="D76" s="5">
        <v>0</v>
      </c>
      <c r="E76" s="5">
        <v>0</v>
      </c>
      <c r="F76" s="5">
        <v>0</v>
      </c>
      <c r="G76" s="5">
        <v>0</v>
      </c>
      <c r="H76" s="5">
        <v>0</v>
      </c>
      <c r="I76" s="5">
        <v>0</v>
      </c>
      <c r="J76" s="5">
        <v>0</v>
      </c>
      <c r="K76" s="5">
        <v>0</v>
      </c>
      <c r="L76" s="5">
        <v>0</v>
      </c>
      <c r="M76" s="5">
        <v>0</v>
      </c>
      <c r="N76" s="5">
        <v>0</v>
      </c>
      <c r="O76" s="5">
        <v>0</v>
      </c>
      <c r="P76" s="6">
        <f t="shared" si="3"/>
        <v>2146.8546153846155</v>
      </c>
      <c r="Q76" s="4">
        <v>44408</v>
      </c>
      <c r="R76" s="7">
        <v>-11</v>
      </c>
      <c r="S76" s="8">
        <f t="shared" si="4"/>
        <v>7.3427762423946693E-6</v>
      </c>
      <c r="T76" s="6">
        <f t="shared" si="5"/>
        <v>-8.0770538666341364E-5</v>
      </c>
    </row>
    <row r="77" spans="1:20" x14ac:dyDescent="0.25">
      <c r="A77" s="9" t="s">
        <v>105</v>
      </c>
      <c r="B77" t="s">
        <v>174</v>
      </c>
      <c r="C77" s="5">
        <v>54664.200000000004</v>
      </c>
      <c r="D77" s="5">
        <v>103254.6</v>
      </c>
      <c r="E77" s="5">
        <v>0</v>
      </c>
      <c r="F77" s="5">
        <v>0</v>
      </c>
      <c r="G77" s="5">
        <v>0</v>
      </c>
      <c r="H77" s="5">
        <v>0</v>
      </c>
      <c r="I77" s="5">
        <v>0</v>
      </c>
      <c r="J77" s="5">
        <v>0</v>
      </c>
      <c r="K77" s="5">
        <v>0</v>
      </c>
      <c r="L77" s="5">
        <v>0</v>
      </c>
      <c r="M77" s="5">
        <v>0</v>
      </c>
      <c r="N77" s="5">
        <v>0</v>
      </c>
      <c r="O77" s="5">
        <v>0</v>
      </c>
      <c r="P77" s="6">
        <f t="shared" si="3"/>
        <v>12147.600000000002</v>
      </c>
      <c r="Q77" s="4">
        <v>44439</v>
      </c>
      <c r="R77" s="7">
        <v>-10</v>
      </c>
      <c r="S77" s="8">
        <f t="shared" si="4"/>
        <v>4.1547810477205308E-5</v>
      </c>
      <c r="T77" s="6">
        <f t="shared" si="5"/>
        <v>-4.1547810477205306E-4</v>
      </c>
    </row>
    <row r="78" spans="1:20" x14ac:dyDescent="0.25">
      <c r="A78" s="9" t="s">
        <v>105</v>
      </c>
      <c r="B78" t="s">
        <v>175</v>
      </c>
      <c r="C78" s="5">
        <v>571149.78</v>
      </c>
      <c r="D78" s="5">
        <v>733117.78</v>
      </c>
      <c r="E78" s="5">
        <v>895085.78</v>
      </c>
      <c r="F78" s="5">
        <v>1057053.78</v>
      </c>
      <c r="G78" s="5">
        <v>1219021.78</v>
      </c>
      <c r="H78" s="5">
        <v>1299909.47</v>
      </c>
      <c r="I78" s="5">
        <v>0</v>
      </c>
      <c r="J78" s="5">
        <v>0</v>
      </c>
      <c r="K78" s="5">
        <v>0</v>
      </c>
      <c r="L78" s="5">
        <v>0</v>
      </c>
      <c r="M78" s="5">
        <v>0</v>
      </c>
      <c r="N78" s="5">
        <v>0</v>
      </c>
      <c r="O78" s="5">
        <v>0</v>
      </c>
      <c r="P78" s="6">
        <f t="shared" si="3"/>
        <v>444256.79769230768</v>
      </c>
      <c r="Q78" s="4">
        <v>44561</v>
      </c>
      <c r="R78" s="7">
        <v>-6</v>
      </c>
      <c r="S78" s="8">
        <f t="shared" si="4"/>
        <v>1.5194686385565986E-3</v>
      </c>
      <c r="T78" s="6">
        <f t="shared" si="5"/>
        <v>-9.1168118313395916E-3</v>
      </c>
    </row>
    <row r="79" spans="1:20" x14ac:dyDescent="0.25">
      <c r="A79" s="9" t="s">
        <v>105</v>
      </c>
      <c r="B79" t="s">
        <v>176</v>
      </c>
      <c r="C79" s="5">
        <v>500076.2</v>
      </c>
      <c r="D79" s="5">
        <v>500076.2</v>
      </c>
      <c r="E79" s="5">
        <v>500076.2</v>
      </c>
      <c r="F79" s="5">
        <v>500076.2</v>
      </c>
      <c r="G79" s="5">
        <v>500076.2</v>
      </c>
      <c r="H79" s="5">
        <v>500076.2</v>
      </c>
      <c r="I79" s="5">
        <v>0</v>
      </c>
      <c r="J79" s="5">
        <v>0</v>
      </c>
      <c r="K79" s="5">
        <v>0</v>
      </c>
      <c r="L79" s="5">
        <v>0</v>
      </c>
      <c r="M79" s="5">
        <v>0</v>
      </c>
      <c r="N79" s="5">
        <v>0</v>
      </c>
      <c r="O79" s="5">
        <v>0</v>
      </c>
      <c r="P79" s="6">
        <f t="shared" si="3"/>
        <v>230804.40000000002</v>
      </c>
      <c r="Q79" s="4">
        <v>44561</v>
      </c>
      <c r="R79" s="7">
        <v>-6</v>
      </c>
      <c r="S79" s="8">
        <f t="shared" si="4"/>
        <v>7.8940839906690074E-4</v>
      </c>
      <c r="T79" s="6">
        <f t="shared" si="5"/>
        <v>-4.7364503944014045E-3</v>
      </c>
    </row>
    <row r="80" spans="1:20" x14ac:dyDescent="0.25">
      <c r="A80" s="9" t="s">
        <v>105</v>
      </c>
      <c r="B80" t="s">
        <v>177</v>
      </c>
      <c r="C80" s="5">
        <v>151485.16</v>
      </c>
      <c r="D80" s="5">
        <v>151485.16</v>
      </c>
      <c r="E80" s="5">
        <v>151485.16</v>
      </c>
      <c r="F80" s="5">
        <v>151485.16</v>
      </c>
      <c r="G80" s="5">
        <v>0</v>
      </c>
      <c r="H80" s="5">
        <v>0</v>
      </c>
      <c r="I80" s="5">
        <v>0</v>
      </c>
      <c r="J80" s="5">
        <v>0</v>
      </c>
      <c r="K80" s="5">
        <v>0</v>
      </c>
      <c r="L80" s="5">
        <v>0</v>
      </c>
      <c r="M80" s="5">
        <v>0</v>
      </c>
      <c r="N80" s="5">
        <v>0</v>
      </c>
      <c r="O80" s="5">
        <v>0</v>
      </c>
      <c r="P80" s="6">
        <f t="shared" si="3"/>
        <v>46610.81846153846</v>
      </c>
      <c r="Q80" s="4">
        <v>44500</v>
      </c>
      <c r="R80" s="7">
        <v>-8</v>
      </c>
      <c r="S80" s="8">
        <f t="shared" si="4"/>
        <v>1.5942058115408985E-4</v>
      </c>
      <c r="T80" s="6">
        <f t="shared" si="5"/>
        <v>-1.2753646492327188E-3</v>
      </c>
    </row>
    <row r="81" spans="1:20" x14ac:dyDescent="0.25">
      <c r="A81" s="9" t="s">
        <v>105</v>
      </c>
      <c r="B81" t="s">
        <v>178</v>
      </c>
      <c r="C81" s="5">
        <v>0</v>
      </c>
      <c r="D81" s="5">
        <v>0</v>
      </c>
      <c r="E81" s="5">
        <v>0</v>
      </c>
      <c r="F81" s="5">
        <v>0</v>
      </c>
      <c r="G81" s="5">
        <v>0</v>
      </c>
      <c r="H81" s="5">
        <v>0</v>
      </c>
      <c r="I81" s="5">
        <v>0</v>
      </c>
      <c r="J81" s="5">
        <v>0</v>
      </c>
      <c r="K81" s="5">
        <v>0</v>
      </c>
      <c r="L81" s="5">
        <v>75742.58</v>
      </c>
      <c r="M81" s="5">
        <v>151485.16</v>
      </c>
      <c r="N81" s="5">
        <v>151485.16</v>
      </c>
      <c r="O81" s="5">
        <v>151485.16</v>
      </c>
      <c r="P81" s="6">
        <f t="shared" si="3"/>
        <v>40784.466153846159</v>
      </c>
      <c r="Q81" s="4">
        <v>44865</v>
      </c>
      <c r="R81" s="7">
        <v>4</v>
      </c>
      <c r="S81" s="8">
        <f t="shared" si="4"/>
        <v>1.3949300850982864E-4</v>
      </c>
      <c r="T81" s="6">
        <f t="shared" si="5"/>
        <v>5.5797203403931456E-4</v>
      </c>
    </row>
    <row r="82" spans="1:20" x14ac:dyDescent="0.25">
      <c r="A82" s="9" t="s">
        <v>105</v>
      </c>
      <c r="B82" t="s">
        <v>179</v>
      </c>
      <c r="C82" s="5">
        <v>50838.82</v>
      </c>
      <c r="D82" s="5">
        <v>516495.10000000003</v>
      </c>
      <c r="E82" s="5">
        <v>0</v>
      </c>
      <c r="F82" s="5">
        <v>0</v>
      </c>
      <c r="G82" s="5">
        <v>0</v>
      </c>
      <c r="H82" s="5">
        <v>0</v>
      </c>
      <c r="I82" s="5">
        <v>0</v>
      </c>
      <c r="J82" s="5">
        <v>0</v>
      </c>
      <c r="K82" s="5">
        <v>0</v>
      </c>
      <c r="L82" s="5">
        <v>0</v>
      </c>
      <c r="M82" s="5">
        <v>0</v>
      </c>
      <c r="N82" s="5">
        <v>0</v>
      </c>
      <c r="O82" s="5">
        <v>0</v>
      </c>
      <c r="P82" s="6">
        <f t="shared" si="3"/>
        <v>43641.07076923077</v>
      </c>
      <c r="Q82" s="4">
        <v>44439</v>
      </c>
      <c r="R82" s="7">
        <v>-10</v>
      </c>
      <c r="S82" s="8">
        <f t="shared" si="4"/>
        <v>1.4926330611333136E-4</v>
      </c>
      <c r="T82" s="6">
        <f t="shared" si="5"/>
        <v>-1.4926330611333136E-3</v>
      </c>
    </row>
    <row r="83" spans="1:20" x14ac:dyDescent="0.25">
      <c r="A83" s="9" t="s">
        <v>105</v>
      </c>
      <c r="B83" t="s">
        <v>180</v>
      </c>
      <c r="C83" s="5">
        <v>0</v>
      </c>
      <c r="D83" s="5">
        <v>0</v>
      </c>
      <c r="E83" s="5">
        <v>0</v>
      </c>
      <c r="F83" s="5">
        <v>635598.07999999996</v>
      </c>
      <c r="G83" s="5">
        <v>7626612.6100000003</v>
      </c>
      <c r="H83" s="5">
        <v>0</v>
      </c>
      <c r="I83" s="5">
        <v>0</v>
      </c>
      <c r="J83" s="5">
        <v>0</v>
      </c>
      <c r="K83" s="5">
        <v>0</v>
      </c>
      <c r="L83" s="5">
        <v>0</v>
      </c>
      <c r="M83" s="5">
        <v>0</v>
      </c>
      <c r="N83" s="5">
        <v>0</v>
      </c>
      <c r="O83" s="5">
        <v>0</v>
      </c>
      <c r="P83" s="6">
        <f t="shared" si="3"/>
        <v>635554.6684615385</v>
      </c>
      <c r="Q83" s="4">
        <v>44530</v>
      </c>
      <c r="R83" s="7">
        <v>-7</v>
      </c>
      <c r="S83" s="8">
        <f t="shared" si="4"/>
        <v>2.1737548909367323E-3</v>
      </c>
      <c r="T83" s="6">
        <f t="shared" si="5"/>
        <v>-1.5216284236557126E-2</v>
      </c>
    </row>
    <row r="84" spans="1:20" x14ac:dyDescent="0.25">
      <c r="A84" s="9" t="s">
        <v>105</v>
      </c>
      <c r="B84" t="s">
        <v>181</v>
      </c>
      <c r="C84" s="5">
        <v>0</v>
      </c>
      <c r="D84" s="5">
        <v>0</v>
      </c>
      <c r="E84" s="5">
        <v>0</v>
      </c>
      <c r="F84" s="5">
        <v>0</v>
      </c>
      <c r="G84" s="5">
        <v>0</v>
      </c>
      <c r="H84" s="5">
        <v>2057202</v>
      </c>
      <c r="I84" s="5">
        <v>0</v>
      </c>
      <c r="J84" s="5">
        <v>0</v>
      </c>
      <c r="K84" s="5">
        <v>0</v>
      </c>
      <c r="L84" s="5">
        <v>0</v>
      </c>
      <c r="M84" s="5">
        <v>0</v>
      </c>
      <c r="N84" s="5">
        <v>0</v>
      </c>
      <c r="O84" s="5">
        <v>0</v>
      </c>
      <c r="P84" s="6">
        <f t="shared" si="3"/>
        <v>158246.30769230769</v>
      </c>
      <c r="Q84" s="4">
        <v>44531</v>
      </c>
      <c r="R84" s="7">
        <v>-6</v>
      </c>
      <c r="S84" s="8">
        <f t="shared" si="4"/>
        <v>5.4124169389159298E-4</v>
      </c>
      <c r="T84" s="6">
        <f t="shared" si="5"/>
        <v>-3.2474501633495577E-3</v>
      </c>
    </row>
    <row r="85" spans="1:20" x14ac:dyDescent="0.25">
      <c r="A85" s="9" t="s">
        <v>105</v>
      </c>
      <c r="B85" t="s">
        <v>71</v>
      </c>
      <c r="C85" s="5">
        <v>0</v>
      </c>
      <c r="D85" s="5">
        <v>0</v>
      </c>
      <c r="E85" s="5">
        <v>137381.36000000002</v>
      </c>
      <c r="F85" s="5">
        <v>0</v>
      </c>
      <c r="G85" s="5">
        <v>0</v>
      </c>
      <c r="H85" s="5">
        <v>0</v>
      </c>
      <c r="I85" s="5">
        <v>0</v>
      </c>
      <c r="J85" s="5">
        <v>0</v>
      </c>
      <c r="K85" s="5">
        <v>0</v>
      </c>
      <c r="L85" s="5">
        <v>0</v>
      </c>
      <c r="M85" s="5">
        <v>0</v>
      </c>
      <c r="N85" s="5">
        <v>0</v>
      </c>
      <c r="O85" s="5">
        <v>0</v>
      </c>
      <c r="P85" s="6">
        <f t="shared" si="3"/>
        <v>10567.796923076925</v>
      </c>
      <c r="Q85" s="4">
        <v>44440</v>
      </c>
      <c r="R85" s="7">
        <v>-9</v>
      </c>
      <c r="S85" s="8">
        <f t="shared" si="4"/>
        <v>3.6144491399255276E-5</v>
      </c>
      <c r="T85" s="6">
        <f t="shared" si="5"/>
        <v>-3.2530042259329748E-4</v>
      </c>
    </row>
    <row r="86" spans="1:20" x14ac:dyDescent="0.25">
      <c r="A86" s="9" t="s">
        <v>105</v>
      </c>
      <c r="B86" t="s">
        <v>98</v>
      </c>
      <c r="C86" s="5">
        <v>0</v>
      </c>
      <c r="D86" s="5">
        <v>0</v>
      </c>
      <c r="E86" s="5">
        <v>47508.19</v>
      </c>
      <c r="F86" s="5">
        <v>0</v>
      </c>
      <c r="G86" s="5">
        <v>0</v>
      </c>
      <c r="H86" s="5">
        <v>0</v>
      </c>
      <c r="I86" s="5">
        <v>0</v>
      </c>
      <c r="J86" s="5">
        <v>0</v>
      </c>
      <c r="K86" s="5">
        <v>0</v>
      </c>
      <c r="L86" s="5">
        <v>0</v>
      </c>
      <c r="M86" s="5">
        <v>0</v>
      </c>
      <c r="N86" s="5">
        <v>0</v>
      </c>
      <c r="O86" s="5">
        <v>0</v>
      </c>
      <c r="P86" s="6">
        <f t="shared" si="3"/>
        <v>3654.4761538461539</v>
      </c>
      <c r="Q86" s="4">
        <v>44440</v>
      </c>
      <c r="R86" s="7">
        <v>-9</v>
      </c>
      <c r="S86" s="8">
        <f t="shared" si="4"/>
        <v>1.2499216522890626E-5</v>
      </c>
      <c r="T86" s="6">
        <f t="shared" si="5"/>
        <v>-1.1249294870601564E-4</v>
      </c>
    </row>
    <row r="87" spans="1:20" x14ac:dyDescent="0.25">
      <c r="A87" s="9" t="s">
        <v>105</v>
      </c>
      <c r="B87" t="s">
        <v>182</v>
      </c>
      <c r="C87" s="5">
        <v>0</v>
      </c>
      <c r="D87" s="5">
        <v>0</v>
      </c>
      <c r="E87" s="5">
        <v>0</v>
      </c>
      <c r="F87" s="5">
        <v>0</v>
      </c>
      <c r="G87" s="5">
        <v>0</v>
      </c>
      <c r="H87" s="5">
        <v>0</v>
      </c>
      <c r="I87" s="5">
        <v>0</v>
      </c>
      <c r="J87" s="5">
        <v>0</v>
      </c>
      <c r="K87" s="5">
        <v>0</v>
      </c>
      <c r="L87" s="5">
        <v>0</v>
      </c>
      <c r="M87" s="5">
        <v>1470213.7</v>
      </c>
      <c r="N87" s="5">
        <v>0</v>
      </c>
      <c r="O87" s="5">
        <v>0</v>
      </c>
      <c r="P87" s="6">
        <f t="shared" si="3"/>
        <v>113093.36153846154</v>
      </c>
      <c r="Q87" s="4">
        <v>44712</v>
      </c>
      <c r="R87" s="7">
        <v>-1</v>
      </c>
      <c r="S87" s="8">
        <f t="shared" si="4"/>
        <v>3.8680739828690928E-4</v>
      </c>
      <c r="T87" s="6">
        <f t="shared" si="5"/>
        <v>-3.8680739828690928E-4</v>
      </c>
    </row>
    <row r="88" spans="1:20" x14ac:dyDescent="0.25">
      <c r="A88" s="9" t="s">
        <v>105</v>
      </c>
      <c r="B88" t="s">
        <v>183</v>
      </c>
      <c r="C88" s="5">
        <v>92934.399999999994</v>
      </c>
      <c r="D88" s="5">
        <v>100734.39999999999</v>
      </c>
      <c r="E88" s="5">
        <v>183984.4</v>
      </c>
      <c r="F88" s="5">
        <v>1499586.0099999998</v>
      </c>
      <c r="G88" s="5">
        <v>1506615.0099999998</v>
      </c>
      <c r="H88" s="5">
        <v>0</v>
      </c>
      <c r="I88" s="5">
        <v>0</v>
      </c>
      <c r="J88" s="5">
        <v>0</v>
      </c>
      <c r="K88" s="5">
        <v>0</v>
      </c>
      <c r="L88" s="5">
        <v>0</v>
      </c>
      <c r="M88" s="5">
        <v>0</v>
      </c>
      <c r="N88" s="5">
        <v>0</v>
      </c>
      <c r="O88" s="5">
        <v>0</v>
      </c>
      <c r="P88" s="6">
        <f t="shared" si="3"/>
        <v>260296.47846153844</v>
      </c>
      <c r="Q88" s="4">
        <v>44530</v>
      </c>
      <c r="R88" s="7">
        <v>-7</v>
      </c>
      <c r="S88" s="8">
        <f t="shared" si="4"/>
        <v>8.9027863569791162E-4</v>
      </c>
      <c r="T88" s="6">
        <f t="shared" si="5"/>
        <v>-6.2319504498853815E-3</v>
      </c>
    </row>
    <row r="89" spans="1:20" x14ac:dyDescent="0.25">
      <c r="A89" s="9" t="s">
        <v>105</v>
      </c>
      <c r="B89" t="s">
        <v>184</v>
      </c>
      <c r="C89" s="5">
        <v>426555.24000000011</v>
      </c>
      <c r="D89" s="5">
        <v>497647.78000000014</v>
      </c>
      <c r="E89" s="5">
        <v>568740.32000000018</v>
      </c>
      <c r="F89" s="5">
        <v>639832.86000000022</v>
      </c>
      <c r="G89" s="5">
        <v>710925.40000000026</v>
      </c>
      <c r="H89" s="5">
        <v>1376627.9400000004</v>
      </c>
      <c r="I89" s="5">
        <v>2933509.8800000004</v>
      </c>
      <c r="J89" s="5">
        <v>3337675.3300000005</v>
      </c>
      <c r="K89" s="5">
        <v>3741840.7800000007</v>
      </c>
      <c r="L89" s="5">
        <v>4146006.2300000009</v>
      </c>
      <c r="M89" s="5">
        <v>4550171.6800000006</v>
      </c>
      <c r="N89" s="5">
        <v>4954337.1300000008</v>
      </c>
      <c r="O89" s="5">
        <v>5358502.580000001</v>
      </c>
      <c r="P89" s="6">
        <f t="shared" si="3"/>
        <v>2557105.6269230777</v>
      </c>
      <c r="Q89" s="4">
        <v>44926</v>
      </c>
      <c r="R89" s="7">
        <v>6</v>
      </c>
      <c r="S89" s="8">
        <f t="shared" si="4"/>
        <v>8.7459366424310382E-3</v>
      </c>
      <c r="T89" s="6">
        <f t="shared" si="5"/>
        <v>5.2475619854586229E-2</v>
      </c>
    </row>
    <row r="90" spans="1:20" x14ac:dyDescent="0.25">
      <c r="A90" s="9" t="s">
        <v>105</v>
      </c>
      <c r="B90" t="s">
        <v>185</v>
      </c>
      <c r="C90" s="5">
        <v>0</v>
      </c>
      <c r="D90" s="5">
        <v>0</v>
      </c>
      <c r="E90" s="5">
        <v>0</v>
      </c>
      <c r="F90" s="5">
        <v>0</v>
      </c>
      <c r="G90" s="5">
        <v>183755.82</v>
      </c>
      <c r="H90" s="5">
        <v>0</v>
      </c>
      <c r="I90" s="5">
        <v>0</v>
      </c>
      <c r="J90" s="5">
        <v>0</v>
      </c>
      <c r="K90" s="5">
        <v>0</v>
      </c>
      <c r="L90" s="5">
        <v>0</v>
      </c>
      <c r="M90" s="5">
        <v>0</v>
      </c>
      <c r="N90" s="5">
        <v>0</v>
      </c>
      <c r="O90" s="5">
        <v>0</v>
      </c>
      <c r="P90" s="6">
        <f t="shared" si="3"/>
        <v>14135.063076923077</v>
      </c>
      <c r="Q90" s="4">
        <v>44530</v>
      </c>
      <c r="R90" s="7">
        <v>-7</v>
      </c>
      <c r="S90" s="8">
        <f t="shared" si="4"/>
        <v>4.8345428051906751E-5</v>
      </c>
      <c r="T90" s="6">
        <f t="shared" si="5"/>
        <v>-3.3841799636334728E-4</v>
      </c>
    </row>
    <row r="91" spans="1:20" x14ac:dyDescent="0.25">
      <c r="A91" s="9" t="s">
        <v>105</v>
      </c>
      <c r="B91" t="s">
        <v>60</v>
      </c>
      <c r="C91" s="5">
        <v>0</v>
      </c>
      <c r="D91" s="5">
        <v>0</v>
      </c>
      <c r="E91" s="5">
        <v>0</v>
      </c>
      <c r="F91" s="5">
        <v>0</v>
      </c>
      <c r="G91" s="5">
        <v>0</v>
      </c>
      <c r="H91" s="5">
        <v>0</v>
      </c>
      <c r="I91" s="5">
        <v>0</v>
      </c>
      <c r="J91" s="5">
        <v>0</v>
      </c>
      <c r="K91" s="5">
        <v>0</v>
      </c>
      <c r="L91" s="5">
        <v>0</v>
      </c>
      <c r="M91" s="5">
        <v>0</v>
      </c>
      <c r="N91" s="5">
        <v>0</v>
      </c>
      <c r="O91" s="5">
        <v>70365.02</v>
      </c>
      <c r="P91" s="6">
        <f t="shared" si="3"/>
        <v>5412.6938461538466</v>
      </c>
      <c r="Q91" s="4">
        <v>44926</v>
      </c>
      <c r="R91" s="7">
        <v>6</v>
      </c>
      <c r="S91" s="8">
        <f t="shared" si="4"/>
        <v>1.8512757918530035E-5</v>
      </c>
      <c r="T91" s="6">
        <f t="shared" si="5"/>
        <v>1.1107654751118021E-4</v>
      </c>
    </row>
    <row r="92" spans="1:20" x14ac:dyDescent="0.25">
      <c r="A92" s="9" t="s">
        <v>105</v>
      </c>
      <c r="B92" t="s">
        <v>186</v>
      </c>
      <c r="C92" s="5">
        <v>0</v>
      </c>
      <c r="D92" s="5">
        <v>36936</v>
      </c>
      <c r="E92" s="5">
        <v>36936</v>
      </c>
      <c r="F92" s="5">
        <v>129276</v>
      </c>
      <c r="G92" s="5">
        <v>129276</v>
      </c>
      <c r="H92" s="5">
        <v>129276</v>
      </c>
      <c r="I92" s="5">
        <v>0</v>
      </c>
      <c r="J92" s="5">
        <v>0</v>
      </c>
      <c r="K92" s="5">
        <v>0</v>
      </c>
      <c r="L92" s="5">
        <v>0</v>
      </c>
      <c r="M92" s="5">
        <v>0</v>
      </c>
      <c r="N92" s="5">
        <v>0</v>
      </c>
      <c r="O92" s="5">
        <v>0</v>
      </c>
      <c r="P92" s="6">
        <f t="shared" si="3"/>
        <v>35515.384615384617</v>
      </c>
      <c r="Q92" s="4">
        <v>44531</v>
      </c>
      <c r="R92" s="7">
        <v>-6</v>
      </c>
      <c r="S92" s="8">
        <f t="shared" si="4"/>
        <v>1.214714403688838E-4</v>
      </c>
      <c r="T92" s="6">
        <f t="shared" si="5"/>
        <v>-7.2882864221330288E-4</v>
      </c>
    </row>
    <row r="93" spans="1:20" x14ac:dyDescent="0.25">
      <c r="A93" s="9" t="s">
        <v>105</v>
      </c>
      <c r="B93" t="s">
        <v>187</v>
      </c>
      <c r="C93" s="5">
        <v>0</v>
      </c>
      <c r="D93" s="5">
        <v>0</v>
      </c>
      <c r="E93" s="5">
        <v>0</v>
      </c>
      <c r="F93" s="5">
        <v>333450</v>
      </c>
      <c r="G93" s="5">
        <v>0</v>
      </c>
      <c r="H93" s="5">
        <v>0</v>
      </c>
      <c r="I93" s="5">
        <v>0</v>
      </c>
      <c r="J93" s="5">
        <v>0</v>
      </c>
      <c r="K93" s="5">
        <v>0</v>
      </c>
      <c r="L93" s="5">
        <v>0</v>
      </c>
      <c r="M93" s="5">
        <v>0</v>
      </c>
      <c r="N93" s="5">
        <v>0</v>
      </c>
      <c r="O93" s="5">
        <v>0</v>
      </c>
      <c r="P93" s="6">
        <f t="shared" si="3"/>
        <v>25650</v>
      </c>
      <c r="Q93" s="4">
        <v>44500</v>
      </c>
      <c r="R93" s="7">
        <v>-8</v>
      </c>
      <c r="S93" s="8">
        <f t="shared" si="4"/>
        <v>8.7729373599749417E-5</v>
      </c>
      <c r="T93" s="6">
        <f t="shared" si="5"/>
        <v>-7.0183498879799534E-4</v>
      </c>
    </row>
    <row r="94" spans="1:20" x14ac:dyDescent="0.25">
      <c r="A94" s="9" t="s">
        <v>105</v>
      </c>
      <c r="B94" t="s">
        <v>188</v>
      </c>
      <c r="C94" s="5">
        <v>831777.94000000006</v>
      </c>
      <c r="D94" s="5">
        <v>0</v>
      </c>
      <c r="E94" s="5">
        <v>0</v>
      </c>
      <c r="F94" s="5">
        <v>0</v>
      </c>
      <c r="G94" s="5">
        <v>0</v>
      </c>
      <c r="H94" s="5">
        <v>0</v>
      </c>
      <c r="I94" s="5">
        <v>0</v>
      </c>
      <c r="J94" s="5">
        <v>0</v>
      </c>
      <c r="K94" s="5">
        <v>0</v>
      </c>
      <c r="L94" s="5">
        <v>0</v>
      </c>
      <c r="M94" s="5">
        <v>0</v>
      </c>
      <c r="N94" s="5">
        <v>0</v>
      </c>
      <c r="O94" s="5">
        <v>0</v>
      </c>
      <c r="P94" s="6">
        <f t="shared" si="3"/>
        <v>63982.918461538466</v>
      </c>
      <c r="Q94" s="4">
        <v>44408</v>
      </c>
      <c r="R94" s="7">
        <v>-11</v>
      </c>
      <c r="S94" s="8">
        <f t="shared" si="4"/>
        <v>2.1883747983292835E-4</v>
      </c>
      <c r="T94" s="6">
        <f t="shared" si="5"/>
        <v>-2.4072122781622117E-3</v>
      </c>
    </row>
    <row r="95" spans="1:20" x14ac:dyDescent="0.25">
      <c r="A95" s="9" t="s">
        <v>105</v>
      </c>
      <c r="B95" t="s">
        <v>189</v>
      </c>
      <c r="C95" s="5">
        <v>0</v>
      </c>
      <c r="D95" s="5">
        <v>0</v>
      </c>
      <c r="E95" s="5">
        <v>0</v>
      </c>
      <c r="F95" s="5">
        <v>0</v>
      </c>
      <c r="G95" s="5">
        <v>0</v>
      </c>
      <c r="H95" s="5">
        <v>0</v>
      </c>
      <c r="I95" s="5">
        <v>0</v>
      </c>
      <c r="J95" s="5">
        <v>0</v>
      </c>
      <c r="K95" s="5">
        <v>0</v>
      </c>
      <c r="L95" s="5">
        <v>0</v>
      </c>
      <c r="M95" s="5">
        <v>0</v>
      </c>
      <c r="N95" s="5">
        <v>0</v>
      </c>
      <c r="O95" s="5">
        <v>710009.82000000007</v>
      </c>
      <c r="P95" s="6">
        <f t="shared" si="3"/>
        <v>54616.140000000007</v>
      </c>
      <c r="Q95" s="4">
        <v>44895</v>
      </c>
      <c r="R95" s="7">
        <v>5</v>
      </c>
      <c r="S95" s="8">
        <f t="shared" si="4"/>
        <v>1.8680077000531067E-4</v>
      </c>
      <c r="T95" s="6">
        <f t="shared" si="5"/>
        <v>9.3400385002655336E-4</v>
      </c>
    </row>
    <row r="96" spans="1:20" x14ac:dyDescent="0.25">
      <c r="A96" s="9" t="s">
        <v>105</v>
      </c>
      <c r="B96" t="s">
        <v>190</v>
      </c>
      <c r="C96" s="5">
        <v>0</v>
      </c>
      <c r="D96" s="5">
        <v>0</v>
      </c>
      <c r="E96" s="5">
        <v>0</v>
      </c>
      <c r="F96" s="5">
        <v>0</v>
      </c>
      <c r="G96" s="5">
        <v>0</v>
      </c>
      <c r="H96" s="5">
        <v>0</v>
      </c>
      <c r="I96" s="5">
        <v>0</v>
      </c>
      <c r="J96" s="5">
        <v>0</v>
      </c>
      <c r="K96" s="5">
        <v>0</v>
      </c>
      <c r="L96" s="5">
        <v>0</v>
      </c>
      <c r="M96" s="5">
        <v>0</v>
      </c>
      <c r="N96" s="5">
        <v>104413.21</v>
      </c>
      <c r="O96" s="5">
        <v>104413.21</v>
      </c>
      <c r="P96" s="6">
        <f t="shared" si="3"/>
        <v>16063.57076923077</v>
      </c>
      <c r="Q96" s="4">
        <v>44926</v>
      </c>
      <c r="R96" s="7">
        <v>6</v>
      </c>
      <c r="S96" s="8">
        <f t="shared" si="4"/>
        <v>5.4941403561787925E-5</v>
      </c>
      <c r="T96" s="6">
        <f t="shared" si="5"/>
        <v>3.2964842137072758E-4</v>
      </c>
    </row>
    <row r="97" spans="1:20" x14ac:dyDescent="0.25">
      <c r="A97" s="9" t="s">
        <v>105</v>
      </c>
      <c r="B97" t="s">
        <v>191</v>
      </c>
      <c r="C97" s="5">
        <v>0</v>
      </c>
      <c r="D97" s="5">
        <v>0</v>
      </c>
      <c r="E97" s="5">
        <v>0</v>
      </c>
      <c r="F97" s="5">
        <v>0</v>
      </c>
      <c r="G97" s="5">
        <v>0</v>
      </c>
      <c r="H97" s="5">
        <v>153900</v>
      </c>
      <c r="I97" s="5">
        <v>153900</v>
      </c>
      <c r="J97" s="5">
        <v>153900</v>
      </c>
      <c r="K97" s="5">
        <v>153900</v>
      </c>
      <c r="L97" s="5">
        <v>153900</v>
      </c>
      <c r="M97" s="5">
        <v>275847.93</v>
      </c>
      <c r="N97" s="5">
        <v>402841.61</v>
      </c>
      <c r="O97" s="5">
        <v>431691.64999999997</v>
      </c>
      <c r="P97" s="6">
        <f t="shared" si="3"/>
        <v>144606.24538461538</v>
      </c>
      <c r="Q97" s="4">
        <v>44865</v>
      </c>
      <c r="R97" s="7">
        <v>4</v>
      </c>
      <c r="S97" s="8">
        <f t="shared" si="4"/>
        <v>4.9458929146994001E-4</v>
      </c>
      <c r="T97" s="6">
        <f t="shared" si="5"/>
        <v>1.97835716587976E-3</v>
      </c>
    </row>
    <row r="98" spans="1:20" x14ac:dyDescent="0.25">
      <c r="A98" s="9" t="s">
        <v>105</v>
      </c>
      <c r="B98" t="s">
        <v>192</v>
      </c>
      <c r="C98" s="5">
        <v>1523561.8</v>
      </c>
      <c r="D98" s="5">
        <v>1523561.8</v>
      </c>
      <c r="E98" s="5">
        <v>1922640.3</v>
      </c>
      <c r="F98" s="5">
        <v>2691640.3</v>
      </c>
      <c r="G98" s="5">
        <v>3024461.8</v>
      </c>
      <c r="H98" s="5">
        <v>3024461.8</v>
      </c>
      <c r="I98" s="5">
        <v>3024461.8</v>
      </c>
      <c r="J98" s="5">
        <v>3024461.8</v>
      </c>
      <c r="K98" s="5">
        <v>3656661.8</v>
      </c>
      <c r="L98" s="5">
        <v>0</v>
      </c>
      <c r="M98" s="5">
        <v>0</v>
      </c>
      <c r="N98" s="5">
        <v>0</v>
      </c>
      <c r="O98" s="5">
        <v>0</v>
      </c>
      <c r="P98" s="6">
        <f t="shared" si="3"/>
        <v>1801224.0923076926</v>
      </c>
      <c r="Q98" s="4">
        <v>44651</v>
      </c>
      <c r="R98" s="7">
        <v>-3</v>
      </c>
      <c r="S98" s="8">
        <f t="shared" si="4"/>
        <v>6.160633970016806E-3</v>
      </c>
      <c r="T98" s="6">
        <f t="shared" si="5"/>
        <v>-1.8481901910050419E-2</v>
      </c>
    </row>
    <row r="99" spans="1:20" x14ac:dyDescent="0.25">
      <c r="A99" s="9" t="s">
        <v>105</v>
      </c>
      <c r="B99" t="s">
        <v>193</v>
      </c>
      <c r="C99" s="5">
        <v>46150.100000000006</v>
      </c>
      <c r="D99" s="5">
        <v>53841.780000000006</v>
      </c>
      <c r="E99" s="5">
        <v>61533.470000000008</v>
      </c>
      <c r="F99" s="5">
        <v>69225.150000000009</v>
      </c>
      <c r="G99" s="5">
        <v>76916.830000000016</v>
      </c>
      <c r="H99" s="5">
        <v>84608.520000000019</v>
      </c>
      <c r="I99" s="5">
        <v>0</v>
      </c>
      <c r="J99" s="5">
        <v>0</v>
      </c>
      <c r="K99" s="5">
        <v>0</v>
      </c>
      <c r="L99" s="5">
        <v>0</v>
      </c>
      <c r="M99" s="5">
        <v>0</v>
      </c>
      <c r="N99" s="5">
        <v>0</v>
      </c>
      <c r="O99" s="5">
        <v>0</v>
      </c>
      <c r="P99" s="6">
        <f t="shared" si="3"/>
        <v>30175.065384615387</v>
      </c>
      <c r="Q99" s="4">
        <v>44561</v>
      </c>
      <c r="R99" s="7">
        <v>-6</v>
      </c>
      <c r="S99" s="8">
        <f t="shared" si="4"/>
        <v>1.0320622161886119E-4</v>
      </c>
      <c r="T99" s="6">
        <f t="shared" si="5"/>
        <v>-6.1923732971316716E-4</v>
      </c>
    </row>
    <row r="100" spans="1:20" x14ac:dyDescent="0.25">
      <c r="A100" s="9" t="s">
        <v>105</v>
      </c>
      <c r="B100" t="s">
        <v>194</v>
      </c>
      <c r="C100" s="5">
        <v>0</v>
      </c>
      <c r="D100" s="5">
        <v>0</v>
      </c>
      <c r="E100" s="5">
        <v>0</v>
      </c>
      <c r="F100" s="5">
        <v>0</v>
      </c>
      <c r="G100" s="5">
        <v>0</v>
      </c>
      <c r="H100" s="5">
        <v>0</v>
      </c>
      <c r="I100" s="5">
        <v>0</v>
      </c>
      <c r="J100" s="5">
        <v>0</v>
      </c>
      <c r="K100" s="5">
        <v>0</v>
      </c>
      <c r="L100" s="5">
        <v>0</v>
      </c>
      <c r="M100" s="5">
        <v>136809</v>
      </c>
      <c r="N100" s="5">
        <v>0</v>
      </c>
      <c r="O100" s="5">
        <v>0</v>
      </c>
      <c r="P100" s="6">
        <f t="shared" si="3"/>
        <v>10523.76923076923</v>
      </c>
      <c r="Q100" s="4">
        <v>44712</v>
      </c>
      <c r="R100" s="7">
        <v>-1</v>
      </c>
      <c r="S100" s="8">
        <f t="shared" si="4"/>
        <v>3.5993905751411359E-5</v>
      </c>
      <c r="T100" s="6">
        <f t="shared" si="5"/>
        <v>-3.5993905751411359E-5</v>
      </c>
    </row>
    <row r="101" spans="1:20" x14ac:dyDescent="0.25">
      <c r="A101" s="9" t="s">
        <v>105</v>
      </c>
      <c r="B101" t="s">
        <v>195</v>
      </c>
      <c r="C101" s="5">
        <v>0</v>
      </c>
      <c r="D101" s="5">
        <v>0</v>
      </c>
      <c r="E101" s="5">
        <v>0</v>
      </c>
      <c r="F101" s="5">
        <v>0</v>
      </c>
      <c r="G101" s="5">
        <v>0</v>
      </c>
      <c r="H101" s="5">
        <v>0</v>
      </c>
      <c r="I101" s="5">
        <v>0</v>
      </c>
      <c r="J101" s="5">
        <v>167991.32</v>
      </c>
      <c r="K101" s="5">
        <v>167991.32</v>
      </c>
      <c r="L101" s="5">
        <v>167991.32</v>
      </c>
      <c r="M101" s="5">
        <v>167991.32</v>
      </c>
      <c r="N101" s="5">
        <v>167991.32</v>
      </c>
      <c r="O101" s="5">
        <v>167991.32</v>
      </c>
      <c r="P101" s="6">
        <f t="shared" si="3"/>
        <v>77534.455384615401</v>
      </c>
      <c r="Q101" s="4">
        <v>44896</v>
      </c>
      <c r="R101" s="7">
        <v>6</v>
      </c>
      <c r="S101" s="8">
        <f t="shared" si="4"/>
        <v>2.6518710344210629E-4</v>
      </c>
      <c r="T101" s="6">
        <f t="shared" si="5"/>
        <v>1.5911226206526377E-3</v>
      </c>
    </row>
    <row r="102" spans="1:20" x14ac:dyDescent="0.25">
      <c r="A102" s="9" t="s">
        <v>105</v>
      </c>
      <c r="B102" t="s">
        <v>43</v>
      </c>
      <c r="C102" s="5">
        <v>0</v>
      </c>
      <c r="D102" s="5">
        <v>0</v>
      </c>
      <c r="E102" s="5">
        <v>997.30000000000007</v>
      </c>
      <c r="F102" s="5">
        <v>1994.7800000000002</v>
      </c>
      <c r="G102" s="5">
        <v>103261.41</v>
      </c>
      <c r="H102" s="5">
        <v>0</v>
      </c>
      <c r="I102" s="5">
        <v>0</v>
      </c>
      <c r="J102" s="5">
        <v>0</v>
      </c>
      <c r="K102" s="5">
        <v>0</v>
      </c>
      <c r="L102" s="5">
        <v>0</v>
      </c>
      <c r="M102" s="5">
        <v>0</v>
      </c>
      <c r="N102" s="5">
        <v>0</v>
      </c>
      <c r="O102" s="5">
        <v>0</v>
      </c>
      <c r="P102" s="6">
        <f t="shared" si="3"/>
        <v>8173.3453846153852</v>
      </c>
      <c r="Q102" s="4">
        <v>44530</v>
      </c>
      <c r="R102" s="7">
        <v>-7</v>
      </c>
      <c r="S102" s="8">
        <f t="shared" si="4"/>
        <v>2.7954872156207044E-5</v>
      </c>
      <c r="T102" s="6">
        <f t="shared" si="5"/>
        <v>-1.956841050934493E-4</v>
      </c>
    </row>
    <row r="103" spans="1:20" x14ac:dyDescent="0.25">
      <c r="A103" s="9" t="s">
        <v>105</v>
      </c>
      <c r="B103" t="s">
        <v>196</v>
      </c>
      <c r="C103" s="5">
        <v>44699.28</v>
      </c>
      <c r="D103" s="5">
        <v>52149.159999999996</v>
      </c>
      <c r="E103" s="5">
        <v>0</v>
      </c>
      <c r="F103" s="5">
        <v>0</v>
      </c>
      <c r="G103" s="5">
        <v>0</v>
      </c>
      <c r="H103" s="5">
        <v>0</v>
      </c>
      <c r="I103" s="5">
        <v>0</v>
      </c>
      <c r="J103" s="5">
        <v>0</v>
      </c>
      <c r="K103" s="5">
        <v>0</v>
      </c>
      <c r="L103" s="5">
        <v>0</v>
      </c>
      <c r="M103" s="5">
        <v>0</v>
      </c>
      <c r="N103" s="5">
        <v>0</v>
      </c>
      <c r="O103" s="5">
        <v>0</v>
      </c>
      <c r="P103" s="6">
        <f t="shared" si="3"/>
        <v>7449.88</v>
      </c>
      <c r="Q103" s="4">
        <v>44439</v>
      </c>
      <c r="R103" s="7">
        <v>-10</v>
      </c>
      <c r="S103" s="8">
        <f t="shared" si="4"/>
        <v>2.5480440771668662E-5</v>
      </c>
      <c r="T103" s="6">
        <f t="shared" si="5"/>
        <v>-2.5480440771668661E-4</v>
      </c>
    </row>
    <row r="104" spans="1:20" x14ac:dyDescent="0.25">
      <c r="A104" s="9" t="s">
        <v>105</v>
      </c>
      <c r="B104" t="s">
        <v>197</v>
      </c>
      <c r="C104" s="5">
        <v>0</v>
      </c>
      <c r="D104" s="5">
        <v>0</v>
      </c>
      <c r="E104" s="5">
        <v>0</v>
      </c>
      <c r="F104" s="5">
        <v>0</v>
      </c>
      <c r="G104" s="5">
        <v>0</v>
      </c>
      <c r="H104" s="5">
        <v>0</v>
      </c>
      <c r="I104" s="5">
        <v>0</v>
      </c>
      <c r="J104" s="5">
        <v>0</v>
      </c>
      <c r="K104" s="5">
        <v>0</v>
      </c>
      <c r="L104" s="5">
        <v>0</v>
      </c>
      <c r="M104" s="5">
        <v>249423.16</v>
      </c>
      <c r="N104" s="5">
        <v>385147.1</v>
      </c>
      <c r="O104" s="5">
        <v>0</v>
      </c>
      <c r="P104" s="6">
        <f t="shared" si="3"/>
        <v>48813.096923076926</v>
      </c>
      <c r="Q104" s="4">
        <v>44742</v>
      </c>
      <c r="R104" s="7">
        <v>0</v>
      </c>
      <c r="S104" s="8">
        <f t="shared" si="4"/>
        <v>1.669529207222376E-4</v>
      </c>
      <c r="T104" s="6">
        <f t="shared" si="5"/>
        <v>0</v>
      </c>
    </row>
    <row r="105" spans="1:20" x14ac:dyDescent="0.25">
      <c r="A105" s="9" t="s">
        <v>105</v>
      </c>
      <c r="B105" t="s">
        <v>198</v>
      </c>
      <c r="C105" s="5">
        <v>0</v>
      </c>
      <c r="D105" s="5">
        <v>0</v>
      </c>
      <c r="E105" s="5">
        <v>0</v>
      </c>
      <c r="F105" s="5">
        <v>0</v>
      </c>
      <c r="G105" s="5">
        <v>84020.900000000009</v>
      </c>
      <c r="H105" s="5">
        <v>84020.900000000009</v>
      </c>
      <c r="I105" s="5">
        <v>84020.900000000009</v>
      </c>
      <c r="J105" s="5">
        <v>102664.18000000001</v>
      </c>
      <c r="K105" s="5">
        <v>121307.46</v>
      </c>
      <c r="L105" s="5">
        <v>139950.74</v>
      </c>
      <c r="M105" s="5">
        <v>158594.01999999999</v>
      </c>
      <c r="N105" s="5">
        <v>177237.3</v>
      </c>
      <c r="O105" s="5">
        <v>195880.58</v>
      </c>
      <c r="P105" s="6">
        <f t="shared" si="3"/>
        <v>88284.383076923099</v>
      </c>
      <c r="Q105" s="4">
        <v>44926</v>
      </c>
      <c r="R105" s="7">
        <v>6</v>
      </c>
      <c r="S105" s="8">
        <f t="shared" si="4"/>
        <v>3.0195452732860743E-4</v>
      </c>
      <c r="T105" s="6">
        <f t="shared" si="5"/>
        <v>1.8117271639716446E-3</v>
      </c>
    </row>
    <row r="106" spans="1:20" x14ac:dyDescent="0.25">
      <c r="A106" s="9" t="s">
        <v>105</v>
      </c>
      <c r="B106" t="s">
        <v>199</v>
      </c>
      <c r="C106" s="5">
        <v>117168.37</v>
      </c>
      <c r="D106" s="5">
        <v>134325.07</v>
      </c>
      <c r="E106" s="5">
        <v>134325.07</v>
      </c>
      <c r="F106" s="5">
        <v>134325.07</v>
      </c>
      <c r="G106" s="5">
        <v>134325.07</v>
      </c>
      <c r="H106" s="5">
        <v>134325.07</v>
      </c>
      <c r="I106" s="5">
        <v>134325.07</v>
      </c>
      <c r="J106" s="5">
        <v>134325.07</v>
      </c>
      <c r="K106" s="5">
        <v>134325.07</v>
      </c>
      <c r="L106" s="5">
        <v>134325.07</v>
      </c>
      <c r="M106" s="5">
        <v>142799.19</v>
      </c>
      <c r="N106" s="5">
        <v>151273.31</v>
      </c>
      <c r="O106" s="5">
        <v>159747.43</v>
      </c>
      <c r="P106" s="6">
        <f t="shared" si="3"/>
        <v>136916.45615384617</v>
      </c>
      <c r="Q106" s="4">
        <v>44773</v>
      </c>
      <c r="R106" s="7">
        <v>1</v>
      </c>
      <c r="S106" s="8">
        <f t="shared" si="4"/>
        <v>4.6828830151557425E-4</v>
      </c>
      <c r="T106" s="6">
        <f t="shared" si="5"/>
        <v>4.6828830151557425E-4</v>
      </c>
    </row>
    <row r="107" spans="1:20" x14ac:dyDescent="0.25">
      <c r="A107" s="9" t="s">
        <v>105</v>
      </c>
      <c r="B107" t="s">
        <v>200</v>
      </c>
      <c r="C107" s="5">
        <v>51576.060000000005</v>
      </c>
      <c r="D107" s="5">
        <v>60172.070000000007</v>
      </c>
      <c r="E107" s="5">
        <v>68768.08</v>
      </c>
      <c r="F107" s="5">
        <v>77364.09</v>
      </c>
      <c r="G107" s="5">
        <v>85960.099999999991</v>
      </c>
      <c r="H107" s="5">
        <v>94556.109999999986</v>
      </c>
      <c r="I107" s="5">
        <v>103152.11999999998</v>
      </c>
      <c r="J107" s="5">
        <v>112034.65999999997</v>
      </c>
      <c r="K107" s="5">
        <v>120917.19999999998</v>
      </c>
      <c r="L107" s="5">
        <v>129799.73999999999</v>
      </c>
      <c r="M107" s="5">
        <v>138682.28</v>
      </c>
      <c r="N107" s="5">
        <v>147564.82</v>
      </c>
      <c r="O107" s="5">
        <v>156447.36000000002</v>
      </c>
      <c r="P107" s="6">
        <f t="shared" si="3"/>
        <v>103614.97615384616</v>
      </c>
      <c r="Q107" s="4">
        <v>44804</v>
      </c>
      <c r="R107" s="7">
        <v>2</v>
      </c>
      <c r="S107" s="8">
        <f t="shared" si="4"/>
        <v>3.5438896504989847E-4</v>
      </c>
      <c r="T107" s="6">
        <f t="shared" si="5"/>
        <v>7.0877793009979694E-4</v>
      </c>
    </row>
    <row r="108" spans="1:20" x14ac:dyDescent="0.25">
      <c r="A108" s="9" t="s">
        <v>105</v>
      </c>
      <c r="B108" t="s">
        <v>201</v>
      </c>
      <c r="C108" s="5">
        <v>33912.050000000003</v>
      </c>
      <c r="D108" s="5">
        <v>39564.050000000003</v>
      </c>
      <c r="E108" s="5">
        <v>45216.05</v>
      </c>
      <c r="F108" s="5">
        <v>50868.05</v>
      </c>
      <c r="G108" s="5">
        <v>56520.05</v>
      </c>
      <c r="H108" s="5">
        <v>62172.05</v>
      </c>
      <c r="I108" s="5">
        <v>0</v>
      </c>
      <c r="J108" s="5">
        <v>0</v>
      </c>
      <c r="K108" s="5">
        <v>0</v>
      </c>
      <c r="L108" s="5">
        <v>0</v>
      </c>
      <c r="M108" s="5">
        <v>0</v>
      </c>
      <c r="N108" s="5">
        <v>0</v>
      </c>
      <c r="O108" s="5">
        <v>0</v>
      </c>
      <c r="P108" s="6">
        <f t="shared" si="3"/>
        <v>22173.253846153846</v>
      </c>
      <c r="Q108" s="4">
        <v>44561</v>
      </c>
      <c r="R108" s="7">
        <v>-6</v>
      </c>
      <c r="S108" s="8">
        <f t="shared" si="4"/>
        <v>7.5838037839817205E-5</v>
      </c>
      <c r="T108" s="6">
        <f t="shared" si="5"/>
        <v>-4.550282270389032E-4</v>
      </c>
    </row>
    <row r="109" spans="1:20" x14ac:dyDescent="0.25">
      <c r="A109" s="9" t="s">
        <v>105</v>
      </c>
      <c r="B109" t="s">
        <v>202</v>
      </c>
      <c r="C109" s="5">
        <v>0</v>
      </c>
      <c r="D109" s="5">
        <v>0</v>
      </c>
      <c r="E109" s="5">
        <v>0</v>
      </c>
      <c r="F109" s="5">
        <v>0</v>
      </c>
      <c r="G109" s="5">
        <v>0</v>
      </c>
      <c r="H109" s="5">
        <v>0</v>
      </c>
      <c r="I109" s="5">
        <v>0</v>
      </c>
      <c r="J109" s="5">
        <v>0</v>
      </c>
      <c r="K109" s="5">
        <v>0</v>
      </c>
      <c r="L109" s="5">
        <v>0</v>
      </c>
      <c r="M109" s="5">
        <v>0</v>
      </c>
      <c r="N109" s="5">
        <v>174966.89</v>
      </c>
      <c r="O109" s="5">
        <v>174966.89</v>
      </c>
      <c r="P109" s="6">
        <f t="shared" si="3"/>
        <v>26917.983076923079</v>
      </c>
      <c r="Q109" s="4">
        <v>44896</v>
      </c>
      <c r="R109" s="7">
        <v>6</v>
      </c>
      <c r="S109" s="8">
        <f t="shared" si="4"/>
        <v>9.206619079559911E-5</v>
      </c>
      <c r="T109" s="6">
        <f t="shared" si="5"/>
        <v>5.5239714477359463E-4</v>
      </c>
    </row>
    <row r="110" spans="1:20" x14ac:dyDescent="0.25">
      <c r="A110" s="9" t="s">
        <v>105</v>
      </c>
      <c r="B110" t="s">
        <v>203</v>
      </c>
      <c r="C110" s="5">
        <v>0</v>
      </c>
      <c r="D110" s="5">
        <v>0</v>
      </c>
      <c r="E110" s="5">
        <v>0</v>
      </c>
      <c r="F110" s="5">
        <v>0</v>
      </c>
      <c r="G110" s="5">
        <v>0</v>
      </c>
      <c r="H110" s="5">
        <v>0</v>
      </c>
      <c r="I110" s="5">
        <v>0</v>
      </c>
      <c r="J110" s="5">
        <v>0</v>
      </c>
      <c r="K110" s="5">
        <v>0</v>
      </c>
      <c r="L110" s="5">
        <v>0</v>
      </c>
      <c r="M110" s="5">
        <v>977136.75</v>
      </c>
      <c r="N110" s="5">
        <v>0</v>
      </c>
      <c r="O110" s="5">
        <v>0</v>
      </c>
      <c r="P110" s="6">
        <f t="shared" si="3"/>
        <v>75164.36538461539</v>
      </c>
      <c r="Q110" s="4">
        <v>44712</v>
      </c>
      <c r="R110" s="7">
        <v>-1</v>
      </c>
      <c r="S110" s="8">
        <f t="shared" si="4"/>
        <v>2.570808067140349E-4</v>
      </c>
      <c r="T110" s="6">
        <f t="shared" si="5"/>
        <v>-2.570808067140349E-4</v>
      </c>
    </row>
    <row r="111" spans="1:20" x14ac:dyDescent="0.25">
      <c r="A111" s="9" t="s">
        <v>105</v>
      </c>
      <c r="B111" t="s">
        <v>204</v>
      </c>
      <c r="C111" s="5">
        <v>0</v>
      </c>
      <c r="D111" s="5">
        <v>0</v>
      </c>
      <c r="E111" s="5">
        <v>243216</v>
      </c>
      <c r="F111" s="5">
        <v>0</v>
      </c>
      <c r="G111" s="5">
        <v>0</v>
      </c>
      <c r="H111" s="5">
        <v>0</v>
      </c>
      <c r="I111" s="5">
        <v>0</v>
      </c>
      <c r="J111" s="5">
        <v>0</v>
      </c>
      <c r="K111" s="5">
        <v>0</v>
      </c>
      <c r="L111" s="5">
        <v>0</v>
      </c>
      <c r="M111" s="5">
        <v>0</v>
      </c>
      <c r="N111" s="5">
        <v>0</v>
      </c>
      <c r="O111" s="5">
        <v>0</v>
      </c>
      <c r="P111" s="6">
        <f t="shared" si="3"/>
        <v>18708.923076923078</v>
      </c>
      <c r="Q111" s="4">
        <v>44440</v>
      </c>
      <c r="R111" s="7">
        <v>-9</v>
      </c>
      <c r="S111" s="8">
        <f t="shared" si="4"/>
        <v>6.3989165780286864E-5</v>
      </c>
      <c r="T111" s="6">
        <f t="shared" si="5"/>
        <v>-5.7590249202258174E-4</v>
      </c>
    </row>
    <row r="112" spans="1:20" x14ac:dyDescent="0.25">
      <c r="A112" s="9" t="s">
        <v>105</v>
      </c>
      <c r="B112" t="s">
        <v>205</v>
      </c>
      <c r="C112" s="5">
        <v>154144.07</v>
      </c>
      <c r="D112" s="5">
        <v>154144.07</v>
      </c>
      <c r="E112" s="5">
        <v>154144.07</v>
      </c>
      <c r="F112" s="5">
        <v>154144.07</v>
      </c>
      <c r="G112" s="5">
        <v>154144.07</v>
      </c>
      <c r="H112" s="5">
        <v>154144.07</v>
      </c>
      <c r="I112" s="5">
        <v>154144.07</v>
      </c>
      <c r="J112" s="5">
        <v>154144.07</v>
      </c>
      <c r="K112" s="5">
        <v>154144.07</v>
      </c>
      <c r="L112" s="5">
        <v>154144.07</v>
      </c>
      <c r="M112" s="5">
        <v>0</v>
      </c>
      <c r="N112" s="5">
        <v>0</v>
      </c>
      <c r="O112" s="5">
        <v>0</v>
      </c>
      <c r="P112" s="6">
        <f t="shared" si="3"/>
        <v>118572.36153846157</v>
      </c>
      <c r="Q112" s="4">
        <v>44681</v>
      </c>
      <c r="R112" s="7">
        <v>-2</v>
      </c>
      <c r="S112" s="8">
        <f t="shared" si="4"/>
        <v>4.0554693972757322E-4</v>
      </c>
      <c r="T112" s="6">
        <f t="shared" si="5"/>
        <v>-8.1109387945514644E-4</v>
      </c>
    </row>
    <row r="113" spans="1:20" x14ac:dyDescent="0.25">
      <c r="A113" s="9" t="s">
        <v>105</v>
      </c>
      <c r="B113" t="s">
        <v>206</v>
      </c>
      <c r="C113" s="5">
        <v>577846.44999999995</v>
      </c>
      <c r="D113" s="5">
        <v>577846.44999999995</v>
      </c>
      <c r="E113" s="5">
        <v>859346.45</v>
      </c>
      <c r="F113" s="5">
        <v>859346.45</v>
      </c>
      <c r="G113" s="5">
        <v>1064546.45</v>
      </c>
      <c r="H113" s="5">
        <v>0</v>
      </c>
      <c r="I113" s="5">
        <v>0</v>
      </c>
      <c r="J113" s="5">
        <v>0</v>
      </c>
      <c r="K113" s="5">
        <v>0</v>
      </c>
      <c r="L113" s="5">
        <v>0</v>
      </c>
      <c r="M113" s="5">
        <v>0</v>
      </c>
      <c r="N113" s="5">
        <v>0</v>
      </c>
      <c r="O113" s="5">
        <v>0</v>
      </c>
      <c r="P113" s="6">
        <f t="shared" si="3"/>
        <v>302994.78846153844</v>
      </c>
      <c r="Q113" s="4">
        <v>44530</v>
      </c>
      <c r="R113" s="7">
        <v>-7</v>
      </c>
      <c r="S113" s="8">
        <f t="shared" si="4"/>
        <v>1.0363174657200525E-3</v>
      </c>
      <c r="T113" s="6">
        <f t="shared" si="5"/>
        <v>-7.2542222600403671E-3</v>
      </c>
    </row>
    <row r="114" spans="1:20" x14ac:dyDescent="0.25">
      <c r="A114" s="9" t="s">
        <v>105</v>
      </c>
      <c r="B114" t="s">
        <v>207</v>
      </c>
      <c r="C114" s="5">
        <v>0</v>
      </c>
      <c r="D114" s="5">
        <v>0</v>
      </c>
      <c r="E114" s="5">
        <v>0</v>
      </c>
      <c r="F114" s="5">
        <v>0</v>
      </c>
      <c r="G114" s="5">
        <v>0</v>
      </c>
      <c r="H114" s="5">
        <v>0</v>
      </c>
      <c r="I114" s="5">
        <v>0</v>
      </c>
      <c r="J114" s="5">
        <v>0</v>
      </c>
      <c r="K114" s="5">
        <v>0</v>
      </c>
      <c r="L114" s="5">
        <v>0</v>
      </c>
      <c r="M114" s="5">
        <v>675600</v>
      </c>
      <c r="N114" s="5">
        <v>0</v>
      </c>
      <c r="O114" s="5">
        <v>0</v>
      </c>
      <c r="P114" s="6">
        <f t="shared" si="3"/>
        <v>51969.230769230766</v>
      </c>
      <c r="Q114" s="4">
        <v>44712</v>
      </c>
      <c r="R114" s="7">
        <v>-1</v>
      </c>
      <c r="S114" s="8">
        <f t="shared" si="4"/>
        <v>1.7774768272301903E-4</v>
      </c>
      <c r="T114" s="6">
        <f t="shared" si="5"/>
        <v>-1.7774768272301903E-4</v>
      </c>
    </row>
    <row r="115" spans="1:20" x14ac:dyDescent="0.25">
      <c r="A115" s="9" t="s">
        <v>105</v>
      </c>
      <c r="B115" t="s">
        <v>208</v>
      </c>
      <c r="C115" s="5">
        <v>0</v>
      </c>
      <c r="D115" s="5">
        <v>0</v>
      </c>
      <c r="E115" s="5">
        <v>0</v>
      </c>
      <c r="F115" s="5">
        <v>586646</v>
      </c>
      <c r="G115" s="5">
        <v>586646</v>
      </c>
      <c r="H115" s="5">
        <v>586646</v>
      </c>
      <c r="I115" s="5">
        <v>586646</v>
      </c>
      <c r="J115" s="5">
        <v>586646</v>
      </c>
      <c r="K115" s="5">
        <v>586646</v>
      </c>
      <c r="L115" s="5">
        <v>586646</v>
      </c>
      <c r="M115" s="5">
        <v>586646</v>
      </c>
      <c r="N115" s="5">
        <v>586646</v>
      </c>
      <c r="O115" s="5">
        <v>586646</v>
      </c>
      <c r="P115" s="6">
        <f t="shared" si="3"/>
        <v>451266.15384615387</v>
      </c>
      <c r="Q115" s="4">
        <v>44895</v>
      </c>
      <c r="R115" s="7">
        <v>5</v>
      </c>
      <c r="S115" s="8">
        <f t="shared" si="4"/>
        <v>1.5434423783115489E-3</v>
      </c>
      <c r="T115" s="6">
        <f t="shared" si="5"/>
        <v>7.7172118915577442E-3</v>
      </c>
    </row>
    <row r="116" spans="1:20" x14ac:dyDescent="0.25">
      <c r="A116" s="9" t="s">
        <v>105</v>
      </c>
      <c r="B116" t="s">
        <v>209</v>
      </c>
      <c r="C116" s="5">
        <v>0</v>
      </c>
      <c r="D116" s="5">
        <v>0</v>
      </c>
      <c r="E116" s="5">
        <v>0</v>
      </c>
      <c r="F116" s="5">
        <v>0</v>
      </c>
      <c r="G116" s="5">
        <v>102606.75</v>
      </c>
      <c r="H116" s="5">
        <v>102606.75</v>
      </c>
      <c r="I116" s="5">
        <v>102606.75</v>
      </c>
      <c r="J116" s="5">
        <v>102606.75</v>
      </c>
      <c r="K116" s="5">
        <v>102606.75</v>
      </c>
      <c r="L116" s="5">
        <v>102606.75</v>
      </c>
      <c r="M116" s="5">
        <v>417267.45</v>
      </c>
      <c r="N116" s="5">
        <v>0</v>
      </c>
      <c r="O116" s="5">
        <v>0</v>
      </c>
      <c r="P116" s="6">
        <f t="shared" si="3"/>
        <v>79454.457692307682</v>
      </c>
      <c r="Q116" s="4">
        <v>44712</v>
      </c>
      <c r="R116" s="7">
        <v>-1</v>
      </c>
      <c r="S116" s="8">
        <f t="shared" si="4"/>
        <v>2.7175398842315573E-4</v>
      </c>
      <c r="T116" s="6">
        <f t="shared" si="5"/>
        <v>-2.7175398842315573E-4</v>
      </c>
    </row>
    <row r="117" spans="1:20" x14ac:dyDescent="0.25">
      <c r="A117" s="9" t="s">
        <v>105</v>
      </c>
      <c r="B117" t="s">
        <v>210</v>
      </c>
      <c r="C117" s="5">
        <v>202460</v>
      </c>
      <c r="D117" s="5">
        <v>278382.5</v>
      </c>
      <c r="E117" s="5">
        <v>303690</v>
      </c>
      <c r="F117" s="5">
        <v>328997.5</v>
      </c>
      <c r="G117" s="5">
        <v>354305</v>
      </c>
      <c r="H117" s="5">
        <v>0</v>
      </c>
      <c r="I117" s="5">
        <v>0</v>
      </c>
      <c r="J117" s="5">
        <v>0</v>
      </c>
      <c r="K117" s="5">
        <v>0</v>
      </c>
      <c r="L117" s="5">
        <v>0</v>
      </c>
      <c r="M117" s="5">
        <v>0</v>
      </c>
      <c r="N117" s="5">
        <v>0</v>
      </c>
      <c r="O117" s="5">
        <v>0</v>
      </c>
      <c r="P117" s="6">
        <f t="shared" si="3"/>
        <v>112910.38461538461</v>
      </c>
      <c r="Q117" s="4">
        <v>44530</v>
      </c>
      <c r="R117" s="7">
        <v>-7</v>
      </c>
      <c r="S117" s="8">
        <f t="shared" si="4"/>
        <v>3.8618157174325439E-4</v>
      </c>
      <c r="T117" s="6">
        <f t="shared" si="5"/>
        <v>-2.7032710022027806E-3</v>
      </c>
    </row>
    <row r="118" spans="1:20" x14ac:dyDescent="0.25">
      <c r="A118" s="9" t="s">
        <v>105</v>
      </c>
      <c r="B118" t="s">
        <v>211</v>
      </c>
      <c r="C118" s="5">
        <v>0</v>
      </c>
      <c r="D118" s="5">
        <v>0</v>
      </c>
      <c r="E118" s="5">
        <v>0</v>
      </c>
      <c r="F118" s="5">
        <v>0</v>
      </c>
      <c r="G118" s="5">
        <v>0</v>
      </c>
      <c r="H118" s="5">
        <v>0</v>
      </c>
      <c r="I118" s="5">
        <v>0</v>
      </c>
      <c r="J118" s="5">
        <v>0</v>
      </c>
      <c r="K118" s="5">
        <v>0</v>
      </c>
      <c r="L118" s="5">
        <v>0</v>
      </c>
      <c r="M118" s="5">
        <v>0</v>
      </c>
      <c r="N118" s="5">
        <v>0</v>
      </c>
      <c r="O118" s="5">
        <v>81086.400000000009</v>
      </c>
      <c r="P118" s="6">
        <f t="shared" si="3"/>
        <v>6237.4153846153849</v>
      </c>
      <c r="Q118" s="4">
        <v>44896</v>
      </c>
      <c r="R118" s="7">
        <v>6</v>
      </c>
      <c r="S118" s="8">
        <f t="shared" si="4"/>
        <v>2.1333510509697769E-5</v>
      </c>
      <c r="T118" s="6">
        <f t="shared" si="5"/>
        <v>1.2800106305818661E-4</v>
      </c>
    </row>
    <row r="119" spans="1:20" x14ac:dyDescent="0.25">
      <c r="A119" s="9" t="s">
        <v>105</v>
      </c>
      <c r="B119" t="s">
        <v>35</v>
      </c>
      <c r="C119" s="5">
        <v>0</v>
      </c>
      <c r="D119" s="5">
        <v>0</v>
      </c>
      <c r="E119" s="5">
        <v>0</v>
      </c>
      <c r="F119" s="5">
        <v>0</v>
      </c>
      <c r="G119" s="5">
        <v>0</v>
      </c>
      <c r="H119" s="5">
        <v>0</v>
      </c>
      <c r="I119" s="5">
        <v>0</v>
      </c>
      <c r="J119" s="5">
        <v>0</v>
      </c>
      <c r="K119" s="5">
        <v>0</v>
      </c>
      <c r="L119" s="5">
        <v>0</v>
      </c>
      <c r="M119" s="5">
        <v>660203.92000000004</v>
      </c>
      <c r="N119" s="5">
        <v>0</v>
      </c>
      <c r="O119" s="5">
        <v>0</v>
      </c>
      <c r="P119" s="6">
        <f t="shared" si="3"/>
        <v>50784.916923076926</v>
      </c>
      <c r="Q119" s="4">
        <v>44712</v>
      </c>
      <c r="R119" s="7">
        <v>-1</v>
      </c>
      <c r="S119" s="8">
        <f t="shared" si="4"/>
        <v>1.7369703508681683E-4</v>
      </c>
      <c r="T119" s="6">
        <f t="shared" si="5"/>
        <v>-1.7369703508681683E-4</v>
      </c>
    </row>
    <row r="120" spans="1:20" x14ac:dyDescent="0.25">
      <c r="A120" s="9" t="s">
        <v>105</v>
      </c>
      <c r="B120" t="s">
        <v>212</v>
      </c>
      <c r="C120" s="5">
        <v>0</v>
      </c>
      <c r="D120" s="5">
        <v>0</v>
      </c>
      <c r="E120" s="5">
        <v>0</v>
      </c>
      <c r="F120" s="5">
        <v>0</v>
      </c>
      <c r="G120" s="5">
        <v>0</v>
      </c>
      <c r="H120" s="5">
        <v>0</v>
      </c>
      <c r="I120" s="5">
        <v>0</v>
      </c>
      <c r="J120" s="5">
        <v>0</v>
      </c>
      <c r="K120" s="5">
        <v>0</v>
      </c>
      <c r="L120" s="5">
        <v>0</v>
      </c>
      <c r="M120" s="5">
        <v>172550.39999999999</v>
      </c>
      <c r="N120" s="5">
        <v>0</v>
      </c>
      <c r="O120" s="5">
        <v>0</v>
      </c>
      <c r="P120" s="6">
        <f t="shared" si="3"/>
        <v>13273.107692307693</v>
      </c>
      <c r="Q120" s="4">
        <v>44712</v>
      </c>
      <c r="R120" s="7">
        <v>-1</v>
      </c>
      <c r="S120" s="8">
        <f t="shared" si="4"/>
        <v>4.5397326454899388E-5</v>
      </c>
      <c r="T120" s="6">
        <f t="shared" si="5"/>
        <v>-4.5397326454899388E-5</v>
      </c>
    </row>
    <row r="121" spans="1:20" x14ac:dyDescent="0.25">
      <c r="A121" s="9" t="s">
        <v>105</v>
      </c>
      <c r="B121" t="s">
        <v>37</v>
      </c>
      <c r="C121" s="5">
        <v>0</v>
      </c>
      <c r="D121" s="5">
        <v>0</v>
      </c>
      <c r="E121" s="5">
        <v>0</v>
      </c>
      <c r="F121" s="5">
        <v>0</v>
      </c>
      <c r="G121" s="5">
        <v>0</v>
      </c>
      <c r="H121" s="5">
        <v>0</v>
      </c>
      <c r="I121" s="5">
        <v>0</v>
      </c>
      <c r="J121" s="5">
        <v>0</v>
      </c>
      <c r="K121" s="5">
        <v>0</v>
      </c>
      <c r="L121" s="5">
        <v>0</v>
      </c>
      <c r="M121" s="5">
        <v>140241.89000000001</v>
      </c>
      <c r="N121" s="5">
        <v>140241.89000000001</v>
      </c>
      <c r="O121" s="5">
        <v>140241.89000000001</v>
      </c>
      <c r="P121" s="6">
        <f t="shared" si="3"/>
        <v>32363.513076923082</v>
      </c>
      <c r="Q121" s="4">
        <v>44926</v>
      </c>
      <c r="R121" s="7">
        <v>6</v>
      </c>
      <c r="S121" s="8">
        <f t="shared" si="4"/>
        <v>1.1069125651952283E-4</v>
      </c>
      <c r="T121" s="6">
        <f t="shared" si="5"/>
        <v>6.6414753911713692E-4</v>
      </c>
    </row>
    <row r="122" spans="1:20" x14ac:dyDescent="0.25">
      <c r="A122" s="9" t="s">
        <v>105</v>
      </c>
      <c r="B122" t="s">
        <v>76</v>
      </c>
      <c r="C122" s="5">
        <v>93984.61</v>
      </c>
      <c r="D122" s="5">
        <v>189694.61</v>
      </c>
      <c r="E122" s="5">
        <v>0</v>
      </c>
      <c r="F122" s="5">
        <v>0</v>
      </c>
      <c r="G122" s="5">
        <v>0</v>
      </c>
      <c r="H122" s="5">
        <v>0</v>
      </c>
      <c r="I122" s="5">
        <v>0</v>
      </c>
      <c r="J122" s="5">
        <v>0</v>
      </c>
      <c r="K122" s="5">
        <v>0</v>
      </c>
      <c r="L122" s="5">
        <v>0</v>
      </c>
      <c r="M122" s="5">
        <v>0</v>
      </c>
      <c r="N122" s="5">
        <v>0</v>
      </c>
      <c r="O122" s="5">
        <v>0</v>
      </c>
      <c r="P122" s="6">
        <f t="shared" si="3"/>
        <v>21821.47846153846</v>
      </c>
      <c r="Q122" s="4">
        <v>44439</v>
      </c>
      <c r="R122" s="7">
        <v>-10</v>
      </c>
      <c r="S122" s="8">
        <f t="shared" si="4"/>
        <v>7.4634878614081586E-5</v>
      </c>
      <c r="T122" s="6">
        <f t="shared" si="5"/>
        <v>-7.4634878614081583E-4</v>
      </c>
    </row>
    <row r="123" spans="1:20" x14ac:dyDescent="0.25">
      <c r="A123" s="9" t="s">
        <v>105</v>
      </c>
      <c r="B123" t="s">
        <v>213</v>
      </c>
      <c r="C123" s="5">
        <v>0</v>
      </c>
      <c r="D123" s="5">
        <v>0</v>
      </c>
      <c r="E123" s="5">
        <v>0</v>
      </c>
      <c r="F123" s="5">
        <v>0</v>
      </c>
      <c r="G123" s="5">
        <v>138113.28</v>
      </c>
      <c r="H123" s="5">
        <v>138113.28</v>
      </c>
      <c r="I123" s="5">
        <v>138113.28</v>
      </c>
      <c r="J123" s="5">
        <v>138113.28</v>
      </c>
      <c r="K123" s="5">
        <v>138113.28</v>
      </c>
      <c r="L123" s="5">
        <v>0</v>
      </c>
      <c r="M123" s="5">
        <v>0</v>
      </c>
      <c r="N123" s="5">
        <v>0</v>
      </c>
      <c r="O123" s="5">
        <v>0</v>
      </c>
      <c r="P123" s="6">
        <f t="shared" si="3"/>
        <v>53120.492307692308</v>
      </c>
      <c r="Q123" s="4">
        <v>44651</v>
      </c>
      <c r="R123" s="7">
        <v>-3</v>
      </c>
      <c r="S123" s="8">
        <f t="shared" si="4"/>
        <v>1.816852832539631E-4</v>
      </c>
      <c r="T123" s="6">
        <f t="shared" si="5"/>
        <v>-5.4505584976188935E-4</v>
      </c>
    </row>
    <row r="124" spans="1:20" x14ac:dyDescent="0.25">
      <c r="A124" s="9" t="s">
        <v>105</v>
      </c>
      <c r="B124" t="s">
        <v>214</v>
      </c>
      <c r="C124" s="5">
        <v>0</v>
      </c>
      <c r="D124" s="5">
        <v>0</v>
      </c>
      <c r="E124" s="5">
        <v>0</v>
      </c>
      <c r="F124" s="5">
        <v>0</v>
      </c>
      <c r="G124" s="5">
        <v>0</v>
      </c>
      <c r="H124" s="5">
        <v>0</v>
      </c>
      <c r="I124" s="5">
        <v>0</v>
      </c>
      <c r="J124" s="5">
        <v>0</v>
      </c>
      <c r="K124" s="5">
        <v>0</v>
      </c>
      <c r="L124" s="5">
        <v>0</v>
      </c>
      <c r="M124" s="5">
        <v>307848.40000000002</v>
      </c>
      <c r="N124" s="5">
        <v>307848.40000000002</v>
      </c>
      <c r="O124" s="5">
        <v>307848.40000000002</v>
      </c>
      <c r="P124" s="6">
        <f t="shared" si="3"/>
        <v>71041.938461538462</v>
      </c>
      <c r="Q124" s="4">
        <v>44926</v>
      </c>
      <c r="R124" s="7">
        <v>6</v>
      </c>
      <c r="S124" s="8">
        <f t="shared" si="4"/>
        <v>2.4298108228236703E-4</v>
      </c>
      <c r="T124" s="6">
        <f t="shared" si="5"/>
        <v>1.4578864936942021E-3</v>
      </c>
    </row>
    <row r="125" spans="1:20" x14ac:dyDescent="0.25">
      <c r="A125" s="9" t="s">
        <v>105</v>
      </c>
      <c r="B125" t="s">
        <v>215</v>
      </c>
      <c r="C125" s="5">
        <v>0</v>
      </c>
      <c r="D125" s="5">
        <v>0</v>
      </c>
      <c r="E125" s="5">
        <v>0</v>
      </c>
      <c r="F125" s="5">
        <v>0</v>
      </c>
      <c r="G125" s="5">
        <v>0</v>
      </c>
      <c r="H125" s="5">
        <v>0</v>
      </c>
      <c r="I125" s="5">
        <v>0</v>
      </c>
      <c r="J125" s="5">
        <v>0</v>
      </c>
      <c r="K125" s="5">
        <v>0</v>
      </c>
      <c r="L125" s="5">
        <v>0</v>
      </c>
      <c r="M125" s="5">
        <v>0</v>
      </c>
      <c r="N125" s="5">
        <v>68404.5</v>
      </c>
      <c r="O125" s="5">
        <v>68404.5</v>
      </c>
      <c r="P125" s="6">
        <f t="shared" si="3"/>
        <v>10523.76923076923</v>
      </c>
      <c r="Q125" s="4">
        <v>44926</v>
      </c>
      <c r="R125" s="7">
        <v>6</v>
      </c>
      <c r="S125" s="8">
        <f t="shared" si="4"/>
        <v>3.5993905751411359E-5</v>
      </c>
      <c r="T125" s="6">
        <f t="shared" si="5"/>
        <v>2.1596343450846817E-4</v>
      </c>
    </row>
    <row r="126" spans="1:20" x14ac:dyDescent="0.25">
      <c r="A126" s="9" t="s">
        <v>105</v>
      </c>
      <c r="B126" t="s">
        <v>216</v>
      </c>
      <c r="C126" s="5">
        <v>0</v>
      </c>
      <c r="D126" s="5">
        <v>0</v>
      </c>
      <c r="E126" s="5">
        <v>0</v>
      </c>
      <c r="F126" s="5">
        <v>0</v>
      </c>
      <c r="G126" s="5">
        <v>0</v>
      </c>
      <c r="H126" s="5">
        <v>0</v>
      </c>
      <c r="I126" s="5">
        <v>0</v>
      </c>
      <c r="J126" s="5">
        <v>0</v>
      </c>
      <c r="K126" s="5">
        <v>0</v>
      </c>
      <c r="L126" s="5">
        <v>0</v>
      </c>
      <c r="M126" s="5">
        <v>68404.5</v>
      </c>
      <c r="N126" s="5">
        <v>68404.5</v>
      </c>
      <c r="O126" s="5">
        <v>68404.5</v>
      </c>
      <c r="P126" s="6">
        <f t="shared" si="3"/>
        <v>15785.653846153846</v>
      </c>
      <c r="Q126" s="4">
        <v>44926</v>
      </c>
      <c r="R126" s="7">
        <v>6</v>
      </c>
      <c r="S126" s="8">
        <f t="shared" si="4"/>
        <v>5.3990858627117035E-5</v>
      </c>
      <c r="T126" s="6">
        <f t="shared" si="5"/>
        <v>3.2394515176270219E-4</v>
      </c>
    </row>
    <row r="127" spans="1:20" x14ac:dyDescent="0.25">
      <c r="A127" s="9" t="s">
        <v>105</v>
      </c>
      <c r="B127" t="s">
        <v>217</v>
      </c>
      <c r="C127" s="5">
        <v>0</v>
      </c>
      <c r="D127" s="5">
        <v>0</v>
      </c>
      <c r="E127" s="5">
        <v>141876</v>
      </c>
      <c r="F127" s="5">
        <v>0</v>
      </c>
      <c r="G127" s="5">
        <v>0</v>
      </c>
      <c r="H127" s="5">
        <v>0</v>
      </c>
      <c r="I127" s="5">
        <v>0</v>
      </c>
      <c r="J127" s="5">
        <v>0</v>
      </c>
      <c r="K127" s="5">
        <v>0</v>
      </c>
      <c r="L127" s="5">
        <v>0</v>
      </c>
      <c r="M127" s="5">
        <v>0</v>
      </c>
      <c r="N127" s="5">
        <v>0</v>
      </c>
      <c r="O127" s="5">
        <v>0</v>
      </c>
      <c r="P127" s="6">
        <f t="shared" si="3"/>
        <v>10913.538461538461</v>
      </c>
      <c r="Q127" s="4">
        <v>44440</v>
      </c>
      <c r="R127" s="7">
        <v>-9</v>
      </c>
      <c r="S127" s="8">
        <f t="shared" si="4"/>
        <v>3.7327013371833999E-5</v>
      </c>
      <c r="T127" s="6">
        <f t="shared" si="5"/>
        <v>-3.3594312034650599E-4</v>
      </c>
    </row>
    <row r="128" spans="1:20" x14ac:dyDescent="0.25">
      <c r="A128" s="9" t="s">
        <v>105</v>
      </c>
      <c r="B128" t="s">
        <v>218</v>
      </c>
      <c r="C128" s="5">
        <v>0</v>
      </c>
      <c r="D128" s="5">
        <v>40536</v>
      </c>
      <c r="E128" s="5">
        <v>40536</v>
      </c>
      <c r="F128" s="5">
        <v>0</v>
      </c>
      <c r="G128" s="5">
        <v>0</v>
      </c>
      <c r="H128" s="5">
        <v>0</v>
      </c>
      <c r="I128" s="5">
        <v>0</v>
      </c>
      <c r="J128" s="5">
        <v>0</v>
      </c>
      <c r="K128" s="5">
        <v>0</v>
      </c>
      <c r="L128" s="5">
        <v>0</v>
      </c>
      <c r="M128" s="5">
        <v>0</v>
      </c>
      <c r="N128" s="5">
        <v>0</v>
      </c>
      <c r="O128" s="5">
        <v>0</v>
      </c>
      <c r="P128" s="6">
        <f t="shared" si="3"/>
        <v>6236.3076923076924</v>
      </c>
      <c r="Q128" s="4">
        <v>44440</v>
      </c>
      <c r="R128" s="7">
        <v>-9</v>
      </c>
      <c r="S128" s="8">
        <f t="shared" si="4"/>
        <v>2.1329721926762286E-5</v>
      </c>
      <c r="T128" s="6">
        <f t="shared" si="5"/>
        <v>-1.9196749734086058E-4</v>
      </c>
    </row>
    <row r="129" spans="1:20" x14ac:dyDescent="0.25">
      <c r="A129" s="9" t="s">
        <v>105</v>
      </c>
      <c r="B129" t="s">
        <v>219</v>
      </c>
      <c r="C129" s="5">
        <v>68750</v>
      </c>
      <c r="D129" s="5">
        <v>68750</v>
      </c>
      <c r="E129" s="5">
        <v>68750</v>
      </c>
      <c r="F129" s="5">
        <v>103125</v>
      </c>
      <c r="G129" s="5">
        <v>103125</v>
      </c>
      <c r="H129" s="5">
        <v>103125</v>
      </c>
      <c r="I129" s="5">
        <v>0</v>
      </c>
      <c r="J129" s="5">
        <v>0</v>
      </c>
      <c r="K129" s="5">
        <v>0</v>
      </c>
      <c r="L129" s="5">
        <v>0</v>
      </c>
      <c r="M129" s="5">
        <v>0</v>
      </c>
      <c r="N129" s="5">
        <v>0</v>
      </c>
      <c r="O129" s="5">
        <v>0</v>
      </c>
      <c r="P129" s="6">
        <f t="shared" si="3"/>
        <v>39663.461538461539</v>
      </c>
      <c r="Q129" s="4">
        <v>44561</v>
      </c>
      <c r="R129" s="7">
        <v>-6</v>
      </c>
      <c r="S129" s="8">
        <f t="shared" si="4"/>
        <v>1.3565889417415142E-4</v>
      </c>
      <c r="T129" s="6">
        <f t="shared" si="5"/>
        <v>-8.1395336504490854E-4</v>
      </c>
    </row>
    <row r="130" spans="1:20" x14ac:dyDescent="0.25">
      <c r="A130" s="9" t="s">
        <v>105</v>
      </c>
      <c r="B130" t="s">
        <v>93</v>
      </c>
      <c r="C130" s="5">
        <v>43215.12</v>
      </c>
      <c r="D130" s="5">
        <v>43215.12</v>
      </c>
      <c r="E130" s="5">
        <v>0</v>
      </c>
      <c r="F130" s="5">
        <v>0</v>
      </c>
      <c r="G130" s="5">
        <v>0</v>
      </c>
      <c r="H130" s="5">
        <v>0</v>
      </c>
      <c r="I130" s="5">
        <v>0</v>
      </c>
      <c r="J130" s="5">
        <v>0</v>
      </c>
      <c r="K130" s="5">
        <v>0</v>
      </c>
      <c r="L130" s="5">
        <v>0</v>
      </c>
      <c r="M130" s="5">
        <v>0</v>
      </c>
      <c r="N130" s="5">
        <v>0</v>
      </c>
      <c r="O130" s="5">
        <v>0</v>
      </c>
      <c r="P130" s="6">
        <f t="shared" si="3"/>
        <v>6648.4800000000005</v>
      </c>
      <c r="Q130" s="4">
        <v>44409</v>
      </c>
      <c r="R130" s="7">
        <v>-10</v>
      </c>
      <c r="S130" s="8">
        <f t="shared" si="4"/>
        <v>2.2739453637055048E-5</v>
      </c>
      <c r="T130" s="6">
        <f t="shared" si="5"/>
        <v>-2.2739453637055047E-4</v>
      </c>
    </row>
    <row r="131" spans="1:20" x14ac:dyDescent="0.25">
      <c r="A131" s="9" t="s">
        <v>105</v>
      </c>
      <c r="B131" t="s">
        <v>220</v>
      </c>
      <c r="C131" s="5">
        <v>0</v>
      </c>
      <c r="D131" s="5">
        <v>0</v>
      </c>
      <c r="E131" s="5">
        <v>0</v>
      </c>
      <c r="F131" s="5">
        <v>239415.75</v>
      </c>
      <c r="G131" s="5">
        <v>239415.75</v>
      </c>
      <c r="H131" s="5">
        <v>239415.75</v>
      </c>
      <c r="I131" s="5">
        <v>239415.75</v>
      </c>
      <c r="J131" s="5">
        <v>239415.75</v>
      </c>
      <c r="K131" s="5">
        <v>239415.75</v>
      </c>
      <c r="L131" s="5">
        <v>239415.75</v>
      </c>
      <c r="M131" s="5">
        <v>1060269.75</v>
      </c>
      <c r="N131" s="5">
        <v>0</v>
      </c>
      <c r="O131" s="5">
        <v>0</v>
      </c>
      <c r="P131" s="6">
        <f t="shared" ref="P131:P194" si="6">AVERAGE(C131:O131)</f>
        <v>210475.38461538462</v>
      </c>
      <c r="Q131" s="4">
        <v>44712</v>
      </c>
      <c r="R131" s="7">
        <v>-1</v>
      </c>
      <c r="S131" s="8">
        <f t="shared" ref="S131:S194" si="7">P131/$P$1096</f>
        <v>7.1987811502822715E-4</v>
      </c>
      <c r="T131" s="6">
        <f t="shared" ref="T131:T194" si="8">R131*S131</f>
        <v>-7.1987811502822715E-4</v>
      </c>
    </row>
    <row r="132" spans="1:20" x14ac:dyDescent="0.25">
      <c r="A132" s="9" t="s">
        <v>105</v>
      </c>
      <c r="B132" t="s">
        <v>221</v>
      </c>
      <c r="C132" s="5">
        <v>0</v>
      </c>
      <c r="D132" s="5">
        <v>0</v>
      </c>
      <c r="E132" s="5">
        <v>0</v>
      </c>
      <c r="F132" s="5">
        <v>0</v>
      </c>
      <c r="G132" s="5">
        <v>558063.62</v>
      </c>
      <c r="H132" s="5">
        <v>558063.62</v>
      </c>
      <c r="I132" s="5">
        <v>558063.62</v>
      </c>
      <c r="J132" s="5">
        <v>558063.62</v>
      </c>
      <c r="K132" s="5">
        <v>558063.62</v>
      </c>
      <c r="L132" s="5">
        <v>1106253.3399999999</v>
      </c>
      <c r="M132" s="5">
        <v>2232253.34</v>
      </c>
      <c r="N132" s="5">
        <v>0</v>
      </c>
      <c r="O132" s="5">
        <v>0</v>
      </c>
      <c r="P132" s="6">
        <f t="shared" si="6"/>
        <v>471448.05999999994</v>
      </c>
      <c r="Q132" s="4">
        <v>44711</v>
      </c>
      <c r="R132" s="7">
        <v>-1</v>
      </c>
      <c r="S132" s="8">
        <f t="shared" si="7"/>
        <v>1.6124695122267864E-3</v>
      </c>
      <c r="T132" s="6">
        <f t="shared" si="8"/>
        <v>-1.6124695122267864E-3</v>
      </c>
    </row>
    <row r="133" spans="1:20" x14ac:dyDescent="0.25">
      <c r="A133" s="9" t="s">
        <v>105</v>
      </c>
      <c r="B133" t="s">
        <v>222</v>
      </c>
      <c r="C133" s="5">
        <v>0</v>
      </c>
      <c r="D133" s="5">
        <v>0</v>
      </c>
      <c r="E133" s="5">
        <v>63844.200000000004</v>
      </c>
      <c r="F133" s="5">
        <v>0</v>
      </c>
      <c r="G133" s="5">
        <v>0</v>
      </c>
      <c r="H133" s="5">
        <v>0</v>
      </c>
      <c r="I133" s="5">
        <v>0</v>
      </c>
      <c r="J133" s="5">
        <v>0</v>
      </c>
      <c r="K133" s="5">
        <v>0</v>
      </c>
      <c r="L133" s="5">
        <v>0</v>
      </c>
      <c r="M133" s="5">
        <v>0</v>
      </c>
      <c r="N133" s="5">
        <v>0</v>
      </c>
      <c r="O133" s="5">
        <v>0</v>
      </c>
      <c r="P133" s="6">
        <f t="shared" si="6"/>
        <v>4911.0923076923082</v>
      </c>
      <c r="Q133" s="4">
        <v>44440</v>
      </c>
      <c r="R133" s="7">
        <v>-9</v>
      </c>
      <c r="S133" s="8">
        <f t="shared" si="7"/>
        <v>1.6797156017325302E-5</v>
      </c>
      <c r="T133" s="6">
        <f t="shared" si="8"/>
        <v>-1.511744041559277E-4</v>
      </c>
    </row>
    <row r="134" spans="1:20" x14ac:dyDescent="0.25">
      <c r="A134" s="9" t="s">
        <v>105</v>
      </c>
      <c r="B134" t="s">
        <v>223</v>
      </c>
      <c r="C134" s="5">
        <v>37001.879999999997</v>
      </c>
      <c r="D134" s="5">
        <v>0</v>
      </c>
      <c r="E134" s="5">
        <v>0</v>
      </c>
      <c r="F134" s="5">
        <v>0</v>
      </c>
      <c r="G134" s="5">
        <v>0</v>
      </c>
      <c r="H134" s="5">
        <v>0</v>
      </c>
      <c r="I134" s="5">
        <v>0</v>
      </c>
      <c r="J134" s="5">
        <v>0</v>
      </c>
      <c r="K134" s="5">
        <v>0</v>
      </c>
      <c r="L134" s="5">
        <v>0</v>
      </c>
      <c r="M134" s="5">
        <v>0</v>
      </c>
      <c r="N134" s="5">
        <v>0</v>
      </c>
      <c r="O134" s="5">
        <v>0</v>
      </c>
      <c r="P134" s="6">
        <f t="shared" si="6"/>
        <v>2846.2984615384612</v>
      </c>
      <c r="Q134" s="4">
        <v>44408</v>
      </c>
      <c r="R134" s="7">
        <v>-11</v>
      </c>
      <c r="S134" s="8">
        <f t="shared" si="7"/>
        <v>9.7350479964405325E-6</v>
      </c>
      <c r="T134" s="6">
        <f t="shared" si="8"/>
        <v>-1.0708552796084585E-4</v>
      </c>
    </row>
    <row r="135" spans="1:20" x14ac:dyDescent="0.25">
      <c r="A135" s="9" t="s">
        <v>105</v>
      </c>
      <c r="B135" t="s">
        <v>224</v>
      </c>
      <c r="C135" s="5">
        <v>241549.86999999994</v>
      </c>
      <c r="D135" s="5">
        <v>256775.19999999992</v>
      </c>
      <c r="E135" s="5">
        <v>272000.52999999991</v>
      </c>
      <c r="F135" s="5">
        <v>287225.85999999993</v>
      </c>
      <c r="G135" s="5">
        <v>302451.18999999994</v>
      </c>
      <c r="H135" s="5">
        <v>317676.51999999996</v>
      </c>
      <c r="I135" s="5">
        <v>332901.84999999998</v>
      </c>
      <c r="J135" s="5">
        <v>332901.84999999998</v>
      </c>
      <c r="K135" s="5">
        <v>332901.84999999998</v>
      </c>
      <c r="L135" s="5">
        <v>332901.84999999998</v>
      </c>
      <c r="M135" s="5">
        <v>332901.84999999998</v>
      </c>
      <c r="N135" s="5">
        <v>332901.84999999998</v>
      </c>
      <c r="O135" s="5">
        <v>332901.84999999998</v>
      </c>
      <c r="P135" s="6">
        <f t="shared" si="6"/>
        <v>308307.08615384618</v>
      </c>
      <c r="Q135" s="4">
        <v>44926</v>
      </c>
      <c r="R135" s="7">
        <v>6</v>
      </c>
      <c r="S135" s="8">
        <f t="shared" si="7"/>
        <v>1.0544868438456491E-3</v>
      </c>
      <c r="T135" s="6">
        <f t="shared" si="8"/>
        <v>6.3269210630738943E-3</v>
      </c>
    </row>
    <row r="136" spans="1:20" x14ac:dyDescent="0.25">
      <c r="A136" s="9" t="s">
        <v>105</v>
      </c>
      <c r="B136" t="s">
        <v>225</v>
      </c>
      <c r="C136" s="5">
        <v>0</v>
      </c>
      <c r="D136" s="5">
        <v>0</v>
      </c>
      <c r="E136" s="5">
        <v>163325.89000000001</v>
      </c>
      <c r="F136" s="5">
        <v>0</v>
      </c>
      <c r="G136" s="5">
        <v>0</v>
      </c>
      <c r="H136" s="5">
        <v>0</v>
      </c>
      <c r="I136" s="5">
        <v>0</v>
      </c>
      <c r="J136" s="5">
        <v>0</v>
      </c>
      <c r="K136" s="5">
        <v>0</v>
      </c>
      <c r="L136" s="5">
        <v>0</v>
      </c>
      <c r="M136" s="5">
        <v>0</v>
      </c>
      <c r="N136" s="5">
        <v>0</v>
      </c>
      <c r="O136" s="5">
        <v>0</v>
      </c>
      <c r="P136" s="6">
        <f t="shared" si="6"/>
        <v>12563.53</v>
      </c>
      <c r="Q136" s="4">
        <v>44440</v>
      </c>
      <c r="R136" s="7">
        <v>-9</v>
      </c>
      <c r="S136" s="8">
        <f t="shared" si="7"/>
        <v>4.2970394428914609E-5</v>
      </c>
      <c r="T136" s="6">
        <f t="shared" si="8"/>
        <v>-3.8673354986023146E-4</v>
      </c>
    </row>
    <row r="137" spans="1:20" x14ac:dyDescent="0.25">
      <c r="A137" s="9" t="s">
        <v>105</v>
      </c>
      <c r="B137" t="s">
        <v>226</v>
      </c>
      <c r="C137" s="5">
        <v>0</v>
      </c>
      <c r="D137" s="5">
        <v>0</v>
      </c>
      <c r="E137" s="5">
        <v>0</v>
      </c>
      <c r="F137" s="5">
        <v>0</v>
      </c>
      <c r="G137" s="5">
        <v>0</v>
      </c>
      <c r="H137" s="5">
        <v>0</v>
      </c>
      <c r="I137" s="5">
        <v>0</v>
      </c>
      <c r="J137" s="5">
        <v>0</v>
      </c>
      <c r="K137" s="5">
        <v>0</v>
      </c>
      <c r="L137" s="5">
        <v>0</v>
      </c>
      <c r="M137" s="5">
        <v>29394.959999999999</v>
      </c>
      <c r="N137" s="5">
        <v>0</v>
      </c>
      <c r="O137" s="5">
        <v>0</v>
      </c>
      <c r="P137" s="6">
        <f t="shared" si="6"/>
        <v>2261.1507692307691</v>
      </c>
      <c r="Q137" s="4">
        <v>44682</v>
      </c>
      <c r="R137" s="7">
        <v>-1</v>
      </c>
      <c r="S137" s="8">
        <f t="shared" si="7"/>
        <v>7.7336974892478332E-6</v>
      </c>
      <c r="T137" s="6">
        <f t="shared" si="8"/>
        <v>-7.7336974892478332E-6</v>
      </c>
    </row>
    <row r="138" spans="1:20" x14ac:dyDescent="0.25">
      <c r="A138" s="9" t="s">
        <v>105</v>
      </c>
      <c r="B138" t="s">
        <v>100</v>
      </c>
      <c r="C138" s="5">
        <v>0</v>
      </c>
      <c r="D138" s="5">
        <v>0</v>
      </c>
      <c r="E138" s="5">
        <v>306797.8</v>
      </c>
      <c r="F138" s="5">
        <v>0</v>
      </c>
      <c r="G138" s="5">
        <v>0</v>
      </c>
      <c r="H138" s="5">
        <v>0</v>
      </c>
      <c r="I138" s="5">
        <v>0</v>
      </c>
      <c r="J138" s="5">
        <v>0</v>
      </c>
      <c r="K138" s="5">
        <v>0</v>
      </c>
      <c r="L138" s="5">
        <v>0</v>
      </c>
      <c r="M138" s="5">
        <v>0</v>
      </c>
      <c r="N138" s="5">
        <v>0</v>
      </c>
      <c r="O138" s="5">
        <v>0</v>
      </c>
      <c r="P138" s="6">
        <f t="shared" si="6"/>
        <v>23599.830769230768</v>
      </c>
      <c r="Q138" s="4">
        <v>44440</v>
      </c>
      <c r="R138" s="7">
        <v>-9</v>
      </c>
      <c r="S138" s="8">
        <f t="shared" si="7"/>
        <v>8.0717285397454482E-5</v>
      </c>
      <c r="T138" s="6">
        <f t="shared" si="8"/>
        <v>-7.2645556857709034E-4</v>
      </c>
    </row>
    <row r="139" spans="1:20" x14ac:dyDescent="0.25">
      <c r="A139" s="9" t="s">
        <v>105</v>
      </c>
      <c r="B139" t="s">
        <v>227</v>
      </c>
      <c r="C139" s="5">
        <v>0</v>
      </c>
      <c r="D139" s="5">
        <v>25535.190000000002</v>
      </c>
      <c r="E139" s="5">
        <v>25535.190000000002</v>
      </c>
      <c r="F139" s="5">
        <v>25535.190000000002</v>
      </c>
      <c r="G139" s="5">
        <v>25535.190000000002</v>
      </c>
      <c r="H139" s="5">
        <v>25535.190000000002</v>
      </c>
      <c r="I139" s="5">
        <v>0</v>
      </c>
      <c r="J139" s="5">
        <v>0</v>
      </c>
      <c r="K139" s="5">
        <v>0</v>
      </c>
      <c r="L139" s="5">
        <v>0</v>
      </c>
      <c r="M139" s="5">
        <v>0</v>
      </c>
      <c r="N139" s="5">
        <v>0</v>
      </c>
      <c r="O139" s="5">
        <v>0</v>
      </c>
      <c r="P139" s="6">
        <f t="shared" si="6"/>
        <v>9821.2269230769234</v>
      </c>
      <c r="Q139" s="4">
        <v>44561</v>
      </c>
      <c r="R139" s="7">
        <v>-6</v>
      </c>
      <c r="S139" s="8">
        <f t="shared" si="7"/>
        <v>3.359103648898763E-5</v>
      </c>
      <c r="T139" s="6">
        <f t="shared" si="8"/>
        <v>-2.0154621893392577E-4</v>
      </c>
    </row>
    <row r="140" spans="1:20" x14ac:dyDescent="0.25">
      <c r="A140" s="9" t="s">
        <v>105</v>
      </c>
      <c r="B140" t="s">
        <v>228</v>
      </c>
      <c r="C140" s="5">
        <v>0</v>
      </c>
      <c r="D140" s="5">
        <v>25535.190000000002</v>
      </c>
      <c r="E140" s="5">
        <v>25535.190000000002</v>
      </c>
      <c r="F140" s="5">
        <v>25535.190000000002</v>
      </c>
      <c r="G140" s="5">
        <v>25535.190000000002</v>
      </c>
      <c r="H140" s="5">
        <v>25535.190000000002</v>
      </c>
      <c r="I140" s="5">
        <v>0</v>
      </c>
      <c r="J140" s="5">
        <v>0</v>
      </c>
      <c r="K140" s="5">
        <v>0</v>
      </c>
      <c r="L140" s="5">
        <v>0</v>
      </c>
      <c r="M140" s="5">
        <v>0</v>
      </c>
      <c r="N140" s="5">
        <v>0</v>
      </c>
      <c r="O140" s="5">
        <v>0</v>
      </c>
      <c r="P140" s="6">
        <f t="shared" si="6"/>
        <v>9821.2269230769234</v>
      </c>
      <c r="Q140" s="4">
        <v>44561</v>
      </c>
      <c r="R140" s="7">
        <v>-6</v>
      </c>
      <c r="S140" s="8">
        <f t="shared" si="7"/>
        <v>3.359103648898763E-5</v>
      </c>
      <c r="T140" s="6">
        <f t="shared" si="8"/>
        <v>-2.0154621893392577E-4</v>
      </c>
    </row>
    <row r="141" spans="1:20" x14ac:dyDescent="0.25">
      <c r="A141" s="9" t="s">
        <v>105</v>
      </c>
      <c r="B141" t="s">
        <v>229</v>
      </c>
      <c r="C141" s="5">
        <v>517371.3</v>
      </c>
      <c r="D141" s="5">
        <v>517371.3</v>
      </c>
      <c r="E141" s="5">
        <v>517371.3</v>
      </c>
      <c r="F141" s="5">
        <v>0</v>
      </c>
      <c r="G141" s="5">
        <v>0</v>
      </c>
      <c r="H141" s="5">
        <v>0</v>
      </c>
      <c r="I141" s="5">
        <v>0</v>
      </c>
      <c r="J141" s="5">
        <v>0</v>
      </c>
      <c r="K141" s="5">
        <v>0</v>
      </c>
      <c r="L141" s="5">
        <v>0</v>
      </c>
      <c r="M141" s="5">
        <v>0</v>
      </c>
      <c r="N141" s="5">
        <v>0</v>
      </c>
      <c r="O141" s="5">
        <v>0</v>
      </c>
      <c r="P141" s="6">
        <f t="shared" si="6"/>
        <v>119393.37692307691</v>
      </c>
      <c r="Q141" s="4">
        <v>44469</v>
      </c>
      <c r="R141" s="7">
        <v>-9</v>
      </c>
      <c r="S141" s="8">
        <f t="shared" si="7"/>
        <v>4.0835501635166915E-4</v>
      </c>
      <c r="T141" s="6">
        <f t="shared" si="8"/>
        <v>-3.6751951471650224E-3</v>
      </c>
    </row>
    <row r="142" spans="1:20" x14ac:dyDescent="0.25">
      <c r="A142" s="9" t="s">
        <v>105</v>
      </c>
      <c r="B142" t="s">
        <v>230</v>
      </c>
      <c r="C142" s="5">
        <v>86281.97</v>
      </c>
      <c r="D142" s="5">
        <v>86281.97</v>
      </c>
      <c r="E142" s="5">
        <v>86281.97</v>
      </c>
      <c r="F142" s="5">
        <v>123259.95999999999</v>
      </c>
      <c r="G142" s="5">
        <v>0</v>
      </c>
      <c r="H142" s="5">
        <v>0</v>
      </c>
      <c r="I142" s="5">
        <v>0</v>
      </c>
      <c r="J142" s="5">
        <v>0</v>
      </c>
      <c r="K142" s="5">
        <v>0</v>
      </c>
      <c r="L142" s="5">
        <v>0</v>
      </c>
      <c r="M142" s="5">
        <v>0</v>
      </c>
      <c r="N142" s="5">
        <v>0</v>
      </c>
      <c r="O142" s="5">
        <v>0</v>
      </c>
      <c r="P142" s="6">
        <f t="shared" si="6"/>
        <v>29392.759230769232</v>
      </c>
      <c r="Q142" s="4">
        <v>44500</v>
      </c>
      <c r="R142" s="7">
        <v>-8</v>
      </c>
      <c r="S142" s="8">
        <f t="shared" si="7"/>
        <v>1.0053054018259794E-4</v>
      </c>
      <c r="T142" s="6">
        <f t="shared" si="8"/>
        <v>-8.0424432146078352E-4</v>
      </c>
    </row>
    <row r="143" spans="1:20" x14ac:dyDescent="0.25">
      <c r="A143" s="9" t="s">
        <v>105</v>
      </c>
      <c r="B143" t="s">
        <v>231</v>
      </c>
      <c r="C143" s="5">
        <v>24807.03</v>
      </c>
      <c r="D143" s="5">
        <v>93528.92</v>
      </c>
      <c r="E143" s="5">
        <v>119859.02</v>
      </c>
      <c r="F143" s="5">
        <v>150019.91</v>
      </c>
      <c r="G143" s="5">
        <v>154999.98000000001</v>
      </c>
      <c r="H143" s="5">
        <v>154999.98000000001</v>
      </c>
      <c r="I143" s="5">
        <v>0</v>
      </c>
      <c r="J143" s="5">
        <v>0</v>
      </c>
      <c r="K143" s="5">
        <v>0</v>
      </c>
      <c r="L143" s="5">
        <v>0</v>
      </c>
      <c r="M143" s="5">
        <v>0</v>
      </c>
      <c r="N143" s="5">
        <v>0</v>
      </c>
      <c r="O143" s="5">
        <v>0</v>
      </c>
      <c r="P143" s="6">
        <f t="shared" si="6"/>
        <v>53708.833846153844</v>
      </c>
      <c r="Q143" s="4">
        <v>44561</v>
      </c>
      <c r="R143" s="7">
        <v>-6</v>
      </c>
      <c r="S143" s="8">
        <f t="shared" si="7"/>
        <v>1.8369755750861975E-4</v>
      </c>
      <c r="T143" s="6">
        <f t="shared" si="8"/>
        <v>-1.1021853450517184E-3</v>
      </c>
    </row>
    <row r="144" spans="1:20" x14ac:dyDescent="0.25">
      <c r="A144" s="9" t="s">
        <v>105</v>
      </c>
      <c r="B144" t="s">
        <v>232</v>
      </c>
      <c r="C144" s="5">
        <v>0</v>
      </c>
      <c r="D144" s="5">
        <v>0</v>
      </c>
      <c r="E144" s="5">
        <v>0</v>
      </c>
      <c r="F144" s="5">
        <v>0</v>
      </c>
      <c r="G144" s="5">
        <v>0</v>
      </c>
      <c r="H144" s="5">
        <v>0</v>
      </c>
      <c r="I144" s="5">
        <v>0</v>
      </c>
      <c r="J144" s="5">
        <v>7646.45</v>
      </c>
      <c r="K144" s="5">
        <v>15292.9</v>
      </c>
      <c r="L144" s="5">
        <v>22939.35</v>
      </c>
      <c r="M144" s="5">
        <v>30585.8</v>
      </c>
      <c r="N144" s="5">
        <v>38232.25</v>
      </c>
      <c r="O144" s="5">
        <v>45878.7</v>
      </c>
      <c r="P144" s="6">
        <f t="shared" si="6"/>
        <v>12351.957692307693</v>
      </c>
      <c r="Q144" s="4">
        <v>44926</v>
      </c>
      <c r="R144" s="7">
        <v>6</v>
      </c>
      <c r="S144" s="8">
        <f t="shared" si="7"/>
        <v>4.224676456439611E-5</v>
      </c>
      <c r="T144" s="6">
        <f t="shared" si="8"/>
        <v>2.5348058738637667E-4</v>
      </c>
    </row>
    <row r="145" spans="1:20" x14ac:dyDescent="0.25">
      <c r="A145" s="9" t="s">
        <v>105</v>
      </c>
      <c r="B145" t="s">
        <v>233</v>
      </c>
      <c r="C145" s="5">
        <v>0</v>
      </c>
      <c r="D145" s="5">
        <v>0</v>
      </c>
      <c r="E145" s="5">
        <v>0</v>
      </c>
      <c r="F145" s="5">
        <v>0</v>
      </c>
      <c r="G145" s="5">
        <v>0</v>
      </c>
      <c r="H145" s="5">
        <v>0</v>
      </c>
      <c r="I145" s="5">
        <v>0</v>
      </c>
      <c r="J145" s="5">
        <v>0</v>
      </c>
      <c r="K145" s="5">
        <v>0</v>
      </c>
      <c r="L145" s="5">
        <v>0</v>
      </c>
      <c r="M145" s="5">
        <v>245079.38</v>
      </c>
      <c r="N145" s="5">
        <v>0</v>
      </c>
      <c r="O145" s="5">
        <v>0</v>
      </c>
      <c r="P145" s="6">
        <f t="shared" si="6"/>
        <v>18852.260000000002</v>
      </c>
      <c r="Q145" s="4">
        <v>44711</v>
      </c>
      <c r="R145" s="7">
        <v>-1</v>
      </c>
      <c r="S145" s="8">
        <f t="shared" si="7"/>
        <v>6.4479413674058947E-5</v>
      </c>
      <c r="T145" s="6">
        <f t="shared" si="8"/>
        <v>-6.4479413674058947E-5</v>
      </c>
    </row>
    <row r="146" spans="1:20" x14ac:dyDescent="0.25">
      <c r="A146" s="9" t="s">
        <v>105</v>
      </c>
      <c r="B146" t="s">
        <v>234</v>
      </c>
      <c r="C146" s="5">
        <v>0</v>
      </c>
      <c r="D146" s="5">
        <v>0</v>
      </c>
      <c r="E146" s="5">
        <v>0</v>
      </c>
      <c r="F146" s="5">
        <v>0</v>
      </c>
      <c r="G146" s="5">
        <v>0</v>
      </c>
      <c r="H146" s="5">
        <v>0</v>
      </c>
      <c r="I146" s="5">
        <v>0</v>
      </c>
      <c r="J146" s="5">
        <v>0</v>
      </c>
      <c r="K146" s="5">
        <v>0</v>
      </c>
      <c r="L146" s="5">
        <v>0</v>
      </c>
      <c r="M146" s="5">
        <v>342083.25</v>
      </c>
      <c r="N146" s="5">
        <v>0</v>
      </c>
      <c r="O146" s="5">
        <v>0</v>
      </c>
      <c r="P146" s="6">
        <f t="shared" si="6"/>
        <v>26314.096153846152</v>
      </c>
      <c r="Q146" s="4">
        <v>44711</v>
      </c>
      <c r="R146" s="7">
        <v>-1</v>
      </c>
      <c r="S146" s="8">
        <f t="shared" si="7"/>
        <v>9.0000747462787458E-5</v>
      </c>
      <c r="T146" s="6">
        <f t="shared" si="8"/>
        <v>-9.0000747462787458E-5</v>
      </c>
    </row>
    <row r="147" spans="1:20" x14ac:dyDescent="0.25">
      <c r="A147" s="9" t="s">
        <v>105</v>
      </c>
      <c r="B147" t="s">
        <v>235</v>
      </c>
      <c r="C147" s="5">
        <v>79124.600000000006</v>
      </c>
      <c r="D147" s="5">
        <v>147681.40000000002</v>
      </c>
      <c r="E147" s="5">
        <v>158249.20000000001</v>
      </c>
      <c r="F147" s="5">
        <v>0</v>
      </c>
      <c r="G147" s="5">
        <v>0</v>
      </c>
      <c r="H147" s="5">
        <v>0</v>
      </c>
      <c r="I147" s="5">
        <v>0</v>
      </c>
      <c r="J147" s="5">
        <v>0</v>
      </c>
      <c r="K147" s="5">
        <v>0</v>
      </c>
      <c r="L147" s="5">
        <v>0</v>
      </c>
      <c r="M147" s="5">
        <v>0</v>
      </c>
      <c r="N147" s="5">
        <v>0</v>
      </c>
      <c r="O147" s="5">
        <v>0</v>
      </c>
      <c r="P147" s="6">
        <f t="shared" si="6"/>
        <v>29619.630769230775</v>
      </c>
      <c r="Q147" s="4">
        <v>44469</v>
      </c>
      <c r="R147" s="7">
        <v>-9</v>
      </c>
      <c r="S147" s="8">
        <f t="shared" si="7"/>
        <v>1.0130649721795242E-4</v>
      </c>
      <c r="T147" s="6">
        <f t="shared" si="8"/>
        <v>-9.1175847496157173E-4</v>
      </c>
    </row>
    <row r="148" spans="1:20" x14ac:dyDescent="0.25">
      <c r="A148" s="9" t="s">
        <v>105</v>
      </c>
      <c r="B148" t="s">
        <v>89</v>
      </c>
      <c r="C148" s="5">
        <v>0</v>
      </c>
      <c r="D148" s="5">
        <v>97899.48</v>
      </c>
      <c r="E148" s="5">
        <v>0</v>
      </c>
      <c r="F148" s="5">
        <v>0</v>
      </c>
      <c r="G148" s="5">
        <v>0</v>
      </c>
      <c r="H148" s="5">
        <v>0</v>
      </c>
      <c r="I148" s="5">
        <v>0</v>
      </c>
      <c r="J148" s="5">
        <v>0</v>
      </c>
      <c r="K148" s="5">
        <v>0</v>
      </c>
      <c r="L148" s="5">
        <v>0</v>
      </c>
      <c r="M148" s="5">
        <v>0</v>
      </c>
      <c r="N148" s="5">
        <v>0</v>
      </c>
      <c r="O148" s="5">
        <v>0</v>
      </c>
      <c r="P148" s="6">
        <f t="shared" si="6"/>
        <v>7530.7292307692305</v>
      </c>
      <c r="Q148" s="4">
        <v>44439</v>
      </c>
      <c r="R148" s="7">
        <v>-10</v>
      </c>
      <c r="S148" s="8">
        <f t="shared" si="7"/>
        <v>2.5756965230592877E-5</v>
      </c>
      <c r="T148" s="6">
        <f t="shared" si="8"/>
        <v>-2.5756965230592875E-4</v>
      </c>
    </row>
    <row r="149" spans="1:20" x14ac:dyDescent="0.25">
      <c r="A149" s="9" t="s">
        <v>105</v>
      </c>
      <c r="B149" t="s">
        <v>236</v>
      </c>
      <c r="C149" s="5">
        <v>0</v>
      </c>
      <c r="D149" s="5">
        <v>274711.5</v>
      </c>
      <c r="E149" s="5">
        <v>274711.5</v>
      </c>
      <c r="F149" s="5">
        <v>274711.5</v>
      </c>
      <c r="G149" s="5">
        <v>274711.5</v>
      </c>
      <c r="H149" s="5">
        <v>274711.5</v>
      </c>
      <c r="I149" s="5">
        <v>0</v>
      </c>
      <c r="J149" s="5">
        <v>0</v>
      </c>
      <c r="K149" s="5">
        <v>0</v>
      </c>
      <c r="L149" s="5">
        <v>0</v>
      </c>
      <c r="M149" s="5">
        <v>0</v>
      </c>
      <c r="N149" s="5">
        <v>0</v>
      </c>
      <c r="O149" s="5">
        <v>0</v>
      </c>
      <c r="P149" s="6">
        <f t="shared" si="6"/>
        <v>105658.26923076923</v>
      </c>
      <c r="Q149" s="4">
        <v>44561</v>
      </c>
      <c r="R149" s="7">
        <v>-6</v>
      </c>
      <c r="S149" s="8">
        <f t="shared" si="7"/>
        <v>3.6137753509742933E-4</v>
      </c>
      <c r="T149" s="6">
        <f t="shared" si="8"/>
        <v>-2.1682652105845758E-3</v>
      </c>
    </row>
    <row r="150" spans="1:20" x14ac:dyDescent="0.25">
      <c r="A150" s="9" t="s">
        <v>105</v>
      </c>
      <c r="B150" t="s">
        <v>237</v>
      </c>
      <c r="C150" s="5">
        <v>0</v>
      </c>
      <c r="D150" s="5">
        <v>0</v>
      </c>
      <c r="E150" s="5">
        <v>274711.5</v>
      </c>
      <c r="F150" s="5">
        <v>274711.5</v>
      </c>
      <c r="G150" s="5">
        <v>274711.5</v>
      </c>
      <c r="H150" s="5">
        <v>274711.5</v>
      </c>
      <c r="I150" s="5">
        <v>0</v>
      </c>
      <c r="J150" s="5">
        <v>0</v>
      </c>
      <c r="K150" s="5">
        <v>0</v>
      </c>
      <c r="L150" s="5">
        <v>0</v>
      </c>
      <c r="M150" s="5">
        <v>0</v>
      </c>
      <c r="N150" s="5">
        <v>0</v>
      </c>
      <c r="O150" s="5">
        <v>0</v>
      </c>
      <c r="P150" s="6">
        <f t="shared" si="6"/>
        <v>84526.61538461539</v>
      </c>
      <c r="Q150" s="4">
        <v>44561</v>
      </c>
      <c r="R150" s="7">
        <v>-6</v>
      </c>
      <c r="S150" s="8">
        <f t="shared" si="7"/>
        <v>2.8910202807794346E-4</v>
      </c>
      <c r="T150" s="6">
        <f t="shared" si="8"/>
        <v>-1.7346121684676608E-3</v>
      </c>
    </row>
    <row r="151" spans="1:20" x14ac:dyDescent="0.25">
      <c r="A151" s="9" t="s">
        <v>105</v>
      </c>
      <c r="B151" t="s">
        <v>238</v>
      </c>
      <c r="C151" s="5">
        <v>0</v>
      </c>
      <c r="D151" s="5">
        <v>0</v>
      </c>
      <c r="E151" s="5">
        <v>0</v>
      </c>
      <c r="F151" s="5">
        <v>274711.5</v>
      </c>
      <c r="G151" s="5">
        <v>274711.5</v>
      </c>
      <c r="H151" s="5">
        <v>274711.5</v>
      </c>
      <c r="I151" s="5">
        <v>0</v>
      </c>
      <c r="J151" s="5">
        <v>0</v>
      </c>
      <c r="K151" s="5">
        <v>0</v>
      </c>
      <c r="L151" s="5">
        <v>0</v>
      </c>
      <c r="M151" s="5">
        <v>0</v>
      </c>
      <c r="N151" s="5">
        <v>0</v>
      </c>
      <c r="O151" s="5">
        <v>0</v>
      </c>
      <c r="P151" s="6">
        <f t="shared" si="6"/>
        <v>63394.961538461539</v>
      </c>
      <c r="Q151" s="4">
        <v>44561</v>
      </c>
      <c r="R151" s="7">
        <v>-6</v>
      </c>
      <c r="S151" s="8">
        <f t="shared" si="7"/>
        <v>2.1682652105845757E-4</v>
      </c>
      <c r="T151" s="6">
        <f t="shared" si="8"/>
        <v>-1.3009591263507454E-3</v>
      </c>
    </row>
    <row r="152" spans="1:20" x14ac:dyDescent="0.25">
      <c r="A152" s="9" t="s">
        <v>105</v>
      </c>
      <c r="B152" t="s">
        <v>239</v>
      </c>
      <c r="C152" s="5">
        <v>0</v>
      </c>
      <c r="D152" s="5">
        <v>0</v>
      </c>
      <c r="E152" s="5">
        <v>0</v>
      </c>
      <c r="F152" s="5">
        <v>0</v>
      </c>
      <c r="G152" s="5">
        <v>274711.5</v>
      </c>
      <c r="H152" s="5">
        <v>274711.5</v>
      </c>
      <c r="I152" s="5">
        <v>0</v>
      </c>
      <c r="J152" s="5">
        <v>0</v>
      </c>
      <c r="K152" s="5">
        <v>0</v>
      </c>
      <c r="L152" s="5">
        <v>0</v>
      </c>
      <c r="M152" s="5">
        <v>0</v>
      </c>
      <c r="N152" s="5">
        <v>0</v>
      </c>
      <c r="O152" s="5">
        <v>0</v>
      </c>
      <c r="P152" s="6">
        <f t="shared" si="6"/>
        <v>42263.307692307695</v>
      </c>
      <c r="Q152" s="4">
        <v>44561</v>
      </c>
      <c r="R152" s="7">
        <v>-6</v>
      </c>
      <c r="S152" s="8">
        <f t="shared" si="7"/>
        <v>1.4455101403897173E-4</v>
      </c>
      <c r="T152" s="6">
        <f t="shared" si="8"/>
        <v>-8.6730608423383039E-4</v>
      </c>
    </row>
    <row r="153" spans="1:20" x14ac:dyDescent="0.25">
      <c r="A153" s="9" t="s">
        <v>105</v>
      </c>
      <c r="B153" t="s">
        <v>240</v>
      </c>
      <c r="C153" s="5">
        <v>64642.66</v>
      </c>
      <c r="D153" s="5">
        <v>64642.66</v>
      </c>
      <c r="E153" s="5">
        <v>64642.66</v>
      </c>
      <c r="F153" s="5">
        <v>64642.66</v>
      </c>
      <c r="G153" s="5">
        <v>64642.66</v>
      </c>
      <c r="H153" s="5">
        <v>64642.66</v>
      </c>
      <c r="I153" s="5">
        <v>0</v>
      </c>
      <c r="J153" s="5">
        <v>0</v>
      </c>
      <c r="K153" s="5">
        <v>0</v>
      </c>
      <c r="L153" s="5">
        <v>0</v>
      </c>
      <c r="M153" s="5">
        <v>0</v>
      </c>
      <c r="N153" s="5">
        <v>0</v>
      </c>
      <c r="O153" s="5">
        <v>0</v>
      </c>
      <c r="P153" s="6">
        <f t="shared" si="6"/>
        <v>29835.073846153853</v>
      </c>
      <c r="Q153" s="4">
        <v>44561</v>
      </c>
      <c r="R153" s="7">
        <v>-6</v>
      </c>
      <c r="S153" s="8">
        <f t="shared" si="7"/>
        <v>1.0204336607506215E-4</v>
      </c>
      <c r="T153" s="6">
        <f t="shared" si="8"/>
        <v>-6.1226019645037289E-4</v>
      </c>
    </row>
    <row r="154" spans="1:20" x14ac:dyDescent="0.25">
      <c r="A154" s="9" t="s">
        <v>105</v>
      </c>
      <c r="B154" t="s">
        <v>241</v>
      </c>
      <c r="C154" s="5">
        <v>0</v>
      </c>
      <c r="D154" s="5">
        <v>64642.66</v>
      </c>
      <c r="E154" s="5">
        <v>64642.66</v>
      </c>
      <c r="F154" s="5">
        <v>64642.66</v>
      </c>
      <c r="G154" s="5">
        <v>64642.66</v>
      </c>
      <c r="H154" s="5">
        <v>64642.66</v>
      </c>
      <c r="I154" s="5">
        <v>0</v>
      </c>
      <c r="J154" s="5">
        <v>0</v>
      </c>
      <c r="K154" s="5">
        <v>0</v>
      </c>
      <c r="L154" s="5">
        <v>0</v>
      </c>
      <c r="M154" s="5">
        <v>0</v>
      </c>
      <c r="N154" s="5">
        <v>0</v>
      </c>
      <c r="O154" s="5">
        <v>0</v>
      </c>
      <c r="P154" s="6">
        <f t="shared" si="6"/>
        <v>24862.561538461541</v>
      </c>
      <c r="Q154" s="4">
        <v>44561</v>
      </c>
      <c r="R154" s="7">
        <v>-6</v>
      </c>
      <c r="S154" s="8">
        <f t="shared" si="7"/>
        <v>8.5036138395885115E-5</v>
      </c>
      <c r="T154" s="6">
        <f t="shared" si="8"/>
        <v>-5.1021683037531069E-4</v>
      </c>
    </row>
    <row r="155" spans="1:20" x14ac:dyDescent="0.25">
      <c r="A155" s="9" t="s">
        <v>105</v>
      </c>
      <c r="B155" t="s">
        <v>242</v>
      </c>
      <c r="C155" s="5">
        <v>0</v>
      </c>
      <c r="D155" s="5">
        <v>599634.41</v>
      </c>
      <c r="E155" s="5">
        <v>0</v>
      </c>
      <c r="F155" s="5">
        <v>0</v>
      </c>
      <c r="G155" s="5">
        <v>0</v>
      </c>
      <c r="H155" s="5">
        <v>0</v>
      </c>
      <c r="I155" s="5">
        <v>0</v>
      </c>
      <c r="J155" s="5">
        <v>0</v>
      </c>
      <c r="K155" s="5">
        <v>0</v>
      </c>
      <c r="L155" s="5">
        <v>0</v>
      </c>
      <c r="M155" s="5">
        <v>0</v>
      </c>
      <c r="N155" s="5">
        <v>0</v>
      </c>
      <c r="O155" s="5">
        <v>0</v>
      </c>
      <c r="P155" s="6">
        <f t="shared" si="6"/>
        <v>46125.723846153851</v>
      </c>
      <c r="Q155" s="4">
        <v>44409</v>
      </c>
      <c r="R155" s="7">
        <v>-10</v>
      </c>
      <c r="S155" s="8">
        <f t="shared" si="7"/>
        <v>1.5776143703150492E-4</v>
      </c>
      <c r="T155" s="6">
        <f t="shared" si="8"/>
        <v>-1.5776143703150492E-3</v>
      </c>
    </row>
    <row r="156" spans="1:20" x14ac:dyDescent="0.25">
      <c r="A156" s="9" t="s">
        <v>105</v>
      </c>
      <c r="B156" t="s">
        <v>243</v>
      </c>
      <c r="C156" s="5">
        <v>0</v>
      </c>
      <c r="D156" s="5">
        <v>0</v>
      </c>
      <c r="E156" s="5">
        <v>0</v>
      </c>
      <c r="F156" s="5">
        <v>0</v>
      </c>
      <c r="G156" s="5">
        <v>0</v>
      </c>
      <c r="H156" s="5">
        <v>0</v>
      </c>
      <c r="I156" s="5">
        <v>0</v>
      </c>
      <c r="J156" s="5">
        <v>0</v>
      </c>
      <c r="K156" s="5">
        <v>0</v>
      </c>
      <c r="L156" s="5">
        <v>0</v>
      </c>
      <c r="M156" s="5">
        <v>0</v>
      </c>
      <c r="N156" s="5">
        <v>15992.04</v>
      </c>
      <c r="O156" s="5">
        <v>15992.04</v>
      </c>
      <c r="P156" s="6">
        <f t="shared" si="6"/>
        <v>2460.3138461538465</v>
      </c>
      <c r="Q156" s="4">
        <v>44926</v>
      </c>
      <c r="R156" s="7">
        <v>6</v>
      </c>
      <c r="S156" s="8">
        <f t="shared" si="7"/>
        <v>8.4148847010474533E-6</v>
      </c>
      <c r="T156" s="6">
        <f t="shared" si="8"/>
        <v>5.0489308206284723E-5</v>
      </c>
    </row>
    <row r="157" spans="1:20" x14ac:dyDescent="0.25">
      <c r="A157" s="9" t="s">
        <v>105</v>
      </c>
      <c r="B157" t="s">
        <v>244</v>
      </c>
      <c r="C157" s="5">
        <v>0</v>
      </c>
      <c r="D157" s="5">
        <v>0</v>
      </c>
      <c r="E157" s="5">
        <v>0</v>
      </c>
      <c r="F157" s="5">
        <v>0</v>
      </c>
      <c r="G157" s="5">
        <v>0</v>
      </c>
      <c r="H157" s="5">
        <v>0</v>
      </c>
      <c r="I157" s="5">
        <v>0</v>
      </c>
      <c r="J157" s="5">
        <v>0</v>
      </c>
      <c r="K157" s="5">
        <v>0</v>
      </c>
      <c r="L157" s="5">
        <v>0</v>
      </c>
      <c r="M157" s="5">
        <v>136813.62</v>
      </c>
      <c r="N157" s="5">
        <v>0</v>
      </c>
      <c r="O157" s="5">
        <v>0</v>
      </c>
      <c r="P157" s="6">
        <f t="shared" si="6"/>
        <v>10524.124615384615</v>
      </c>
      <c r="Q157" s="4">
        <v>44712</v>
      </c>
      <c r="R157" s="7">
        <v>-1</v>
      </c>
      <c r="S157" s="8">
        <f t="shared" si="7"/>
        <v>3.5995121255103157E-5</v>
      </c>
      <c r="T157" s="6">
        <f t="shared" si="8"/>
        <v>-3.5995121255103157E-5</v>
      </c>
    </row>
    <row r="158" spans="1:20" x14ac:dyDescent="0.25">
      <c r="A158" s="9" t="s">
        <v>105</v>
      </c>
      <c r="B158" t="s">
        <v>96</v>
      </c>
      <c r="C158" s="5">
        <v>110819.23</v>
      </c>
      <c r="D158" s="5">
        <v>0</v>
      </c>
      <c r="E158" s="5">
        <v>0</v>
      </c>
      <c r="F158" s="5">
        <v>0</v>
      </c>
      <c r="G158" s="5">
        <v>0</v>
      </c>
      <c r="H158" s="5">
        <v>0</v>
      </c>
      <c r="I158" s="5">
        <v>0</v>
      </c>
      <c r="J158" s="5">
        <v>0</v>
      </c>
      <c r="K158" s="5">
        <v>0</v>
      </c>
      <c r="L158" s="5">
        <v>0</v>
      </c>
      <c r="M158" s="5">
        <v>0</v>
      </c>
      <c r="N158" s="5">
        <v>0</v>
      </c>
      <c r="O158" s="5">
        <v>0</v>
      </c>
      <c r="P158" s="6">
        <f t="shared" si="6"/>
        <v>8524.5561538461534</v>
      </c>
      <c r="Q158" s="4">
        <v>44378</v>
      </c>
      <c r="R158" s="7">
        <v>-11</v>
      </c>
      <c r="S158" s="8">
        <f t="shared" si="7"/>
        <v>2.9156100257029712E-5</v>
      </c>
      <c r="T158" s="6">
        <f t="shared" si="8"/>
        <v>-3.2071710282732683E-4</v>
      </c>
    </row>
    <row r="159" spans="1:20" x14ac:dyDescent="0.25">
      <c r="A159" s="9" t="s">
        <v>105</v>
      </c>
      <c r="B159" t="s">
        <v>245</v>
      </c>
      <c r="C159" s="5">
        <v>0</v>
      </c>
      <c r="D159" s="5">
        <v>0</v>
      </c>
      <c r="E159" s="5">
        <v>0</v>
      </c>
      <c r="F159" s="5">
        <v>0</v>
      </c>
      <c r="G159" s="5">
        <v>55414.8</v>
      </c>
      <c r="H159" s="5">
        <v>55414.8</v>
      </c>
      <c r="I159" s="5">
        <v>0</v>
      </c>
      <c r="J159" s="5">
        <v>0</v>
      </c>
      <c r="K159" s="5">
        <v>0</v>
      </c>
      <c r="L159" s="5">
        <v>0</v>
      </c>
      <c r="M159" s="5">
        <v>0</v>
      </c>
      <c r="N159" s="5">
        <v>0</v>
      </c>
      <c r="O159" s="5">
        <v>0</v>
      </c>
      <c r="P159" s="6">
        <f t="shared" si="6"/>
        <v>8525.3538461538465</v>
      </c>
      <c r="Q159" s="4">
        <v>44531</v>
      </c>
      <c r="R159" s="7">
        <v>-6</v>
      </c>
      <c r="S159" s="8">
        <f t="shared" si="7"/>
        <v>2.9158828562935335E-5</v>
      </c>
      <c r="T159" s="6">
        <f t="shared" si="8"/>
        <v>-1.74952971377612E-4</v>
      </c>
    </row>
    <row r="160" spans="1:20" x14ac:dyDescent="0.25">
      <c r="A160" s="9" t="s">
        <v>105</v>
      </c>
      <c r="B160" t="s">
        <v>33</v>
      </c>
      <c r="C160" s="5">
        <v>0</v>
      </c>
      <c r="D160" s="5">
        <v>0</v>
      </c>
      <c r="E160" s="5">
        <v>0</v>
      </c>
      <c r="F160" s="5">
        <v>0</v>
      </c>
      <c r="G160" s="5">
        <v>0</v>
      </c>
      <c r="H160" s="5">
        <v>0</v>
      </c>
      <c r="I160" s="5">
        <v>0</v>
      </c>
      <c r="J160" s="5">
        <v>0</v>
      </c>
      <c r="K160" s="5">
        <v>0</v>
      </c>
      <c r="L160" s="5">
        <v>0</v>
      </c>
      <c r="M160" s="5">
        <v>0</v>
      </c>
      <c r="N160" s="5">
        <v>0</v>
      </c>
      <c r="O160" s="5">
        <v>82914.400000000009</v>
      </c>
      <c r="P160" s="6">
        <f t="shared" si="6"/>
        <v>6378.0307692307697</v>
      </c>
      <c r="Q160" s="4">
        <v>44773</v>
      </c>
      <c r="R160" s="7">
        <v>1</v>
      </c>
      <c r="S160" s="8">
        <f t="shared" si="7"/>
        <v>2.1814450065674204E-5</v>
      </c>
      <c r="T160" s="6">
        <f t="shared" si="8"/>
        <v>2.1814450065674204E-5</v>
      </c>
    </row>
    <row r="161" spans="1:20" x14ac:dyDescent="0.25">
      <c r="A161" s="9" t="s">
        <v>105</v>
      </c>
      <c r="B161" t="s">
        <v>246</v>
      </c>
      <c r="C161" s="5">
        <v>0</v>
      </c>
      <c r="D161" s="5">
        <v>0</v>
      </c>
      <c r="E161" s="5">
        <v>0</v>
      </c>
      <c r="F161" s="5">
        <v>0</v>
      </c>
      <c r="G161" s="5">
        <v>0</v>
      </c>
      <c r="H161" s="5">
        <v>0</v>
      </c>
      <c r="I161" s="5">
        <v>0</v>
      </c>
      <c r="J161" s="5">
        <v>0</v>
      </c>
      <c r="K161" s="5">
        <v>0</v>
      </c>
      <c r="L161" s="5">
        <v>0</v>
      </c>
      <c r="M161" s="5">
        <v>89148.56</v>
      </c>
      <c r="N161" s="5">
        <v>89148.56</v>
      </c>
      <c r="O161" s="5">
        <v>0</v>
      </c>
      <c r="P161" s="6">
        <f t="shared" si="6"/>
        <v>13715.163076923076</v>
      </c>
      <c r="Q161" s="4">
        <v>44742</v>
      </c>
      <c r="R161" s="7">
        <v>0</v>
      </c>
      <c r="S161" s="8">
        <f t="shared" si="7"/>
        <v>4.6909265713718255E-5</v>
      </c>
      <c r="T161" s="6">
        <f t="shared" si="8"/>
        <v>0</v>
      </c>
    </row>
    <row r="162" spans="1:20" x14ac:dyDescent="0.25">
      <c r="A162" s="9" t="s">
        <v>105</v>
      </c>
      <c r="B162" t="s">
        <v>247</v>
      </c>
      <c r="C162" s="5">
        <v>54685.8</v>
      </c>
      <c r="D162" s="5">
        <v>241417.8</v>
      </c>
      <c r="E162" s="5">
        <v>0</v>
      </c>
      <c r="F162" s="5">
        <v>0</v>
      </c>
      <c r="G162" s="5">
        <v>0</v>
      </c>
      <c r="H162" s="5">
        <v>0</v>
      </c>
      <c r="I162" s="5">
        <v>0</v>
      </c>
      <c r="J162" s="5">
        <v>0</v>
      </c>
      <c r="K162" s="5">
        <v>0</v>
      </c>
      <c r="L162" s="5">
        <v>0</v>
      </c>
      <c r="M162" s="5">
        <v>0</v>
      </c>
      <c r="N162" s="5">
        <v>0</v>
      </c>
      <c r="O162" s="5">
        <v>0</v>
      </c>
      <c r="P162" s="6">
        <f t="shared" si="6"/>
        <v>22777.199999999997</v>
      </c>
      <c r="Q162" s="4">
        <v>44409</v>
      </c>
      <c r="R162" s="7">
        <v>-10</v>
      </c>
      <c r="S162" s="8">
        <f t="shared" si="7"/>
        <v>7.790368375657747E-5</v>
      </c>
      <c r="T162" s="6">
        <f t="shared" si="8"/>
        <v>-7.7903683756577464E-4</v>
      </c>
    </row>
    <row r="163" spans="1:20" x14ac:dyDescent="0.25">
      <c r="A163" s="9" t="s">
        <v>105</v>
      </c>
      <c r="B163" t="s">
        <v>91</v>
      </c>
      <c r="C163" s="5">
        <v>23639.040000000001</v>
      </c>
      <c r="D163" s="5">
        <v>0</v>
      </c>
      <c r="E163" s="5">
        <v>0</v>
      </c>
      <c r="F163" s="5">
        <v>0</v>
      </c>
      <c r="G163" s="5">
        <v>0</v>
      </c>
      <c r="H163" s="5">
        <v>0</v>
      </c>
      <c r="I163" s="5">
        <v>0</v>
      </c>
      <c r="J163" s="5">
        <v>0</v>
      </c>
      <c r="K163" s="5">
        <v>0</v>
      </c>
      <c r="L163" s="5">
        <v>0</v>
      </c>
      <c r="M163" s="5">
        <v>0</v>
      </c>
      <c r="N163" s="5">
        <v>0</v>
      </c>
      <c r="O163" s="5">
        <v>0</v>
      </c>
      <c r="P163" s="6">
        <f t="shared" si="6"/>
        <v>1818.3876923076923</v>
      </c>
      <c r="Q163" s="4">
        <v>44408</v>
      </c>
      <c r="R163" s="7">
        <v>-11</v>
      </c>
      <c r="S163" s="8">
        <f t="shared" si="7"/>
        <v>6.2193377468868505E-6</v>
      </c>
      <c r="T163" s="6">
        <f t="shared" si="8"/>
        <v>-6.8412715215755362E-5</v>
      </c>
    </row>
    <row r="164" spans="1:20" x14ac:dyDescent="0.25">
      <c r="A164" s="9" t="s">
        <v>105</v>
      </c>
      <c r="B164" t="s">
        <v>248</v>
      </c>
      <c r="C164" s="5">
        <v>0</v>
      </c>
      <c r="D164" s="5">
        <v>0</v>
      </c>
      <c r="E164" s="5">
        <v>0</v>
      </c>
      <c r="F164" s="5">
        <v>0</v>
      </c>
      <c r="G164" s="5">
        <v>0</v>
      </c>
      <c r="H164" s="5">
        <v>0</v>
      </c>
      <c r="I164" s="5">
        <v>0</v>
      </c>
      <c r="J164" s="5">
        <v>0</v>
      </c>
      <c r="K164" s="5">
        <v>0</v>
      </c>
      <c r="L164" s="5">
        <v>0</v>
      </c>
      <c r="M164" s="5">
        <v>436100</v>
      </c>
      <c r="N164" s="5">
        <v>576850</v>
      </c>
      <c r="O164" s="5">
        <v>717600</v>
      </c>
      <c r="P164" s="6">
        <f t="shared" si="6"/>
        <v>133119.23076923078</v>
      </c>
      <c r="Q164" s="4">
        <v>44926</v>
      </c>
      <c r="R164" s="7">
        <v>6</v>
      </c>
      <c r="S164" s="8">
        <f t="shared" si="7"/>
        <v>4.5530084715263565E-4</v>
      </c>
      <c r="T164" s="6">
        <f t="shared" si="8"/>
        <v>2.7318050829158139E-3</v>
      </c>
    </row>
    <row r="165" spans="1:20" x14ac:dyDescent="0.25">
      <c r="A165" s="9" t="s">
        <v>105</v>
      </c>
      <c r="B165" t="s">
        <v>249</v>
      </c>
      <c r="C165" s="5">
        <v>0</v>
      </c>
      <c r="D165" s="5">
        <v>0</v>
      </c>
      <c r="E165" s="5">
        <v>0</v>
      </c>
      <c r="F165" s="5">
        <v>0</v>
      </c>
      <c r="G165" s="5">
        <v>0</v>
      </c>
      <c r="H165" s="5">
        <v>0</v>
      </c>
      <c r="I165" s="5">
        <v>0</v>
      </c>
      <c r="J165" s="5">
        <v>0</v>
      </c>
      <c r="K165" s="5">
        <v>0</v>
      </c>
      <c r="L165" s="5">
        <v>0</v>
      </c>
      <c r="M165" s="5">
        <v>543970</v>
      </c>
      <c r="N165" s="5">
        <v>695980</v>
      </c>
      <c r="O165" s="5">
        <v>847990</v>
      </c>
      <c r="P165" s="6">
        <f t="shared" si="6"/>
        <v>160610.76923076922</v>
      </c>
      <c r="Q165" s="4">
        <v>44926</v>
      </c>
      <c r="R165" s="7">
        <v>6</v>
      </c>
      <c r="S165" s="8">
        <f t="shared" si="7"/>
        <v>5.4932873988262334E-4</v>
      </c>
      <c r="T165" s="6">
        <f t="shared" si="8"/>
        <v>3.2959724392957399E-3</v>
      </c>
    </row>
    <row r="166" spans="1:20" x14ac:dyDescent="0.25">
      <c r="A166" s="9" t="s">
        <v>105</v>
      </c>
      <c r="B166" t="s">
        <v>250</v>
      </c>
      <c r="C166" s="5">
        <v>0</v>
      </c>
      <c r="D166" s="5">
        <v>200486</v>
      </c>
      <c r="E166" s="5">
        <v>200486</v>
      </c>
      <c r="F166" s="5">
        <v>200486</v>
      </c>
      <c r="G166" s="5">
        <v>0</v>
      </c>
      <c r="H166" s="5">
        <v>0</v>
      </c>
      <c r="I166" s="5">
        <v>0</v>
      </c>
      <c r="J166" s="5">
        <v>0</v>
      </c>
      <c r="K166" s="5">
        <v>0</v>
      </c>
      <c r="L166" s="5">
        <v>0</v>
      </c>
      <c r="M166" s="5">
        <v>0</v>
      </c>
      <c r="N166" s="5">
        <v>0</v>
      </c>
      <c r="O166" s="5">
        <v>0</v>
      </c>
      <c r="P166" s="6">
        <f t="shared" si="6"/>
        <v>46266</v>
      </c>
      <c r="Q166" s="4">
        <v>44500</v>
      </c>
      <c r="R166" s="7">
        <v>-8</v>
      </c>
      <c r="S166" s="8">
        <f t="shared" si="7"/>
        <v>1.5824121633395736E-4</v>
      </c>
      <c r="T166" s="6">
        <f t="shared" si="8"/>
        <v>-1.2659297306716589E-3</v>
      </c>
    </row>
    <row r="167" spans="1:20" x14ac:dyDescent="0.25">
      <c r="A167" s="9" t="s">
        <v>105</v>
      </c>
      <c r="B167" t="s">
        <v>251</v>
      </c>
      <c r="C167" s="5">
        <v>0</v>
      </c>
      <c r="D167" s="5">
        <v>532191.73</v>
      </c>
      <c r="E167" s="5">
        <v>674740.95</v>
      </c>
      <c r="F167" s="5">
        <v>817290.15999999992</v>
      </c>
      <c r="G167" s="5">
        <v>959839.36999999988</v>
      </c>
      <c r="H167" s="5">
        <v>1102388.5899999999</v>
      </c>
      <c r="I167" s="5">
        <v>0</v>
      </c>
      <c r="J167" s="5">
        <v>0</v>
      </c>
      <c r="K167" s="5">
        <v>0</v>
      </c>
      <c r="L167" s="5">
        <v>0</v>
      </c>
      <c r="M167" s="5">
        <v>0</v>
      </c>
      <c r="N167" s="5">
        <v>0</v>
      </c>
      <c r="O167" s="5">
        <v>0</v>
      </c>
      <c r="P167" s="6">
        <f t="shared" si="6"/>
        <v>314342.36923076923</v>
      </c>
      <c r="Q167" s="4">
        <v>44561</v>
      </c>
      <c r="R167" s="7">
        <v>-6</v>
      </c>
      <c r="S167" s="8">
        <f t="shared" si="7"/>
        <v>1.0751290116365118E-3</v>
      </c>
      <c r="T167" s="6">
        <f t="shared" si="8"/>
        <v>-6.4507740698190709E-3</v>
      </c>
    </row>
    <row r="168" spans="1:20" x14ac:dyDescent="0.25">
      <c r="A168" s="9" t="s">
        <v>105</v>
      </c>
      <c r="B168" t="s">
        <v>252</v>
      </c>
      <c r="C168" s="5">
        <v>0</v>
      </c>
      <c r="D168" s="5">
        <v>0</v>
      </c>
      <c r="E168" s="5">
        <v>0</v>
      </c>
      <c r="F168" s="5">
        <v>0</v>
      </c>
      <c r="G168" s="5">
        <v>0</v>
      </c>
      <c r="H168" s="5">
        <v>0</v>
      </c>
      <c r="I168" s="5">
        <v>0</v>
      </c>
      <c r="J168" s="5">
        <v>0</v>
      </c>
      <c r="K168" s="5">
        <v>0</v>
      </c>
      <c r="L168" s="5">
        <v>181471.19</v>
      </c>
      <c r="M168" s="5">
        <v>362942.38</v>
      </c>
      <c r="N168" s="5">
        <v>487912.49</v>
      </c>
      <c r="O168" s="5">
        <v>584632.05000000005</v>
      </c>
      <c r="P168" s="6">
        <f t="shared" si="6"/>
        <v>124381.39307692308</v>
      </c>
      <c r="Q168" s="4">
        <v>44834</v>
      </c>
      <c r="R168" s="7">
        <v>3</v>
      </c>
      <c r="S168" s="8">
        <f t="shared" si="7"/>
        <v>4.2541527103714114E-4</v>
      </c>
      <c r="T168" s="6">
        <f t="shared" si="8"/>
        <v>1.2762458131114233E-3</v>
      </c>
    </row>
    <row r="169" spans="1:20" x14ac:dyDescent="0.25">
      <c r="A169" s="9" t="s">
        <v>105</v>
      </c>
      <c r="B169" t="s">
        <v>253</v>
      </c>
      <c r="C169" s="5">
        <v>0</v>
      </c>
      <c r="D169" s="5">
        <v>0</v>
      </c>
      <c r="E169" s="5">
        <v>0</v>
      </c>
      <c r="F169" s="5">
        <v>0</v>
      </c>
      <c r="G169" s="5">
        <v>0</v>
      </c>
      <c r="H169" s="5">
        <v>0</v>
      </c>
      <c r="I169" s="5">
        <v>0</v>
      </c>
      <c r="J169" s="5">
        <v>0</v>
      </c>
      <c r="K169" s="5">
        <v>0</v>
      </c>
      <c r="L169" s="5">
        <v>34375</v>
      </c>
      <c r="M169" s="5">
        <v>34375</v>
      </c>
      <c r="N169" s="5">
        <v>34375</v>
      </c>
      <c r="O169" s="5">
        <v>68750</v>
      </c>
      <c r="P169" s="6">
        <f t="shared" si="6"/>
        <v>13221.153846153846</v>
      </c>
      <c r="Q169" s="4">
        <v>44926</v>
      </c>
      <c r="R169" s="7">
        <v>6</v>
      </c>
      <c r="S169" s="8">
        <f t="shared" si="7"/>
        <v>4.5219631391383806E-5</v>
      </c>
      <c r="T169" s="6">
        <f t="shared" si="8"/>
        <v>2.7131778834830285E-4</v>
      </c>
    </row>
    <row r="170" spans="1:20" x14ac:dyDescent="0.25">
      <c r="A170" s="9" t="s">
        <v>105</v>
      </c>
      <c r="B170" t="s">
        <v>254</v>
      </c>
      <c r="C170" s="5">
        <v>57222.76</v>
      </c>
      <c r="D170" s="5">
        <v>188271.75</v>
      </c>
      <c r="E170" s="5">
        <v>188271.75</v>
      </c>
      <c r="F170" s="5">
        <v>188271.75</v>
      </c>
      <c r="G170" s="5">
        <v>188271.75</v>
      </c>
      <c r="H170" s="5">
        <v>188271.75</v>
      </c>
      <c r="I170" s="5">
        <v>0</v>
      </c>
      <c r="J170" s="5">
        <v>0</v>
      </c>
      <c r="K170" s="5">
        <v>0</v>
      </c>
      <c r="L170" s="5">
        <v>0</v>
      </c>
      <c r="M170" s="5">
        <v>0</v>
      </c>
      <c r="N170" s="5">
        <v>0</v>
      </c>
      <c r="O170" s="5">
        <v>0</v>
      </c>
      <c r="P170" s="6">
        <f t="shared" si="6"/>
        <v>76813.962307692302</v>
      </c>
      <c r="Q170" s="4">
        <v>44561</v>
      </c>
      <c r="R170" s="7">
        <v>-6</v>
      </c>
      <c r="S170" s="8">
        <f t="shared" si="7"/>
        <v>2.6272283808844474E-4</v>
      </c>
      <c r="T170" s="6">
        <f t="shared" si="8"/>
        <v>-1.5763370285306684E-3</v>
      </c>
    </row>
    <row r="171" spans="1:20" x14ac:dyDescent="0.25">
      <c r="A171" s="9" t="s">
        <v>105</v>
      </c>
      <c r="B171" t="s">
        <v>255</v>
      </c>
      <c r="C171" s="5">
        <v>2441407.09</v>
      </c>
      <c r="D171" s="5">
        <v>2644498.4499999997</v>
      </c>
      <c r="E171" s="5">
        <v>2809617.51</v>
      </c>
      <c r="F171" s="5">
        <v>2947086.57</v>
      </c>
      <c r="G171" s="5">
        <v>3084555.63</v>
      </c>
      <c r="H171" s="5">
        <v>3222024.69</v>
      </c>
      <c r="I171" s="5">
        <v>3359493.75</v>
      </c>
      <c r="J171" s="5">
        <v>3607795.1</v>
      </c>
      <c r="K171" s="5">
        <v>3834861.1100000003</v>
      </c>
      <c r="L171" s="5">
        <v>4061927.12</v>
      </c>
      <c r="M171" s="5">
        <v>4288993.13</v>
      </c>
      <c r="N171" s="5">
        <v>4516059.1399999997</v>
      </c>
      <c r="O171" s="5">
        <v>4743125.1499999994</v>
      </c>
      <c r="P171" s="6">
        <f t="shared" si="6"/>
        <v>3504726.4953846158</v>
      </c>
      <c r="Q171" s="4">
        <v>44926</v>
      </c>
      <c r="R171" s="7">
        <v>6</v>
      </c>
      <c r="S171" s="8">
        <f t="shared" si="7"/>
        <v>1.1987035480644732E-2</v>
      </c>
      <c r="T171" s="6">
        <f t="shared" si="8"/>
        <v>7.1922212883868394E-2</v>
      </c>
    </row>
    <row r="172" spans="1:20" x14ac:dyDescent="0.25">
      <c r="A172" s="9" t="s">
        <v>105</v>
      </c>
      <c r="B172" t="s">
        <v>256</v>
      </c>
      <c r="C172" s="5">
        <v>22337.82</v>
      </c>
      <c r="D172" s="5">
        <v>22337.82</v>
      </c>
      <c r="E172" s="5">
        <v>22337.82</v>
      </c>
      <c r="F172" s="5">
        <v>22337.82</v>
      </c>
      <c r="G172" s="5">
        <v>22337.82</v>
      </c>
      <c r="H172" s="5">
        <v>22337.82</v>
      </c>
      <c r="I172" s="5">
        <v>22337.82</v>
      </c>
      <c r="J172" s="5">
        <v>22337.82</v>
      </c>
      <c r="K172" s="5">
        <v>22337.82</v>
      </c>
      <c r="L172" s="5">
        <v>22337.82</v>
      </c>
      <c r="M172" s="5">
        <v>22337.82</v>
      </c>
      <c r="N172" s="5">
        <v>22337.82</v>
      </c>
      <c r="O172" s="5">
        <v>0</v>
      </c>
      <c r="P172" s="6">
        <f t="shared" si="6"/>
        <v>20619.526153846156</v>
      </c>
      <c r="Q172" s="4">
        <v>44742</v>
      </c>
      <c r="R172" s="7">
        <v>0</v>
      </c>
      <c r="S172" s="8">
        <f t="shared" si="7"/>
        <v>7.0523903056552567E-5</v>
      </c>
      <c r="T172" s="6">
        <f t="shared" si="8"/>
        <v>0</v>
      </c>
    </row>
    <row r="173" spans="1:20" x14ac:dyDescent="0.25">
      <c r="A173" s="9" t="s">
        <v>105</v>
      </c>
      <c r="B173" t="s">
        <v>257</v>
      </c>
      <c r="C173" s="5">
        <v>0</v>
      </c>
      <c r="D173" s="5">
        <v>0</v>
      </c>
      <c r="E173" s="5">
        <v>0</v>
      </c>
      <c r="F173" s="5">
        <v>0</v>
      </c>
      <c r="G173" s="5">
        <v>0</v>
      </c>
      <c r="H173" s="5">
        <v>0</v>
      </c>
      <c r="I173" s="5">
        <v>0</v>
      </c>
      <c r="J173" s="5">
        <v>0</v>
      </c>
      <c r="K173" s="5">
        <v>0</v>
      </c>
      <c r="L173" s="5">
        <v>67560</v>
      </c>
      <c r="M173" s="5">
        <v>0</v>
      </c>
      <c r="N173" s="5">
        <v>0</v>
      </c>
      <c r="O173" s="5">
        <v>0</v>
      </c>
      <c r="P173" s="6">
        <f t="shared" si="6"/>
        <v>5196.9230769230771</v>
      </c>
      <c r="Q173" s="4">
        <v>44681</v>
      </c>
      <c r="R173" s="7">
        <v>-2</v>
      </c>
      <c r="S173" s="8">
        <f t="shared" si="7"/>
        <v>1.7774768272301906E-5</v>
      </c>
      <c r="T173" s="6">
        <f t="shared" si="8"/>
        <v>-3.5549536544603812E-5</v>
      </c>
    </row>
    <row r="174" spans="1:20" x14ac:dyDescent="0.25">
      <c r="A174" s="9" t="s">
        <v>105</v>
      </c>
      <c r="B174" t="s">
        <v>258</v>
      </c>
      <c r="C174" s="5">
        <v>0</v>
      </c>
      <c r="D174" s="5">
        <v>0</v>
      </c>
      <c r="E174" s="5">
        <v>159770</v>
      </c>
      <c r="F174" s="5">
        <v>0</v>
      </c>
      <c r="G174" s="5">
        <v>0</v>
      </c>
      <c r="H174" s="5">
        <v>0</v>
      </c>
      <c r="I174" s="5">
        <v>0</v>
      </c>
      <c r="J174" s="5">
        <v>0</v>
      </c>
      <c r="K174" s="5">
        <v>0</v>
      </c>
      <c r="L174" s="5">
        <v>0</v>
      </c>
      <c r="M174" s="5">
        <v>0</v>
      </c>
      <c r="N174" s="5">
        <v>0</v>
      </c>
      <c r="O174" s="5">
        <v>0</v>
      </c>
      <c r="P174" s="6">
        <f t="shared" si="6"/>
        <v>12290</v>
      </c>
      <c r="Q174" s="4">
        <v>44469</v>
      </c>
      <c r="R174" s="7">
        <v>-9</v>
      </c>
      <c r="S174" s="8">
        <f t="shared" si="7"/>
        <v>4.2034853861244457E-5</v>
      </c>
      <c r="T174" s="6">
        <f t="shared" si="8"/>
        <v>-3.783136847512001E-4</v>
      </c>
    </row>
    <row r="175" spans="1:20" x14ac:dyDescent="0.25">
      <c r="A175" s="9" t="s">
        <v>105</v>
      </c>
      <c r="B175" t="s">
        <v>259</v>
      </c>
      <c r="C175" s="5">
        <v>0</v>
      </c>
      <c r="D175" s="5">
        <v>243588.6</v>
      </c>
      <c r="E175" s="5">
        <v>0</v>
      </c>
      <c r="F175" s="5">
        <v>0</v>
      </c>
      <c r="G175" s="5">
        <v>0</v>
      </c>
      <c r="H175" s="5">
        <v>0</v>
      </c>
      <c r="I175" s="5">
        <v>0</v>
      </c>
      <c r="J175" s="5">
        <v>0</v>
      </c>
      <c r="K175" s="5">
        <v>0</v>
      </c>
      <c r="L175" s="5">
        <v>0</v>
      </c>
      <c r="M175" s="5">
        <v>0</v>
      </c>
      <c r="N175" s="5">
        <v>0</v>
      </c>
      <c r="O175" s="5">
        <v>0</v>
      </c>
      <c r="P175" s="6">
        <f t="shared" si="6"/>
        <v>18737.584615384614</v>
      </c>
      <c r="Q175" s="4">
        <v>44439</v>
      </c>
      <c r="R175" s="7">
        <v>-10</v>
      </c>
      <c r="S175" s="8">
        <f t="shared" si="7"/>
        <v>6.4087195363742448E-5</v>
      </c>
      <c r="T175" s="6">
        <f t="shared" si="8"/>
        <v>-6.4087195363742445E-4</v>
      </c>
    </row>
    <row r="176" spans="1:20" x14ac:dyDescent="0.25">
      <c r="A176" s="9" t="s">
        <v>105</v>
      </c>
      <c r="B176" t="s">
        <v>260</v>
      </c>
      <c r="C176" s="5">
        <v>0</v>
      </c>
      <c r="D176" s="5">
        <v>0</v>
      </c>
      <c r="E176" s="5">
        <v>0</v>
      </c>
      <c r="F176" s="5">
        <v>40475</v>
      </c>
      <c r="G176" s="5">
        <v>80950</v>
      </c>
      <c r="H176" s="5">
        <v>0</v>
      </c>
      <c r="I176" s="5">
        <v>0</v>
      </c>
      <c r="J176" s="5">
        <v>0</v>
      </c>
      <c r="K176" s="5">
        <v>0</v>
      </c>
      <c r="L176" s="5">
        <v>0</v>
      </c>
      <c r="M176" s="5">
        <v>0</v>
      </c>
      <c r="N176" s="5">
        <v>0</v>
      </c>
      <c r="O176" s="5">
        <v>0</v>
      </c>
      <c r="P176" s="6">
        <f t="shared" si="6"/>
        <v>9340.3846153846152</v>
      </c>
      <c r="Q176" s="4">
        <v>44530</v>
      </c>
      <c r="R176" s="7">
        <v>-7</v>
      </c>
      <c r="S176" s="8">
        <f t="shared" si="7"/>
        <v>3.1946436315338347E-5</v>
      </c>
      <c r="T176" s="6">
        <f t="shared" si="8"/>
        <v>-2.2362505420736844E-4</v>
      </c>
    </row>
    <row r="177" spans="1:20" x14ac:dyDescent="0.25">
      <c r="A177" s="9" t="s">
        <v>105</v>
      </c>
      <c r="B177" t="s">
        <v>261</v>
      </c>
      <c r="C177" s="5">
        <v>0</v>
      </c>
      <c r="D177" s="5">
        <v>0</v>
      </c>
      <c r="E177" s="5">
        <v>0</v>
      </c>
      <c r="F177" s="5">
        <v>0</v>
      </c>
      <c r="G177" s="5">
        <v>84202</v>
      </c>
      <c r="H177" s="5">
        <v>0</v>
      </c>
      <c r="I177" s="5">
        <v>0</v>
      </c>
      <c r="J177" s="5">
        <v>0</v>
      </c>
      <c r="K177" s="5">
        <v>0</v>
      </c>
      <c r="L177" s="5">
        <v>0</v>
      </c>
      <c r="M177" s="5">
        <v>0</v>
      </c>
      <c r="N177" s="5">
        <v>0</v>
      </c>
      <c r="O177" s="5">
        <v>0</v>
      </c>
      <c r="P177" s="6">
        <f t="shared" si="6"/>
        <v>6477.0769230769229</v>
      </c>
      <c r="Q177" s="4">
        <v>44530</v>
      </c>
      <c r="R177" s="7">
        <v>-7</v>
      </c>
      <c r="S177" s="8">
        <f t="shared" si="7"/>
        <v>2.2153212523155195E-5</v>
      </c>
      <c r="T177" s="6">
        <f t="shared" si="8"/>
        <v>-1.5507248766208635E-4</v>
      </c>
    </row>
    <row r="178" spans="1:20" x14ac:dyDescent="0.25">
      <c r="A178" s="9" t="s">
        <v>105</v>
      </c>
      <c r="B178" t="s">
        <v>262</v>
      </c>
      <c r="C178" s="5">
        <v>0</v>
      </c>
      <c r="D178" s="5">
        <v>0</v>
      </c>
      <c r="E178" s="5">
        <v>0</v>
      </c>
      <c r="F178" s="5">
        <v>0</v>
      </c>
      <c r="G178" s="5">
        <v>0</v>
      </c>
      <c r="H178" s="5">
        <v>0</v>
      </c>
      <c r="I178" s="5">
        <v>0</v>
      </c>
      <c r="J178" s="5">
        <v>3441.82</v>
      </c>
      <c r="K178" s="5">
        <v>6883.64</v>
      </c>
      <c r="L178" s="5">
        <v>10325.460000000001</v>
      </c>
      <c r="M178" s="5">
        <v>13767.28</v>
      </c>
      <c r="N178" s="5">
        <v>17209.100000000002</v>
      </c>
      <c r="O178" s="5">
        <v>20650.920000000002</v>
      </c>
      <c r="P178" s="6">
        <f t="shared" si="6"/>
        <v>5559.8630769230767</v>
      </c>
      <c r="Q178" s="4">
        <v>44926</v>
      </c>
      <c r="R178" s="7">
        <v>6</v>
      </c>
      <c r="S178" s="8">
        <f t="shared" si="7"/>
        <v>1.9016113256874733E-5</v>
      </c>
      <c r="T178" s="6">
        <f t="shared" si="8"/>
        <v>1.140966795412484E-4</v>
      </c>
    </row>
    <row r="179" spans="1:20" x14ac:dyDescent="0.25">
      <c r="A179" s="9" t="s">
        <v>105</v>
      </c>
      <c r="B179" t="s">
        <v>263</v>
      </c>
      <c r="C179" s="5">
        <v>0</v>
      </c>
      <c r="D179" s="5">
        <v>0</v>
      </c>
      <c r="E179" s="5">
        <v>0</v>
      </c>
      <c r="F179" s="5">
        <v>0</v>
      </c>
      <c r="G179" s="5">
        <v>0</v>
      </c>
      <c r="H179" s="5">
        <v>0</v>
      </c>
      <c r="I179" s="5">
        <v>0</v>
      </c>
      <c r="J179" s="5">
        <v>0</v>
      </c>
      <c r="K179" s="5">
        <v>0</v>
      </c>
      <c r="L179" s="5">
        <v>96336</v>
      </c>
      <c r="M179" s="5">
        <v>0</v>
      </c>
      <c r="N179" s="5">
        <v>0</v>
      </c>
      <c r="O179" s="5">
        <v>0</v>
      </c>
      <c r="P179" s="6">
        <f t="shared" si="6"/>
        <v>7410.4615384615381</v>
      </c>
      <c r="Q179" s="4">
        <v>44681</v>
      </c>
      <c r="R179" s="7">
        <v>-2</v>
      </c>
      <c r="S179" s="8">
        <f t="shared" si="7"/>
        <v>2.5345619838372945E-5</v>
      </c>
      <c r="T179" s="6">
        <f t="shared" si="8"/>
        <v>-5.0691239676745891E-5</v>
      </c>
    </row>
    <row r="180" spans="1:20" x14ac:dyDescent="0.25">
      <c r="A180" s="9" t="s">
        <v>105</v>
      </c>
      <c r="B180" t="s">
        <v>264</v>
      </c>
      <c r="C180" s="5">
        <v>0</v>
      </c>
      <c r="D180" s="5">
        <v>0</v>
      </c>
      <c r="E180" s="5">
        <v>0</v>
      </c>
      <c r="F180" s="5">
        <v>0</v>
      </c>
      <c r="G180" s="5">
        <v>0</v>
      </c>
      <c r="H180" s="5">
        <v>0</v>
      </c>
      <c r="I180" s="5">
        <v>0</v>
      </c>
      <c r="J180" s="5">
        <v>0</v>
      </c>
      <c r="K180" s="5">
        <v>0</v>
      </c>
      <c r="L180" s="5">
        <v>249526.2</v>
      </c>
      <c r="M180" s="5">
        <v>0</v>
      </c>
      <c r="N180" s="5">
        <v>0</v>
      </c>
      <c r="O180" s="5">
        <v>0</v>
      </c>
      <c r="P180" s="6">
        <f t="shared" si="6"/>
        <v>19194.323076923079</v>
      </c>
      <c r="Q180" s="4">
        <v>44681</v>
      </c>
      <c r="R180" s="7">
        <v>-2</v>
      </c>
      <c r="S180" s="8">
        <f t="shared" si="7"/>
        <v>6.5649354394139436E-5</v>
      </c>
      <c r="T180" s="6">
        <f t="shared" si="8"/>
        <v>-1.3129870878827887E-4</v>
      </c>
    </row>
    <row r="181" spans="1:20" x14ac:dyDescent="0.25">
      <c r="A181" s="9" t="s">
        <v>105</v>
      </c>
      <c r="B181" t="s">
        <v>265</v>
      </c>
      <c r="C181" s="5">
        <v>0</v>
      </c>
      <c r="D181" s="5">
        <v>0</v>
      </c>
      <c r="E181" s="5">
        <v>0</v>
      </c>
      <c r="F181" s="5">
        <v>0</v>
      </c>
      <c r="G181" s="5">
        <v>270240</v>
      </c>
      <c r="H181" s="5">
        <v>621952.80000000005</v>
      </c>
      <c r="I181" s="5">
        <v>0</v>
      </c>
      <c r="J181" s="5">
        <v>0</v>
      </c>
      <c r="K181" s="5">
        <v>0</v>
      </c>
      <c r="L181" s="5">
        <v>0</v>
      </c>
      <c r="M181" s="5">
        <v>0</v>
      </c>
      <c r="N181" s="5">
        <v>0</v>
      </c>
      <c r="O181" s="5">
        <v>0</v>
      </c>
      <c r="P181" s="6">
        <f t="shared" si="6"/>
        <v>68630.215384615381</v>
      </c>
      <c r="Q181" s="4">
        <v>44561</v>
      </c>
      <c r="R181" s="7">
        <v>-6</v>
      </c>
      <c r="S181" s="8">
        <f t="shared" si="7"/>
        <v>2.3473239008608938E-4</v>
      </c>
      <c r="T181" s="6">
        <f t="shared" si="8"/>
        <v>-1.4083943405165363E-3</v>
      </c>
    </row>
    <row r="182" spans="1:20" x14ac:dyDescent="0.25">
      <c r="A182" s="9" t="s">
        <v>105</v>
      </c>
      <c r="B182" t="s">
        <v>266</v>
      </c>
      <c r="C182" s="5">
        <v>0</v>
      </c>
      <c r="D182" s="5">
        <v>0</v>
      </c>
      <c r="E182" s="5">
        <v>0</v>
      </c>
      <c r="F182" s="5">
        <v>299290.8</v>
      </c>
      <c r="G182" s="5">
        <v>764787</v>
      </c>
      <c r="H182" s="5">
        <v>0</v>
      </c>
      <c r="I182" s="5">
        <v>0</v>
      </c>
      <c r="J182" s="5">
        <v>0</v>
      </c>
      <c r="K182" s="5">
        <v>0</v>
      </c>
      <c r="L182" s="5">
        <v>0</v>
      </c>
      <c r="M182" s="5">
        <v>0</v>
      </c>
      <c r="N182" s="5">
        <v>0</v>
      </c>
      <c r="O182" s="5">
        <v>0</v>
      </c>
      <c r="P182" s="6">
        <f t="shared" si="6"/>
        <v>81852.13846153846</v>
      </c>
      <c r="Q182" s="4">
        <v>44530</v>
      </c>
      <c r="R182" s="7">
        <v>-7</v>
      </c>
      <c r="S182" s="8">
        <f t="shared" si="7"/>
        <v>2.7995465243784503E-4</v>
      </c>
      <c r="T182" s="6">
        <f t="shared" si="8"/>
        <v>-1.9596825670649153E-3</v>
      </c>
    </row>
    <row r="183" spans="1:20" x14ac:dyDescent="0.25">
      <c r="A183" s="9" t="s">
        <v>105</v>
      </c>
      <c r="B183" t="s">
        <v>267</v>
      </c>
      <c r="C183" s="5">
        <v>21394</v>
      </c>
      <c r="D183" s="5">
        <v>0</v>
      </c>
      <c r="E183" s="5">
        <v>0</v>
      </c>
      <c r="F183" s="5">
        <v>0</v>
      </c>
      <c r="G183" s="5">
        <v>0</v>
      </c>
      <c r="H183" s="5">
        <v>0</v>
      </c>
      <c r="I183" s="5">
        <v>0</v>
      </c>
      <c r="J183" s="5">
        <v>0</v>
      </c>
      <c r="K183" s="5">
        <v>0</v>
      </c>
      <c r="L183" s="5">
        <v>0</v>
      </c>
      <c r="M183" s="5">
        <v>0</v>
      </c>
      <c r="N183" s="5">
        <v>0</v>
      </c>
      <c r="O183" s="5">
        <v>0</v>
      </c>
      <c r="P183" s="6">
        <f t="shared" si="6"/>
        <v>1645.6923076923076</v>
      </c>
      <c r="Q183" s="4">
        <v>44408</v>
      </c>
      <c r="R183" s="7">
        <v>-11</v>
      </c>
      <c r="S183" s="8">
        <f t="shared" si="7"/>
        <v>5.6286766195622698E-6</v>
      </c>
      <c r="T183" s="6">
        <f t="shared" si="8"/>
        <v>-6.1915442815184971E-5</v>
      </c>
    </row>
    <row r="184" spans="1:20" x14ac:dyDescent="0.25">
      <c r="A184" s="9" t="s">
        <v>105</v>
      </c>
      <c r="B184" t="s">
        <v>268</v>
      </c>
      <c r="C184" s="5">
        <v>39872</v>
      </c>
      <c r="D184" s="5">
        <v>39872</v>
      </c>
      <c r="E184" s="5">
        <v>39872</v>
      </c>
      <c r="F184" s="5">
        <v>39872</v>
      </c>
      <c r="G184" s="5">
        <v>39872</v>
      </c>
      <c r="H184" s="5">
        <v>39872</v>
      </c>
      <c r="I184" s="5">
        <v>39872</v>
      </c>
      <c r="J184" s="5">
        <v>0</v>
      </c>
      <c r="K184" s="5">
        <v>0</v>
      </c>
      <c r="L184" s="5">
        <v>0</v>
      </c>
      <c r="M184" s="5">
        <v>0</v>
      </c>
      <c r="N184" s="5">
        <v>0</v>
      </c>
      <c r="O184" s="5">
        <v>0</v>
      </c>
      <c r="P184" s="6">
        <f t="shared" si="6"/>
        <v>21469.538461538461</v>
      </c>
      <c r="Q184" s="4">
        <v>44592</v>
      </c>
      <c r="R184" s="7">
        <v>-5</v>
      </c>
      <c r="S184" s="8">
        <f t="shared" si="7"/>
        <v>7.3431156362826382E-5</v>
      </c>
      <c r="T184" s="6">
        <f t="shared" si="8"/>
        <v>-3.6715578181413191E-4</v>
      </c>
    </row>
    <row r="185" spans="1:20" x14ac:dyDescent="0.25">
      <c r="A185" s="9" t="s">
        <v>105</v>
      </c>
      <c r="B185" t="s">
        <v>269</v>
      </c>
      <c r="C185" s="5">
        <v>100179.48000000001</v>
      </c>
      <c r="D185" s="5">
        <v>118897.52000000002</v>
      </c>
      <c r="E185" s="5">
        <v>135287.12000000002</v>
      </c>
      <c r="F185" s="5">
        <v>151676.72000000003</v>
      </c>
      <c r="G185" s="5">
        <v>168066.32000000004</v>
      </c>
      <c r="H185" s="5">
        <v>184455.92000000004</v>
      </c>
      <c r="I185" s="5">
        <v>200282.52000000005</v>
      </c>
      <c r="J185" s="5">
        <v>216701.69000000006</v>
      </c>
      <c r="K185" s="5">
        <v>233120.86000000007</v>
      </c>
      <c r="L185" s="5">
        <v>249540.03000000009</v>
      </c>
      <c r="M185" s="5">
        <v>265959.20000000007</v>
      </c>
      <c r="N185" s="5">
        <v>284150.17000000004</v>
      </c>
      <c r="O185" s="5">
        <v>301778.14</v>
      </c>
      <c r="P185" s="6">
        <f t="shared" si="6"/>
        <v>200776.59153846159</v>
      </c>
      <c r="Q185" s="4">
        <v>44926</v>
      </c>
      <c r="R185" s="7">
        <v>6</v>
      </c>
      <c r="S185" s="8">
        <f t="shared" si="7"/>
        <v>6.8670583271586677E-4</v>
      </c>
      <c r="T185" s="6">
        <f t="shared" si="8"/>
        <v>4.1202349962952004E-3</v>
      </c>
    </row>
    <row r="186" spans="1:20" x14ac:dyDescent="0.25">
      <c r="A186" s="9" t="s">
        <v>105</v>
      </c>
      <c r="B186" t="s">
        <v>270</v>
      </c>
      <c r="C186" s="5">
        <v>0</v>
      </c>
      <c r="D186" s="5">
        <v>0</v>
      </c>
      <c r="E186" s="5">
        <v>0</v>
      </c>
      <c r="F186" s="5">
        <v>0</v>
      </c>
      <c r="G186" s="5">
        <v>171011.25</v>
      </c>
      <c r="H186" s="5">
        <v>171011.25</v>
      </c>
      <c r="I186" s="5">
        <v>171011.25</v>
      </c>
      <c r="J186" s="5">
        <v>171011.25</v>
      </c>
      <c r="K186" s="5">
        <v>171011.25</v>
      </c>
      <c r="L186" s="5">
        <v>171011.25</v>
      </c>
      <c r="M186" s="5">
        <v>376224.75</v>
      </c>
      <c r="N186" s="5">
        <v>376224.75</v>
      </c>
      <c r="O186" s="5">
        <v>376224.75</v>
      </c>
      <c r="P186" s="6">
        <f t="shared" si="6"/>
        <v>165749.36538461538</v>
      </c>
      <c r="Q186" s="4">
        <v>44926</v>
      </c>
      <c r="R186" s="7">
        <v>6</v>
      </c>
      <c r="S186" s="8">
        <f t="shared" si="7"/>
        <v>5.6690401558472884E-4</v>
      </c>
      <c r="T186" s="6">
        <f t="shared" si="8"/>
        <v>3.401424093508373E-3</v>
      </c>
    </row>
    <row r="187" spans="1:20" x14ac:dyDescent="0.25">
      <c r="A187" s="9" t="s">
        <v>105</v>
      </c>
      <c r="B187" t="s">
        <v>271</v>
      </c>
      <c r="C187" s="5">
        <v>0</v>
      </c>
      <c r="D187" s="5">
        <v>0</v>
      </c>
      <c r="E187" s="5">
        <v>60804</v>
      </c>
      <c r="F187" s="5">
        <v>0</v>
      </c>
      <c r="G187" s="5">
        <v>0</v>
      </c>
      <c r="H187" s="5">
        <v>0</v>
      </c>
      <c r="I187" s="5">
        <v>0</v>
      </c>
      <c r="J187" s="5">
        <v>0</v>
      </c>
      <c r="K187" s="5">
        <v>0</v>
      </c>
      <c r="L187" s="5">
        <v>0</v>
      </c>
      <c r="M187" s="5">
        <v>0</v>
      </c>
      <c r="N187" s="5">
        <v>0</v>
      </c>
      <c r="O187" s="5">
        <v>0</v>
      </c>
      <c r="P187" s="6">
        <f t="shared" si="6"/>
        <v>4677.2307692307695</v>
      </c>
      <c r="Q187" s="4">
        <v>44469</v>
      </c>
      <c r="R187" s="7">
        <v>-9</v>
      </c>
      <c r="S187" s="8">
        <f t="shared" si="7"/>
        <v>1.5997291445071716E-5</v>
      </c>
      <c r="T187" s="6">
        <f t="shared" si="8"/>
        <v>-1.4397562300564543E-4</v>
      </c>
    </row>
    <row r="188" spans="1:20" x14ac:dyDescent="0.25">
      <c r="A188" s="9" t="s">
        <v>105</v>
      </c>
      <c r="B188" t="s">
        <v>272</v>
      </c>
      <c r="C188" s="5">
        <v>0</v>
      </c>
      <c r="D188" s="5">
        <v>0</v>
      </c>
      <c r="E188" s="5">
        <v>0</v>
      </c>
      <c r="F188" s="5">
        <v>0</v>
      </c>
      <c r="G188" s="5">
        <v>0</v>
      </c>
      <c r="H188" s="5">
        <v>0</v>
      </c>
      <c r="I188" s="5">
        <v>0</v>
      </c>
      <c r="J188" s="5">
        <v>0</v>
      </c>
      <c r="K188" s="5">
        <v>0</v>
      </c>
      <c r="L188" s="5">
        <v>0</v>
      </c>
      <c r="M188" s="5">
        <v>0</v>
      </c>
      <c r="N188" s="5">
        <v>205213.5</v>
      </c>
      <c r="O188" s="5">
        <v>205213.5</v>
      </c>
      <c r="P188" s="6">
        <f t="shared" si="6"/>
        <v>31571.307692307691</v>
      </c>
      <c r="Q188" s="4">
        <v>44926</v>
      </c>
      <c r="R188" s="7">
        <v>6</v>
      </c>
      <c r="S188" s="8">
        <f t="shared" si="7"/>
        <v>1.0798171725423407E-4</v>
      </c>
      <c r="T188" s="6">
        <f t="shared" si="8"/>
        <v>6.4789030352540439E-4</v>
      </c>
    </row>
    <row r="189" spans="1:20" x14ac:dyDescent="0.25">
      <c r="A189" s="9" t="s">
        <v>105</v>
      </c>
      <c r="B189" t="s">
        <v>273</v>
      </c>
      <c r="C189" s="5">
        <v>426326.18000000005</v>
      </c>
      <c r="D189" s="5">
        <v>628929.63000000012</v>
      </c>
      <c r="E189" s="5">
        <v>1392050.4900000002</v>
      </c>
      <c r="F189" s="5">
        <v>1596261.6300000004</v>
      </c>
      <c r="G189" s="5">
        <v>1799578.1500000004</v>
      </c>
      <c r="H189" s="5">
        <v>2298071.9600000004</v>
      </c>
      <c r="I189" s="5">
        <v>2792999.6700000004</v>
      </c>
      <c r="J189" s="5">
        <v>3646459.6700000004</v>
      </c>
      <c r="K189" s="5">
        <v>3944584.8600000003</v>
      </c>
      <c r="L189" s="5">
        <v>4245393.1500000004</v>
      </c>
      <c r="M189" s="5">
        <v>4546201.4400000004</v>
      </c>
      <c r="N189" s="5">
        <v>4844326.6300000008</v>
      </c>
      <c r="O189" s="5">
        <v>0</v>
      </c>
      <c r="P189" s="6">
        <f t="shared" si="6"/>
        <v>2473937.1892307694</v>
      </c>
      <c r="Q189" s="4">
        <v>44742</v>
      </c>
      <c r="R189" s="7">
        <v>0</v>
      </c>
      <c r="S189" s="8">
        <f t="shared" si="7"/>
        <v>8.4614799195454234E-3</v>
      </c>
      <c r="T189" s="6">
        <f t="shared" si="8"/>
        <v>0</v>
      </c>
    </row>
    <row r="190" spans="1:20" x14ac:dyDescent="0.25">
      <c r="A190" s="9" t="s">
        <v>105</v>
      </c>
      <c r="B190" t="s">
        <v>274</v>
      </c>
      <c r="C190" s="5">
        <v>902104</v>
      </c>
      <c r="D190" s="5">
        <v>1001304</v>
      </c>
      <c r="E190" s="5">
        <v>1001304</v>
      </c>
      <c r="F190" s="5">
        <v>1001304</v>
      </c>
      <c r="G190" s="5">
        <v>1001304</v>
      </c>
      <c r="H190" s="5">
        <v>1001304</v>
      </c>
      <c r="I190" s="5">
        <v>0</v>
      </c>
      <c r="J190" s="5">
        <v>0</v>
      </c>
      <c r="K190" s="5">
        <v>0</v>
      </c>
      <c r="L190" s="5">
        <v>0</v>
      </c>
      <c r="M190" s="5">
        <v>0</v>
      </c>
      <c r="N190" s="5">
        <v>0</v>
      </c>
      <c r="O190" s="5">
        <v>0</v>
      </c>
      <c r="P190" s="6">
        <f t="shared" si="6"/>
        <v>454509.53846153844</v>
      </c>
      <c r="Q190" s="4">
        <v>44561</v>
      </c>
      <c r="R190" s="7">
        <v>-6</v>
      </c>
      <c r="S190" s="8">
        <f t="shared" si="7"/>
        <v>1.554535559623469E-3</v>
      </c>
      <c r="T190" s="6">
        <f t="shared" si="8"/>
        <v>-9.3272133577408135E-3</v>
      </c>
    </row>
    <row r="191" spans="1:20" x14ac:dyDescent="0.25">
      <c r="A191" s="9" t="s">
        <v>105</v>
      </c>
      <c r="B191" t="s">
        <v>275</v>
      </c>
      <c r="C191" s="5">
        <v>1199999.99</v>
      </c>
      <c r="D191" s="5">
        <v>1199999.99</v>
      </c>
      <c r="E191" s="5">
        <v>1199999.99</v>
      </c>
      <c r="F191" s="5">
        <v>1199999.99</v>
      </c>
      <c r="G191" s="5">
        <v>1199999.99</v>
      </c>
      <c r="H191" s="5">
        <v>1199999.99</v>
      </c>
      <c r="I191" s="5">
        <v>1199999.99</v>
      </c>
      <c r="J191" s="5">
        <v>1547649.74</v>
      </c>
      <c r="K191" s="5">
        <v>2326435.7999999998</v>
      </c>
      <c r="L191" s="5">
        <v>2658781.11</v>
      </c>
      <c r="M191" s="5">
        <v>2981886.1399999997</v>
      </c>
      <c r="N191" s="5">
        <v>3617386.0999999996</v>
      </c>
      <c r="O191" s="5">
        <v>3941909.2399999998</v>
      </c>
      <c r="P191" s="6">
        <f t="shared" si="6"/>
        <v>1959542.1584615384</v>
      </c>
      <c r="Q191" s="4">
        <v>44895</v>
      </c>
      <c r="R191" s="7">
        <v>5</v>
      </c>
      <c r="S191" s="8">
        <f t="shared" si="7"/>
        <v>6.7021210956776473E-3</v>
      </c>
      <c r="T191" s="6">
        <f t="shared" si="8"/>
        <v>3.3510605478388238E-2</v>
      </c>
    </row>
    <row r="192" spans="1:20" x14ac:dyDescent="0.25">
      <c r="A192" s="9" t="s">
        <v>105</v>
      </c>
      <c r="B192" t="s">
        <v>276</v>
      </c>
      <c r="C192" s="5">
        <v>128610.98000000001</v>
      </c>
      <c r="D192" s="5">
        <v>200448.47000000003</v>
      </c>
      <c r="E192" s="5">
        <v>262997.03000000003</v>
      </c>
      <c r="F192" s="5">
        <v>279195.96000000002</v>
      </c>
      <c r="G192" s="5">
        <v>279195.96000000002</v>
      </c>
      <c r="H192" s="5">
        <v>279195.96000000002</v>
      </c>
      <c r="I192" s="5">
        <v>0</v>
      </c>
      <c r="J192" s="5">
        <v>0</v>
      </c>
      <c r="K192" s="5">
        <v>0</v>
      </c>
      <c r="L192" s="5">
        <v>0</v>
      </c>
      <c r="M192" s="5">
        <v>0</v>
      </c>
      <c r="N192" s="5">
        <v>0</v>
      </c>
      <c r="O192" s="5">
        <v>0</v>
      </c>
      <c r="P192" s="6">
        <f t="shared" si="6"/>
        <v>109972.64307692308</v>
      </c>
      <c r="Q192" s="4">
        <v>44561</v>
      </c>
      <c r="R192" s="7">
        <v>-6</v>
      </c>
      <c r="S192" s="8">
        <f t="shared" si="7"/>
        <v>3.7613376570164837E-4</v>
      </c>
      <c r="T192" s="6">
        <f t="shared" si="8"/>
        <v>-2.2568025942098901E-3</v>
      </c>
    </row>
    <row r="193" spans="1:20" x14ac:dyDescent="0.25">
      <c r="A193" s="9" t="s">
        <v>105</v>
      </c>
      <c r="B193" t="s">
        <v>277</v>
      </c>
      <c r="C193" s="5">
        <v>0</v>
      </c>
      <c r="D193" s="5">
        <v>0</v>
      </c>
      <c r="E193" s="5">
        <v>0</v>
      </c>
      <c r="F193" s="5">
        <v>237867.5</v>
      </c>
      <c r="G193" s="5">
        <v>521905</v>
      </c>
      <c r="H193" s="5">
        <v>0</v>
      </c>
      <c r="I193" s="5">
        <v>0</v>
      </c>
      <c r="J193" s="5">
        <v>0</v>
      </c>
      <c r="K193" s="5">
        <v>0</v>
      </c>
      <c r="L193" s="5">
        <v>0</v>
      </c>
      <c r="M193" s="5">
        <v>0</v>
      </c>
      <c r="N193" s="5">
        <v>0</v>
      </c>
      <c r="O193" s="5">
        <v>0</v>
      </c>
      <c r="P193" s="6">
        <f t="shared" si="6"/>
        <v>58444.038461538461</v>
      </c>
      <c r="Q193" s="4">
        <v>44530</v>
      </c>
      <c r="R193" s="7">
        <v>-7</v>
      </c>
      <c r="S193" s="8">
        <f t="shared" si="7"/>
        <v>1.9989313391307725E-4</v>
      </c>
      <c r="T193" s="6">
        <f t="shared" si="8"/>
        <v>-1.3992519373915407E-3</v>
      </c>
    </row>
    <row r="194" spans="1:20" x14ac:dyDescent="0.25">
      <c r="A194" s="9" t="s">
        <v>105</v>
      </c>
      <c r="B194" t="s">
        <v>278</v>
      </c>
      <c r="C194" s="5">
        <v>259572.90000000002</v>
      </c>
      <c r="D194" s="5">
        <v>259572.90000000002</v>
      </c>
      <c r="E194" s="5">
        <v>259572.90000000002</v>
      </c>
      <c r="F194" s="5">
        <v>259572.90000000002</v>
      </c>
      <c r="G194" s="5">
        <v>259572.90000000002</v>
      </c>
      <c r="H194" s="5">
        <v>259572.90000000002</v>
      </c>
      <c r="I194" s="5">
        <v>0</v>
      </c>
      <c r="J194" s="5">
        <v>0</v>
      </c>
      <c r="K194" s="5">
        <v>0</v>
      </c>
      <c r="L194" s="5">
        <v>0</v>
      </c>
      <c r="M194" s="5">
        <v>0</v>
      </c>
      <c r="N194" s="5">
        <v>0</v>
      </c>
      <c r="O194" s="5">
        <v>0</v>
      </c>
      <c r="P194" s="6">
        <f t="shared" si="6"/>
        <v>119802.87692307691</v>
      </c>
      <c r="Q194" s="4">
        <v>44561</v>
      </c>
      <c r="R194" s="7">
        <v>-6</v>
      </c>
      <c r="S194" s="8">
        <f t="shared" si="7"/>
        <v>4.0975560810563007E-4</v>
      </c>
      <c r="T194" s="6">
        <f t="shared" si="8"/>
        <v>-2.4585336486337805E-3</v>
      </c>
    </row>
    <row r="195" spans="1:20" x14ac:dyDescent="0.25">
      <c r="A195" s="9" t="s">
        <v>105</v>
      </c>
      <c r="B195" t="s">
        <v>279</v>
      </c>
      <c r="C195" s="5">
        <v>0</v>
      </c>
      <c r="D195" s="5">
        <v>54048</v>
      </c>
      <c r="E195" s="5">
        <v>0</v>
      </c>
      <c r="F195" s="5">
        <v>0</v>
      </c>
      <c r="G195" s="5">
        <v>0</v>
      </c>
      <c r="H195" s="5">
        <v>0</v>
      </c>
      <c r="I195" s="5">
        <v>0</v>
      </c>
      <c r="J195" s="5">
        <v>0</v>
      </c>
      <c r="K195" s="5">
        <v>0</v>
      </c>
      <c r="L195" s="5">
        <v>0</v>
      </c>
      <c r="M195" s="5">
        <v>0</v>
      </c>
      <c r="N195" s="5">
        <v>0</v>
      </c>
      <c r="O195" s="5">
        <v>0</v>
      </c>
      <c r="P195" s="6">
        <f t="shared" ref="P195:P258" si="9">AVERAGE(C195:O195)</f>
        <v>4157.5384615384619</v>
      </c>
      <c r="Q195" s="4">
        <v>44439</v>
      </c>
      <c r="R195" s="7">
        <v>-10</v>
      </c>
      <c r="S195" s="8">
        <f t="shared" ref="S195:S258" si="10">P195/$P$1096</f>
        <v>1.4219814617841524E-5</v>
      </c>
      <c r="T195" s="6">
        <f t="shared" ref="T195:T258" si="11">R195*S195</f>
        <v>-1.4219814617841525E-4</v>
      </c>
    </row>
    <row r="196" spans="1:20" x14ac:dyDescent="0.25">
      <c r="A196" s="9" t="s">
        <v>105</v>
      </c>
      <c r="B196" t="s">
        <v>280</v>
      </c>
      <c r="C196" s="5">
        <v>0</v>
      </c>
      <c r="D196" s="5">
        <v>0</v>
      </c>
      <c r="E196" s="5">
        <v>0</v>
      </c>
      <c r="F196" s="5">
        <v>0</v>
      </c>
      <c r="G196" s="5">
        <v>0</v>
      </c>
      <c r="H196" s="5">
        <v>0</v>
      </c>
      <c r="I196" s="5">
        <v>0</v>
      </c>
      <c r="J196" s="5">
        <v>0</v>
      </c>
      <c r="K196" s="5">
        <v>0</v>
      </c>
      <c r="L196" s="5">
        <v>0</v>
      </c>
      <c r="M196" s="5">
        <v>0</v>
      </c>
      <c r="N196" s="5">
        <v>0</v>
      </c>
      <c r="O196" s="5">
        <v>63737.23</v>
      </c>
      <c r="P196" s="6">
        <f t="shared" si="9"/>
        <v>4902.8638461538467</v>
      </c>
      <c r="Q196" s="4">
        <v>44804</v>
      </c>
      <c r="R196" s="7">
        <v>2</v>
      </c>
      <c r="S196" s="8">
        <f t="shared" si="10"/>
        <v>1.6769012634227491E-5</v>
      </c>
      <c r="T196" s="6">
        <f t="shared" si="11"/>
        <v>3.3538025268454982E-5</v>
      </c>
    </row>
    <row r="197" spans="1:20" x14ac:dyDescent="0.25">
      <c r="A197" s="9" t="s">
        <v>105</v>
      </c>
      <c r="B197" t="s">
        <v>281</v>
      </c>
      <c r="C197" s="5">
        <v>0</v>
      </c>
      <c r="D197" s="5">
        <v>0</v>
      </c>
      <c r="E197" s="5">
        <v>0</v>
      </c>
      <c r="F197" s="5">
        <v>170030</v>
      </c>
      <c r="G197" s="5">
        <v>0</v>
      </c>
      <c r="H197" s="5">
        <v>0</v>
      </c>
      <c r="I197" s="5">
        <v>0</v>
      </c>
      <c r="J197" s="5">
        <v>0</v>
      </c>
      <c r="K197" s="5">
        <v>0</v>
      </c>
      <c r="L197" s="5">
        <v>0</v>
      </c>
      <c r="M197" s="5">
        <v>0</v>
      </c>
      <c r="N197" s="5">
        <v>0</v>
      </c>
      <c r="O197" s="5">
        <v>0</v>
      </c>
      <c r="P197" s="6">
        <f t="shared" si="9"/>
        <v>13079.23076923077</v>
      </c>
      <c r="Q197" s="4">
        <v>44500</v>
      </c>
      <c r="R197" s="7">
        <v>-8</v>
      </c>
      <c r="S197" s="8">
        <f t="shared" si="10"/>
        <v>4.473421920277521E-5</v>
      </c>
      <c r="T197" s="6">
        <f t="shared" si="11"/>
        <v>-3.5787375362220168E-4</v>
      </c>
    </row>
    <row r="198" spans="1:20" x14ac:dyDescent="0.25">
      <c r="A198" s="9" t="s">
        <v>105</v>
      </c>
      <c r="B198" t="s">
        <v>282</v>
      </c>
      <c r="C198" s="5">
        <v>0</v>
      </c>
      <c r="D198" s="5">
        <v>71820</v>
      </c>
      <c r="E198" s="5">
        <v>0</v>
      </c>
      <c r="F198" s="5">
        <v>0</v>
      </c>
      <c r="G198" s="5">
        <v>0</v>
      </c>
      <c r="H198" s="5">
        <v>0</v>
      </c>
      <c r="I198" s="5">
        <v>0</v>
      </c>
      <c r="J198" s="5">
        <v>0</v>
      </c>
      <c r="K198" s="5">
        <v>0</v>
      </c>
      <c r="L198" s="5">
        <v>0</v>
      </c>
      <c r="M198" s="5">
        <v>0</v>
      </c>
      <c r="N198" s="5">
        <v>0</v>
      </c>
      <c r="O198" s="5">
        <v>0</v>
      </c>
      <c r="P198" s="6">
        <f t="shared" si="9"/>
        <v>5524.6153846153848</v>
      </c>
      <c r="Q198" s="4">
        <v>44439</v>
      </c>
      <c r="R198" s="7">
        <v>-10</v>
      </c>
      <c r="S198" s="8">
        <f t="shared" si="10"/>
        <v>1.889555739071526E-5</v>
      </c>
      <c r="T198" s="6">
        <f t="shared" si="11"/>
        <v>-1.889555739071526E-4</v>
      </c>
    </row>
    <row r="199" spans="1:20" x14ac:dyDescent="0.25">
      <c r="A199" s="9" t="s">
        <v>105</v>
      </c>
      <c r="B199" t="s">
        <v>283</v>
      </c>
      <c r="C199" s="5">
        <v>0</v>
      </c>
      <c r="D199" s="5">
        <v>0</v>
      </c>
      <c r="E199" s="5">
        <v>0</v>
      </c>
      <c r="F199" s="5">
        <v>0</v>
      </c>
      <c r="G199" s="5">
        <v>0</v>
      </c>
      <c r="H199" s="5">
        <v>0</v>
      </c>
      <c r="I199" s="5">
        <v>0</v>
      </c>
      <c r="J199" s="5">
        <v>0</v>
      </c>
      <c r="K199" s="5">
        <v>0</v>
      </c>
      <c r="L199" s="5">
        <v>127490</v>
      </c>
      <c r="M199" s="5">
        <v>127490</v>
      </c>
      <c r="N199" s="5">
        <v>0</v>
      </c>
      <c r="O199" s="5">
        <v>0</v>
      </c>
      <c r="P199" s="6">
        <f t="shared" si="9"/>
        <v>19613.846153846152</v>
      </c>
      <c r="Q199" s="4">
        <v>44712</v>
      </c>
      <c r="R199" s="7">
        <v>-1</v>
      </c>
      <c r="S199" s="8">
        <f t="shared" si="10"/>
        <v>6.7084227561745702E-5</v>
      </c>
      <c r="T199" s="6">
        <f t="shared" si="11"/>
        <v>-6.7084227561745702E-5</v>
      </c>
    </row>
    <row r="200" spans="1:20" x14ac:dyDescent="0.25">
      <c r="A200" s="9" t="s">
        <v>105</v>
      </c>
      <c r="B200" t="s">
        <v>284</v>
      </c>
      <c r="C200" s="5">
        <v>0</v>
      </c>
      <c r="D200" s="5">
        <v>0</v>
      </c>
      <c r="E200" s="5">
        <v>0</v>
      </c>
      <c r="F200" s="5">
        <v>0</v>
      </c>
      <c r="G200" s="5">
        <v>0</v>
      </c>
      <c r="H200" s="5">
        <v>0</v>
      </c>
      <c r="I200" s="5">
        <v>0</v>
      </c>
      <c r="J200" s="5">
        <v>0</v>
      </c>
      <c r="K200" s="5">
        <v>0</v>
      </c>
      <c r="L200" s="5">
        <v>0</v>
      </c>
      <c r="M200" s="5">
        <v>0</v>
      </c>
      <c r="N200" s="5">
        <v>98210.85</v>
      </c>
      <c r="O200" s="5">
        <v>98210.85</v>
      </c>
      <c r="P200" s="6">
        <f t="shared" si="9"/>
        <v>15109.361538461539</v>
      </c>
      <c r="Q200" s="4">
        <v>44804</v>
      </c>
      <c r="R200" s="7">
        <v>2</v>
      </c>
      <c r="S200" s="8">
        <f t="shared" si="10"/>
        <v>5.167777088738311E-5</v>
      </c>
      <c r="T200" s="6">
        <f t="shared" si="11"/>
        <v>1.0335554177476622E-4</v>
      </c>
    </row>
    <row r="201" spans="1:20" x14ac:dyDescent="0.25">
      <c r="A201" s="9" t="s">
        <v>105</v>
      </c>
      <c r="B201" t="s">
        <v>285</v>
      </c>
      <c r="C201" s="5">
        <v>0</v>
      </c>
      <c r="D201" s="5">
        <v>0</v>
      </c>
      <c r="E201" s="5">
        <v>0</v>
      </c>
      <c r="F201" s="5">
        <v>0</v>
      </c>
      <c r="G201" s="5">
        <v>0</v>
      </c>
      <c r="H201" s="5">
        <v>0</v>
      </c>
      <c r="I201" s="5">
        <v>0</v>
      </c>
      <c r="J201" s="5">
        <v>0</v>
      </c>
      <c r="K201" s="5">
        <v>0</v>
      </c>
      <c r="L201" s="5">
        <v>231460</v>
      </c>
      <c r="M201" s="5">
        <v>0</v>
      </c>
      <c r="N201" s="5">
        <v>0</v>
      </c>
      <c r="O201" s="5">
        <v>0</v>
      </c>
      <c r="P201" s="6">
        <f t="shared" si="9"/>
        <v>17804.615384615383</v>
      </c>
      <c r="Q201" s="4">
        <v>44681</v>
      </c>
      <c r="R201" s="7">
        <v>-2</v>
      </c>
      <c r="S201" s="8">
        <f t="shared" si="10"/>
        <v>6.0896208767125496E-5</v>
      </c>
      <c r="T201" s="6">
        <f t="shared" si="11"/>
        <v>-1.2179241753425099E-4</v>
      </c>
    </row>
    <row r="202" spans="1:20" x14ac:dyDescent="0.25">
      <c r="A202" s="9" t="s">
        <v>105</v>
      </c>
      <c r="B202" t="s">
        <v>286</v>
      </c>
      <c r="C202" s="5">
        <v>0</v>
      </c>
      <c r="D202" s="5">
        <v>0</v>
      </c>
      <c r="E202" s="5">
        <v>0</v>
      </c>
      <c r="F202" s="5">
        <v>0</v>
      </c>
      <c r="G202" s="5">
        <v>76568</v>
      </c>
      <c r="H202" s="5">
        <v>76568</v>
      </c>
      <c r="I202" s="5">
        <v>76568</v>
      </c>
      <c r="J202" s="5">
        <v>76568</v>
      </c>
      <c r="K202" s="5">
        <v>76568</v>
      </c>
      <c r="L202" s="5">
        <v>765680</v>
      </c>
      <c r="M202" s="5">
        <v>822110</v>
      </c>
      <c r="N202" s="5">
        <v>0</v>
      </c>
      <c r="O202" s="5">
        <v>0</v>
      </c>
      <c r="P202" s="6">
        <f t="shared" si="9"/>
        <v>151586.92307692306</v>
      </c>
      <c r="Q202" s="4">
        <v>44712</v>
      </c>
      <c r="R202" s="7">
        <v>-1</v>
      </c>
      <c r="S202" s="8">
        <f t="shared" si="10"/>
        <v>5.184649437603064E-4</v>
      </c>
      <c r="T202" s="6">
        <f t="shared" si="11"/>
        <v>-5.184649437603064E-4</v>
      </c>
    </row>
    <row r="203" spans="1:20" x14ac:dyDescent="0.25">
      <c r="A203" s="9" t="s">
        <v>105</v>
      </c>
      <c r="B203" t="s">
        <v>287</v>
      </c>
      <c r="C203" s="5">
        <v>0</v>
      </c>
      <c r="D203" s="5">
        <v>0</v>
      </c>
      <c r="E203" s="5">
        <v>332174</v>
      </c>
      <c r="F203" s="5">
        <v>0</v>
      </c>
      <c r="G203" s="5">
        <v>0</v>
      </c>
      <c r="H203" s="5">
        <v>0</v>
      </c>
      <c r="I203" s="5">
        <v>0</v>
      </c>
      <c r="J203" s="5">
        <v>0</v>
      </c>
      <c r="K203" s="5">
        <v>0</v>
      </c>
      <c r="L203" s="5">
        <v>0</v>
      </c>
      <c r="M203" s="5">
        <v>0</v>
      </c>
      <c r="N203" s="5">
        <v>0</v>
      </c>
      <c r="O203" s="5">
        <v>0</v>
      </c>
      <c r="P203" s="6">
        <f t="shared" si="9"/>
        <v>25551.846153846152</v>
      </c>
      <c r="Q203" s="4">
        <v>44469</v>
      </c>
      <c r="R203" s="7">
        <v>-9</v>
      </c>
      <c r="S203" s="8">
        <f t="shared" si="10"/>
        <v>8.7393663056299775E-5</v>
      </c>
      <c r="T203" s="6">
        <f t="shared" si="11"/>
        <v>-7.8654296750669801E-4</v>
      </c>
    </row>
    <row r="204" spans="1:20" x14ac:dyDescent="0.25">
      <c r="A204" s="9" t="s">
        <v>105</v>
      </c>
      <c r="B204" t="s">
        <v>288</v>
      </c>
      <c r="C204" s="5">
        <v>24920</v>
      </c>
      <c r="D204" s="5">
        <v>41597.599999999999</v>
      </c>
      <c r="E204" s="5">
        <v>59973.25</v>
      </c>
      <c r="F204" s="5">
        <v>81252.23</v>
      </c>
      <c r="G204" s="5">
        <v>81252.23</v>
      </c>
      <c r="H204" s="5">
        <v>99908.25</v>
      </c>
      <c r="I204" s="5">
        <v>0</v>
      </c>
      <c r="J204" s="5">
        <v>0</v>
      </c>
      <c r="K204" s="5">
        <v>0</v>
      </c>
      <c r="L204" s="5">
        <v>0</v>
      </c>
      <c r="M204" s="5">
        <v>0</v>
      </c>
      <c r="N204" s="5">
        <v>0</v>
      </c>
      <c r="O204" s="5">
        <v>0</v>
      </c>
      <c r="P204" s="6">
        <f t="shared" si="9"/>
        <v>29915.65846153846</v>
      </c>
      <c r="Q204" s="4">
        <v>44561</v>
      </c>
      <c r="R204" s="7">
        <v>-6</v>
      </c>
      <c r="S204" s="8">
        <f t="shared" si="10"/>
        <v>1.0231898548361841E-4</v>
      </c>
      <c r="T204" s="6">
        <f t="shared" si="11"/>
        <v>-6.1391391290171039E-4</v>
      </c>
    </row>
    <row r="205" spans="1:20" x14ac:dyDescent="0.25">
      <c r="A205" s="9" t="s">
        <v>105</v>
      </c>
      <c r="B205" t="s">
        <v>289</v>
      </c>
      <c r="C205" s="5">
        <v>0</v>
      </c>
      <c r="D205" s="5">
        <v>0</v>
      </c>
      <c r="E205" s="5">
        <v>0</v>
      </c>
      <c r="F205" s="5">
        <v>0</v>
      </c>
      <c r="G205" s="5">
        <v>4389.43</v>
      </c>
      <c r="H205" s="5">
        <v>8820.84</v>
      </c>
      <c r="I205" s="5">
        <v>0</v>
      </c>
      <c r="J205" s="5">
        <v>0</v>
      </c>
      <c r="K205" s="5">
        <v>0</v>
      </c>
      <c r="L205" s="5">
        <v>0</v>
      </c>
      <c r="M205" s="5">
        <v>0</v>
      </c>
      <c r="N205" s="5">
        <v>0</v>
      </c>
      <c r="O205" s="5">
        <v>0</v>
      </c>
      <c r="P205" s="6">
        <f t="shared" si="9"/>
        <v>1016.1746153846154</v>
      </c>
      <c r="Q205" s="4">
        <v>44561</v>
      </c>
      <c r="R205" s="7">
        <v>-6</v>
      </c>
      <c r="S205" s="8">
        <f t="shared" si="10"/>
        <v>3.4755696871601791E-6</v>
      </c>
      <c r="T205" s="6">
        <f t="shared" si="11"/>
        <v>-2.0853418122961074E-5</v>
      </c>
    </row>
    <row r="206" spans="1:20" x14ac:dyDescent="0.25">
      <c r="A206" s="9" t="s">
        <v>105</v>
      </c>
      <c r="B206" t="s">
        <v>290</v>
      </c>
      <c r="C206" s="5">
        <v>12911.380000000001</v>
      </c>
      <c r="D206" s="5">
        <v>0</v>
      </c>
      <c r="E206" s="5">
        <v>0</v>
      </c>
      <c r="F206" s="5">
        <v>0</v>
      </c>
      <c r="G206" s="5">
        <v>0</v>
      </c>
      <c r="H206" s="5">
        <v>0</v>
      </c>
      <c r="I206" s="5">
        <v>0</v>
      </c>
      <c r="J206" s="5">
        <v>0</v>
      </c>
      <c r="K206" s="5">
        <v>0</v>
      </c>
      <c r="L206" s="5">
        <v>0</v>
      </c>
      <c r="M206" s="5">
        <v>0</v>
      </c>
      <c r="N206" s="5">
        <v>0</v>
      </c>
      <c r="O206" s="5">
        <v>0</v>
      </c>
      <c r="P206" s="6">
        <f t="shared" si="9"/>
        <v>993.18307692307701</v>
      </c>
      <c r="Q206" s="4">
        <v>44408</v>
      </c>
      <c r="R206" s="7">
        <v>-11</v>
      </c>
      <c r="S206" s="8">
        <f t="shared" si="10"/>
        <v>3.3969329126055858E-6</v>
      </c>
      <c r="T206" s="6">
        <f t="shared" si="11"/>
        <v>-3.7366262038661441E-5</v>
      </c>
    </row>
    <row r="207" spans="1:20" x14ac:dyDescent="0.25">
      <c r="A207" s="9" t="s">
        <v>105</v>
      </c>
      <c r="B207" t="s">
        <v>291</v>
      </c>
      <c r="C207" s="5">
        <v>52811.05</v>
      </c>
      <c r="D207" s="5">
        <v>78912.12</v>
      </c>
      <c r="E207" s="5">
        <v>106513.04999999999</v>
      </c>
      <c r="F207" s="5">
        <v>117884.04999999999</v>
      </c>
      <c r="G207" s="5">
        <v>0</v>
      </c>
      <c r="H207" s="5">
        <v>0</v>
      </c>
      <c r="I207" s="5">
        <v>0</v>
      </c>
      <c r="J207" s="5">
        <v>0</v>
      </c>
      <c r="K207" s="5">
        <v>0</v>
      </c>
      <c r="L207" s="5">
        <v>0</v>
      </c>
      <c r="M207" s="5">
        <v>0</v>
      </c>
      <c r="N207" s="5">
        <v>0</v>
      </c>
      <c r="O207" s="5">
        <v>0</v>
      </c>
      <c r="P207" s="6">
        <f t="shared" si="9"/>
        <v>27393.866923076919</v>
      </c>
      <c r="Q207" s="4">
        <v>44500</v>
      </c>
      <c r="R207" s="7">
        <v>-8</v>
      </c>
      <c r="S207" s="8">
        <f t="shared" si="10"/>
        <v>9.3693831798691339E-5</v>
      </c>
      <c r="T207" s="6">
        <f t="shared" si="11"/>
        <v>-7.4955065438953071E-4</v>
      </c>
    </row>
    <row r="208" spans="1:20" x14ac:dyDescent="0.25">
      <c r="A208" s="9" t="s">
        <v>105</v>
      </c>
      <c r="B208" t="s">
        <v>292</v>
      </c>
      <c r="C208" s="5">
        <v>0</v>
      </c>
      <c r="D208" s="5">
        <v>0</v>
      </c>
      <c r="E208" s="5">
        <v>0</v>
      </c>
      <c r="F208" s="5">
        <v>16890</v>
      </c>
      <c r="G208" s="5">
        <v>33780</v>
      </c>
      <c r="H208" s="5">
        <v>0</v>
      </c>
      <c r="I208" s="5">
        <v>0</v>
      </c>
      <c r="J208" s="5">
        <v>0</v>
      </c>
      <c r="K208" s="5">
        <v>0</v>
      </c>
      <c r="L208" s="5">
        <v>0</v>
      </c>
      <c r="M208" s="5">
        <v>0</v>
      </c>
      <c r="N208" s="5">
        <v>0</v>
      </c>
      <c r="O208" s="5">
        <v>0</v>
      </c>
      <c r="P208" s="6">
        <f t="shared" si="9"/>
        <v>3897.6923076923076</v>
      </c>
      <c r="Q208" s="4">
        <v>44530</v>
      </c>
      <c r="R208" s="7">
        <v>-7</v>
      </c>
      <c r="S208" s="8">
        <f t="shared" si="10"/>
        <v>1.3331076204226428E-5</v>
      </c>
      <c r="T208" s="6">
        <f t="shared" si="11"/>
        <v>-9.3317533429584996E-5</v>
      </c>
    </row>
    <row r="209" spans="1:20" x14ac:dyDescent="0.25">
      <c r="A209" s="9" t="s">
        <v>105</v>
      </c>
      <c r="B209" t="s">
        <v>293</v>
      </c>
      <c r="C209" s="5">
        <v>0</v>
      </c>
      <c r="D209" s="5">
        <v>0</v>
      </c>
      <c r="E209" s="5">
        <v>20853.400000000001</v>
      </c>
      <c r="F209" s="5">
        <v>31791.870000000003</v>
      </c>
      <c r="G209" s="5">
        <v>42730.340000000004</v>
      </c>
      <c r="H209" s="5">
        <v>0</v>
      </c>
      <c r="I209" s="5">
        <v>0</v>
      </c>
      <c r="J209" s="5">
        <v>0</v>
      </c>
      <c r="K209" s="5">
        <v>0</v>
      </c>
      <c r="L209" s="5">
        <v>0</v>
      </c>
      <c r="M209" s="5">
        <v>0</v>
      </c>
      <c r="N209" s="5">
        <v>0</v>
      </c>
      <c r="O209" s="5">
        <v>0</v>
      </c>
      <c r="P209" s="6">
        <f t="shared" si="9"/>
        <v>7336.5853846153859</v>
      </c>
      <c r="Q209" s="4">
        <v>44530</v>
      </c>
      <c r="R209" s="7">
        <v>-7</v>
      </c>
      <c r="S209" s="8">
        <f t="shared" si="10"/>
        <v>2.5092945035219665E-5</v>
      </c>
      <c r="T209" s="6">
        <f t="shared" si="11"/>
        <v>-1.7565061524653765E-4</v>
      </c>
    </row>
    <row r="210" spans="1:20" x14ac:dyDescent="0.25">
      <c r="A210" s="9" t="s">
        <v>105</v>
      </c>
      <c r="B210" t="s">
        <v>294</v>
      </c>
      <c r="C210" s="5">
        <v>103791.56</v>
      </c>
      <c r="D210" s="5">
        <v>114582.52</v>
      </c>
      <c r="E210" s="5">
        <v>125373.48000000001</v>
      </c>
      <c r="F210" s="5">
        <v>0</v>
      </c>
      <c r="G210" s="5">
        <v>0</v>
      </c>
      <c r="H210" s="5">
        <v>0</v>
      </c>
      <c r="I210" s="5">
        <v>0</v>
      </c>
      <c r="J210" s="5">
        <v>0</v>
      </c>
      <c r="K210" s="5">
        <v>0</v>
      </c>
      <c r="L210" s="5">
        <v>0</v>
      </c>
      <c r="M210" s="5">
        <v>0</v>
      </c>
      <c r="N210" s="5">
        <v>0</v>
      </c>
      <c r="O210" s="5">
        <v>0</v>
      </c>
      <c r="P210" s="6">
        <f t="shared" si="9"/>
        <v>26442.120000000003</v>
      </c>
      <c r="Q210" s="4">
        <v>44469</v>
      </c>
      <c r="R210" s="7">
        <v>-9</v>
      </c>
      <c r="S210" s="8">
        <f t="shared" si="10"/>
        <v>9.0438620828436881E-5</v>
      </c>
      <c r="T210" s="6">
        <f t="shared" si="11"/>
        <v>-8.1394758745593197E-4</v>
      </c>
    </row>
    <row r="211" spans="1:20" x14ac:dyDescent="0.25">
      <c r="A211" s="9" t="s">
        <v>105</v>
      </c>
      <c r="B211" t="s">
        <v>295</v>
      </c>
      <c r="C211" s="5">
        <v>73042.61</v>
      </c>
      <c r="D211" s="5">
        <v>73042.61</v>
      </c>
      <c r="E211" s="5">
        <v>0</v>
      </c>
      <c r="F211" s="5">
        <v>0</v>
      </c>
      <c r="G211" s="5">
        <v>0</v>
      </c>
      <c r="H211" s="5">
        <v>0</v>
      </c>
      <c r="I211" s="5">
        <v>0</v>
      </c>
      <c r="J211" s="5">
        <v>0</v>
      </c>
      <c r="K211" s="5">
        <v>0</v>
      </c>
      <c r="L211" s="5">
        <v>0</v>
      </c>
      <c r="M211" s="5">
        <v>0</v>
      </c>
      <c r="N211" s="5">
        <v>0</v>
      </c>
      <c r="O211" s="5">
        <v>0</v>
      </c>
      <c r="P211" s="6">
        <f t="shared" si="9"/>
        <v>11237.324615384616</v>
      </c>
      <c r="Q211" s="4">
        <v>44439</v>
      </c>
      <c r="R211" s="7">
        <v>-10</v>
      </c>
      <c r="S211" s="8">
        <f t="shared" si="10"/>
        <v>3.8434442473479038E-5</v>
      </c>
      <c r="T211" s="6">
        <f t="shared" si="11"/>
        <v>-3.8434442473479037E-4</v>
      </c>
    </row>
    <row r="212" spans="1:20" x14ac:dyDescent="0.25">
      <c r="A212" s="9" t="s">
        <v>105</v>
      </c>
      <c r="B212" t="s">
        <v>296</v>
      </c>
      <c r="C212" s="5">
        <v>85346</v>
      </c>
      <c r="D212" s="5">
        <v>169446</v>
      </c>
      <c r="E212" s="5">
        <v>169446</v>
      </c>
      <c r="F212" s="5">
        <v>255598</v>
      </c>
      <c r="G212" s="5">
        <v>0</v>
      </c>
      <c r="H212" s="5">
        <v>0</v>
      </c>
      <c r="I212" s="5">
        <v>0</v>
      </c>
      <c r="J212" s="5">
        <v>0</v>
      </c>
      <c r="K212" s="5">
        <v>0</v>
      </c>
      <c r="L212" s="5">
        <v>0</v>
      </c>
      <c r="M212" s="5">
        <v>0</v>
      </c>
      <c r="N212" s="5">
        <v>0</v>
      </c>
      <c r="O212" s="5">
        <v>0</v>
      </c>
      <c r="P212" s="6">
        <f t="shared" si="9"/>
        <v>52295.076923076922</v>
      </c>
      <c r="Q212" s="4">
        <v>44500</v>
      </c>
      <c r="R212" s="7">
        <v>-8</v>
      </c>
      <c r="S212" s="8">
        <f t="shared" si="10"/>
        <v>1.7886215753653992E-4</v>
      </c>
      <c r="T212" s="6">
        <f t="shared" si="11"/>
        <v>-1.4308972602923194E-3</v>
      </c>
    </row>
    <row r="213" spans="1:20" x14ac:dyDescent="0.25">
      <c r="A213" s="9" t="s">
        <v>105</v>
      </c>
      <c r="B213" t="s">
        <v>297</v>
      </c>
      <c r="C213" s="5">
        <v>100546.6</v>
      </c>
      <c r="D213" s="5">
        <v>111337.56000000001</v>
      </c>
      <c r="E213" s="5">
        <v>111337.56000000001</v>
      </c>
      <c r="F213" s="5">
        <v>111337.56000000001</v>
      </c>
      <c r="G213" s="5">
        <v>0</v>
      </c>
      <c r="H213" s="5">
        <v>0</v>
      </c>
      <c r="I213" s="5">
        <v>0</v>
      </c>
      <c r="J213" s="5">
        <v>0</v>
      </c>
      <c r="K213" s="5">
        <v>0</v>
      </c>
      <c r="L213" s="5">
        <v>0</v>
      </c>
      <c r="M213" s="5">
        <v>0</v>
      </c>
      <c r="N213" s="5">
        <v>0</v>
      </c>
      <c r="O213" s="5">
        <v>0</v>
      </c>
      <c r="P213" s="6">
        <f t="shared" si="9"/>
        <v>33427.636923076927</v>
      </c>
      <c r="Q213" s="4">
        <v>44500</v>
      </c>
      <c r="R213" s="7">
        <v>-8</v>
      </c>
      <c r="S213" s="8">
        <f t="shared" si="10"/>
        <v>1.1433082449050267E-4</v>
      </c>
      <c r="T213" s="6">
        <f t="shared" si="11"/>
        <v>-9.1464659592402136E-4</v>
      </c>
    </row>
    <row r="214" spans="1:20" x14ac:dyDescent="0.25">
      <c r="A214" s="9" t="s">
        <v>105</v>
      </c>
      <c r="B214" t="s">
        <v>298</v>
      </c>
      <c r="C214" s="5">
        <v>124600</v>
      </c>
      <c r="D214" s="5">
        <v>150986.44</v>
      </c>
      <c r="E214" s="5">
        <v>177372.88</v>
      </c>
      <c r="F214" s="5">
        <v>203759.32</v>
      </c>
      <c r="G214" s="5">
        <v>0</v>
      </c>
      <c r="H214" s="5">
        <v>0</v>
      </c>
      <c r="I214" s="5">
        <v>0</v>
      </c>
      <c r="J214" s="5">
        <v>0</v>
      </c>
      <c r="K214" s="5">
        <v>0</v>
      </c>
      <c r="L214" s="5">
        <v>0</v>
      </c>
      <c r="M214" s="5">
        <v>0</v>
      </c>
      <c r="N214" s="5">
        <v>0</v>
      </c>
      <c r="O214" s="5">
        <v>0</v>
      </c>
      <c r="P214" s="6">
        <f t="shared" si="9"/>
        <v>50516.81846153846</v>
      </c>
      <c r="Q214" s="4">
        <v>44500</v>
      </c>
      <c r="R214" s="7">
        <v>-8</v>
      </c>
      <c r="S214" s="8">
        <f t="shared" si="10"/>
        <v>1.7278007173033238E-4</v>
      </c>
      <c r="T214" s="6">
        <f t="shared" si="11"/>
        <v>-1.382240573842659E-3</v>
      </c>
    </row>
    <row r="215" spans="1:20" x14ac:dyDescent="0.25">
      <c r="A215" s="9" t="s">
        <v>105</v>
      </c>
      <c r="B215" t="s">
        <v>299</v>
      </c>
      <c r="C215" s="5">
        <v>91625.98000000001</v>
      </c>
      <c r="D215" s="5">
        <v>0</v>
      </c>
      <c r="E215" s="5">
        <v>0</v>
      </c>
      <c r="F215" s="5">
        <v>0</v>
      </c>
      <c r="G215" s="5">
        <v>0</v>
      </c>
      <c r="H215" s="5">
        <v>0</v>
      </c>
      <c r="I215" s="5">
        <v>0</v>
      </c>
      <c r="J215" s="5">
        <v>0</v>
      </c>
      <c r="K215" s="5">
        <v>0</v>
      </c>
      <c r="L215" s="5">
        <v>0</v>
      </c>
      <c r="M215" s="5">
        <v>0</v>
      </c>
      <c r="N215" s="5">
        <v>0</v>
      </c>
      <c r="O215" s="5">
        <v>0</v>
      </c>
      <c r="P215" s="6">
        <f t="shared" si="9"/>
        <v>7048.1523076923086</v>
      </c>
      <c r="Q215" s="4">
        <v>44408</v>
      </c>
      <c r="R215" s="7">
        <v>-11</v>
      </c>
      <c r="S215" s="8">
        <f t="shared" si="10"/>
        <v>2.4106432241305048E-5</v>
      </c>
      <c r="T215" s="6">
        <f t="shared" si="11"/>
        <v>-2.6517075465435551E-4</v>
      </c>
    </row>
    <row r="216" spans="1:20" x14ac:dyDescent="0.25">
      <c r="A216" s="9" t="s">
        <v>105</v>
      </c>
      <c r="B216" t="s">
        <v>300</v>
      </c>
      <c r="C216" s="5">
        <v>63841.380000000005</v>
      </c>
      <c r="D216" s="5">
        <v>63841.380000000005</v>
      </c>
      <c r="E216" s="5">
        <v>63841.380000000005</v>
      </c>
      <c r="F216" s="5">
        <v>88259.02</v>
      </c>
      <c r="G216" s="5">
        <v>99049.98000000001</v>
      </c>
      <c r="H216" s="5">
        <v>111152.30000000002</v>
      </c>
      <c r="I216" s="5">
        <v>0</v>
      </c>
      <c r="J216" s="5">
        <v>0</v>
      </c>
      <c r="K216" s="5">
        <v>0</v>
      </c>
      <c r="L216" s="5">
        <v>0</v>
      </c>
      <c r="M216" s="5">
        <v>0</v>
      </c>
      <c r="N216" s="5">
        <v>0</v>
      </c>
      <c r="O216" s="5">
        <v>0</v>
      </c>
      <c r="P216" s="6">
        <f t="shared" si="9"/>
        <v>37691.1876923077</v>
      </c>
      <c r="Q216" s="4">
        <v>44561</v>
      </c>
      <c r="R216" s="7">
        <v>-6</v>
      </c>
      <c r="S216" s="8">
        <f t="shared" si="10"/>
        <v>1.289132275429528E-4</v>
      </c>
      <c r="T216" s="6">
        <f t="shared" si="11"/>
        <v>-7.7347936525771674E-4</v>
      </c>
    </row>
    <row r="217" spans="1:20" x14ac:dyDescent="0.25">
      <c r="A217" s="9" t="s">
        <v>105</v>
      </c>
      <c r="B217" t="s">
        <v>301</v>
      </c>
      <c r="C217" s="5">
        <v>46388</v>
      </c>
      <c r="D217" s="5">
        <v>46388</v>
      </c>
      <c r="E217" s="5">
        <v>47732.43</v>
      </c>
      <c r="F217" s="5">
        <v>87683.15</v>
      </c>
      <c r="G217" s="5">
        <v>87683.15</v>
      </c>
      <c r="H217" s="5">
        <v>87683.15</v>
      </c>
      <c r="I217" s="5">
        <v>0</v>
      </c>
      <c r="J217" s="5">
        <v>0</v>
      </c>
      <c r="K217" s="5">
        <v>0</v>
      </c>
      <c r="L217" s="5">
        <v>0</v>
      </c>
      <c r="M217" s="5">
        <v>0</v>
      </c>
      <c r="N217" s="5">
        <v>0</v>
      </c>
      <c r="O217" s="5">
        <v>0</v>
      </c>
      <c r="P217" s="6">
        <f t="shared" si="9"/>
        <v>31042.913846153846</v>
      </c>
      <c r="Q217" s="4">
        <v>44561</v>
      </c>
      <c r="R217" s="7">
        <v>-6</v>
      </c>
      <c r="S217" s="8">
        <f t="shared" si="10"/>
        <v>1.0617447900327738E-4</v>
      </c>
      <c r="T217" s="6">
        <f t="shared" si="11"/>
        <v>-6.3704687401966431E-4</v>
      </c>
    </row>
    <row r="218" spans="1:20" x14ac:dyDescent="0.25">
      <c r="A218" s="9" t="s">
        <v>105</v>
      </c>
      <c r="B218" t="s">
        <v>302</v>
      </c>
      <c r="C218" s="5">
        <v>32524.739999999998</v>
      </c>
      <c r="D218" s="5">
        <v>0</v>
      </c>
      <c r="E218" s="5">
        <v>0</v>
      </c>
      <c r="F218" s="5">
        <v>0</v>
      </c>
      <c r="G218" s="5">
        <v>0</v>
      </c>
      <c r="H218" s="5">
        <v>0</v>
      </c>
      <c r="I218" s="5">
        <v>0</v>
      </c>
      <c r="J218" s="5">
        <v>0</v>
      </c>
      <c r="K218" s="5">
        <v>0</v>
      </c>
      <c r="L218" s="5">
        <v>0</v>
      </c>
      <c r="M218" s="5">
        <v>0</v>
      </c>
      <c r="N218" s="5">
        <v>0</v>
      </c>
      <c r="O218" s="5">
        <v>0</v>
      </c>
      <c r="P218" s="6">
        <f t="shared" si="9"/>
        <v>2501.9030769230767</v>
      </c>
      <c r="Q218" s="4">
        <v>44408</v>
      </c>
      <c r="R218" s="7">
        <v>-11</v>
      </c>
      <c r="S218" s="8">
        <f t="shared" si="10"/>
        <v>8.5571302045125613E-6</v>
      </c>
      <c r="T218" s="6">
        <f t="shared" si="11"/>
        <v>-9.4128432249638173E-5</v>
      </c>
    </row>
    <row r="219" spans="1:20" x14ac:dyDescent="0.25">
      <c r="A219" s="9" t="s">
        <v>105</v>
      </c>
      <c r="B219" t="s">
        <v>303</v>
      </c>
      <c r="C219" s="5">
        <v>70177.100000000006</v>
      </c>
      <c r="D219" s="5">
        <v>70177.100000000006</v>
      </c>
      <c r="E219" s="5">
        <v>70177.100000000006</v>
      </c>
      <c r="F219" s="5">
        <v>80311.100000000006</v>
      </c>
      <c r="G219" s="5">
        <v>0</v>
      </c>
      <c r="H219" s="5">
        <v>0</v>
      </c>
      <c r="I219" s="5">
        <v>0</v>
      </c>
      <c r="J219" s="5">
        <v>0</v>
      </c>
      <c r="K219" s="5">
        <v>0</v>
      </c>
      <c r="L219" s="5">
        <v>0</v>
      </c>
      <c r="M219" s="5">
        <v>0</v>
      </c>
      <c r="N219" s="5">
        <v>0</v>
      </c>
      <c r="O219" s="5">
        <v>0</v>
      </c>
      <c r="P219" s="6">
        <f t="shared" si="9"/>
        <v>22372.492307692308</v>
      </c>
      <c r="Q219" s="4">
        <v>44500</v>
      </c>
      <c r="R219" s="7">
        <v>-8</v>
      </c>
      <c r="S219" s="8">
        <f t="shared" si="10"/>
        <v>7.6519482885733261E-5</v>
      </c>
      <c r="T219" s="6">
        <f t="shared" si="11"/>
        <v>-6.1215586308586609E-4</v>
      </c>
    </row>
    <row r="220" spans="1:20" x14ac:dyDescent="0.25">
      <c r="A220" s="9" t="s">
        <v>105</v>
      </c>
      <c r="B220" t="s">
        <v>304</v>
      </c>
      <c r="C220" s="5">
        <v>0</v>
      </c>
      <c r="D220" s="5">
        <v>0</v>
      </c>
      <c r="E220" s="5">
        <v>0</v>
      </c>
      <c r="F220" s="5">
        <v>11228.35</v>
      </c>
      <c r="G220" s="5">
        <v>0</v>
      </c>
      <c r="H220" s="5">
        <v>0</v>
      </c>
      <c r="I220" s="5">
        <v>0</v>
      </c>
      <c r="J220" s="5">
        <v>0</v>
      </c>
      <c r="K220" s="5">
        <v>0</v>
      </c>
      <c r="L220" s="5">
        <v>0</v>
      </c>
      <c r="M220" s="5">
        <v>0</v>
      </c>
      <c r="N220" s="5">
        <v>0</v>
      </c>
      <c r="O220" s="5">
        <v>0</v>
      </c>
      <c r="P220" s="6">
        <f t="shared" si="9"/>
        <v>863.71923076923076</v>
      </c>
      <c r="Q220" s="4">
        <v>44500</v>
      </c>
      <c r="R220" s="7">
        <v>-8</v>
      </c>
      <c r="S220" s="8">
        <f t="shared" si="10"/>
        <v>2.9541343891400399E-6</v>
      </c>
      <c r="T220" s="6">
        <f t="shared" si="11"/>
        <v>-2.3633075113120319E-5</v>
      </c>
    </row>
    <row r="221" spans="1:20" x14ac:dyDescent="0.25">
      <c r="A221" s="9" t="s">
        <v>105</v>
      </c>
      <c r="B221" t="s">
        <v>305</v>
      </c>
      <c r="C221" s="5">
        <v>0</v>
      </c>
      <c r="D221" s="5">
        <v>0</v>
      </c>
      <c r="E221" s="5">
        <v>0</v>
      </c>
      <c r="F221" s="5">
        <v>0</v>
      </c>
      <c r="G221" s="5">
        <v>0</v>
      </c>
      <c r="H221" s="5">
        <v>0</v>
      </c>
      <c r="I221" s="5">
        <v>0</v>
      </c>
      <c r="J221" s="5">
        <v>0</v>
      </c>
      <c r="K221" s="5">
        <v>0</v>
      </c>
      <c r="L221" s="5">
        <v>0</v>
      </c>
      <c r="M221" s="5">
        <v>0</v>
      </c>
      <c r="N221" s="5">
        <v>24920</v>
      </c>
      <c r="O221" s="5">
        <v>24920</v>
      </c>
      <c r="P221" s="6">
        <f t="shared" si="9"/>
        <v>3833.8461538461538</v>
      </c>
      <c r="Q221" s="4">
        <v>44926</v>
      </c>
      <c r="R221" s="7">
        <v>6</v>
      </c>
      <c r="S221" s="8">
        <f t="shared" si="10"/>
        <v>1.3112706493361855E-5</v>
      </c>
      <c r="T221" s="6">
        <f t="shared" si="11"/>
        <v>7.8676238960171139E-5</v>
      </c>
    </row>
    <row r="222" spans="1:20" x14ac:dyDescent="0.25">
      <c r="A222" s="9" t="s">
        <v>105</v>
      </c>
      <c r="B222" t="s">
        <v>306</v>
      </c>
      <c r="C222" s="5">
        <v>0</v>
      </c>
      <c r="D222" s="5">
        <v>0</v>
      </c>
      <c r="E222" s="5">
        <v>0</v>
      </c>
      <c r="F222" s="5">
        <v>0</v>
      </c>
      <c r="G222" s="5">
        <v>0</v>
      </c>
      <c r="H222" s="5">
        <v>0</v>
      </c>
      <c r="I222" s="5">
        <v>0</v>
      </c>
      <c r="J222" s="5">
        <v>0</v>
      </c>
      <c r="K222" s="5">
        <v>0</v>
      </c>
      <c r="L222" s="5">
        <v>0</v>
      </c>
      <c r="M222" s="5">
        <v>0</v>
      </c>
      <c r="N222" s="5">
        <v>7177.04</v>
      </c>
      <c r="O222" s="5">
        <v>12618.84</v>
      </c>
      <c r="P222" s="6">
        <f t="shared" si="9"/>
        <v>1522.76</v>
      </c>
      <c r="Q222" s="4">
        <v>44773</v>
      </c>
      <c r="R222" s="7">
        <v>1</v>
      </c>
      <c r="S222" s="8">
        <f t="shared" si="10"/>
        <v>5.2082175806142075E-6</v>
      </c>
      <c r="T222" s="6">
        <f t="shared" si="11"/>
        <v>5.2082175806142075E-6</v>
      </c>
    </row>
    <row r="223" spans="1:20" x14ac:dyDescent="0.25">
      <c r="A223" s="9" t="s">
        <v>105</v>
      </c>
      <c r="B223" t="s">
        <v>307</v>
      </c>
      <c r="C223" s="5">
        <v>0</v>
      </c>
      <c r="D223" s="5">
        <v>0</v>
      </c>
      <c r="E223" s="5">
        <v>0</v>
      </c>
      <c r="F223" s="5">
        <v>0</v>
      </c>
      <c r="G223" s="5">
        <v>0</v>
      </c>
      <c r="H223" s="5">
        <v>0</v>
      </c>
      <c r="I223" s="5">
        <v>0</v>
      </c>
      <c r="J223" s="5">
        <v>0</v>
      </c>
      <c r="K223" s="5">
        <v>0</v>
      </c>
      <c r="L223" s="5">
        <v>0</v>
      </c>
      <c r="M223" s="5">
        <v>0</v>
      </c>
      <c r="N223" s="5">
        <v>31122.54</v>
      </c>
      <c r="O223" s="5">
        <v>50409.32</v>
      </c>
      <c r="P223" s="6">
        <f t="shared" si="9"/>
        <v>6271.6815384615384</v>
      </c>
      <c r="Q223" s="4">
        <v>44834</v>
      </c>
      <c r="R223" s="7">
        <v>3</v>
      </c>
      <c r="S223" s="8">
        <f t="shared" si="10"/>
        <v>2.1450709270422745E-5</v>
      </c>
      <c r="T223" s="6">
        <f t="shared" si="11"/>
        <v>6.4352127811268239E-5</v>
      </c>
    </row>
    <row r="224" spans="1:20" x14ac:dyDescent="0.25">
      <c r="A224" s="9" t="s">
        <v>105</v>
      </c>
      <c r="B224" t="s">
        <v>308</v>
      </c>
      <c r="C224" s="5">
        <v>0</v>
      </c>
      <c r="D224" s="5">
        <v>0</v>
      </c>
      <c r="E224" s="5">
        <v>0</v>
      </c>
      <c r="F224" s="5">
        <v>0</v>
      </c>
      <c r="G224" s="5">
        <v>0</v>
      </c>
      <c r="H224" s="5">
        <v>0</v>
      </c>
      <c r="I224" s="5">
        <v>0</v>
      </c>
      <c r="J224" s="5">
        <v>0</v>
      </c>
      <c r="K224" s="5">
        <v>118045.23</v>
      </c>
      <c r="L224" s="5">
        <v>131022.66</v>
      </c>
      <c r="M224" s="5">
        <v>0</v>
      </c>
      <c r="N224" s="5">
        <v>0</v>
      </c>
      <c r="O224" s="5">
        <v>0</v>
      </c>
      <c r="P224" s="6">
        <f t="shared" si="9"/>
        <v>19159.068461538463</v>
      </c>
      <c r="Q224" s="4">
        <v>44681</v>
      </c>
      <c r="R224" s="7">
        <v>-2</v>
      </c>
      <c r="S224" s="8">
        <f t="shared" si="10"/>
        <v>6.5528774849336603E-5</v>
      </c>
      <c r="T224" s="6">
        <f t="shared" si="11"/>
        <v>-1.3105754969867321E-4</v>
      </c>
    </row>
    <row r="225" spans="1:20" x14ac:dyDescent="0.25">
      <c r="A225" s="9" t="s">
        <v>105</v>
      </c>
      <c r="B225" t="s">
        <v>309</v>
      </c>
      <c r="C225" s="5">
        <v>0</v>
      </c>
      <c r="D225" s="5">
        <v>0</v>
      </c>
      <c r="E225" s="5">
        <v>0</v>
      </c>
      <c r="F225" s="5">
        <v>0</v>
      </c>
      <c r="G225" s="5">
        <v>0</v>
      </c>
      <c r="H225" s="5">
        <v>0</v>
      </c>
      <c r="I225" s="5">
        <v>0</v>
      </c>
      <c r="J225" s="5">
        <v>0</v>
      </c>
      <c r="K225" s="5">
        <v>0</v>
      </c>
      <c r="L225" s="5">
        <v>54943.39</v>
      </c>
      <c r="M225" s="5">
        <v>54943.39</v>
      </c>
      <c r="N225" s="5">
        <v>70350.64</v>
      </c>
      <c r="O225" s="5">
        <v>70350.64</v>
      </c>
      <c r="P225" s="6">
        <f t="shared" si="9"/>
        <v>19276.004615384616</v>
      </c>
      <c r="Q225" s="4">
        <v>44804</v>
      </c>
      <c r="R225" s="7">
        <v>2</v>
      </c>
      <c r="S225" s="8">
        <f t="shared" si="10"/>
        <v>6.5928725552185996E-5</v>
      </c>
      <c r="T225" s="6">
        <f t="shared" si="11"/>
        <v>1.3185745110437199E-4</v>
      </c>
    </row>
    <row r="226" spans="1:20" x14ac:dyDescent="0.25">
      <c r="A226" s="9" t="s">
        <v>105</v>
      </c>
      <c r="B226" t="s">
        <v>310</v>
      </c>
      <c r="C226" s="5">
        <v>0</v>
      </c>
      <c r="D226" s="5">
        <v>0</v>
      </c>
      <c r="E226" s="5">
        <v>0</v>
      </c>
      <c r="F226" s="5">
        <v>0</v>
      </c>
      <c r="G226" s="5">
        <v>0</v>
      </c>
      <c r="H226" s="5">
        <v>0</v>
      </c>
      <c r="I226" s="5">
        <v>0</v>
      </c>
      <c r="J226" s="5">
        <v>0</v>
      </c>
      <c r="K226" s="5">
        <v>0</v>
      </c>
      <c r="L226" s="5">
        <v>0</v>
      </c>
      <c r="M226" s="5">
        <v>0</v>
      </c>
      <c r="N226" s="5">
        <v>87598</v>
      </c>
      <c r="O226" s="5">
        <v>87598</v>
      </c>
      <c r="P226" s="6">
        <f t="shared" si="9"/>
        <v>13476.615384615385</v>
      </c>
      <c r="Q226" s="4">
        <v>44865</v>
      </c>
      <c r="R226" s="7">
        <v>4</v>
      </c>
      <c r="S226" s="8">
        <f t="shared" si="10"/>
        <v>4.6093373330879287E-5</v>
      </c>
      <c r="T226" s="6">
        <f t="shared" si="11"/>
        <v>1.8437349332351715E-4</v>
      </c>
    </row>
    <row r="227" spans="1:20" x14ac:dyDescent="0.25">
      <c r="A227" s="9" t="s">
        <v>105</v>
      </c>
      <c r="B227" t="s">
        <v>311</v>
      </c>
      <c r="C227" s="5">
        <v>0</v>
      </c>
      <c r="D227" s="5">
        <v>0</v>
      </c>
      <c r="E227" s="5">
        <v>0</v>
      </c>
      <c r="F227" s="5">
        <v>0</v>
      </c>
      <c r="G227" s="5">
        <v>0</v>
      </c>
      <c r="H227" s="5">
        <v>0</v>
      </c>
      <c r="I227" s="5">
        <v>0</v>
      </c>
      <c r="J227" s="5">
        <v>0</v>
      </c>
      <c r="K227" s="5">
        <v>0</v>
      </c>
      <c r="L227" s="5">
        <v>43010</v>
      </c>
      <c r="M227" s="5">
        <v>43010</v>
      </c>
      <c r="N227" s="5">
        <v>92704.83</v>
      </c>
      <c r="O227" s="5">
        <v>92704.83</v>
      </c>
      <c r="P227" s="6">
        <f t="shared" si="9"/>
        <v>20879.204615384617</v>
      </c>
      <c r="Q227" s="4">
        <v>44865</v>
      </c>
      <c r="R227" s="7">
        <v>4</v>
      </c>
      <c r="S227" s="8">
        <f t="shared" si="10"/>
        <v>7.1412067920806593E-5</v>
      </c>
      <c r="T227" s="6">
        <f t="shared" si="11"/>
        <v>2.8564827168322637E-4</v>
      </c>
    </row>
    <row r="228" spans="1:20" x14ac:dyDescent="0.25">
      <c r="A228" s="9" t="s">
        <v>105</v>
      </c>
      <c r="B228" t="s">
        <v>312</v>
      </c>
      <c r="C228" s="5">
        <v>0</v>
      </c>
      <c r="D228" s="5">
        <v>0</v>
      </c>
      <c r="E228" s="5">
        <v>0</v>
      </c>
      <c r="F228" s="5">
        <v>0</v>
      </c>
      <c r="G228" s="5">
        <v>0</v>
      </c>
      <c r="H228" s="5">
        <v>0</v>
      </c>
      <c r="I228" s="5">
        <v>0</v>
      </c>
      <c r="J228" s="5">
        <v>0</v>
      </c>
      <c r="K228" s="5">
        <v>0</v>
      </c>
      <c r="L228" s="5">
        <v>0</v>
      </c>
      <c r="M228" s="5">
        <v>0</v>
      </c>
      <c r="N228" s="5">
        <v>0</v>
      </c>
      <c r="O228" s="5">
        <v>124600</v>
      </c>
      <c r="P228" s="6">
        <f t="shared" si="9"/>
        <v>9584.6153846153848</v>
      </c>
      <c r="Q228" s="4">
        <v>44865</v>
      </c>
      <c r="R228" s="7">
        <v>4</v>
      </c>
      <c r="S228" s="8">
        <f t="shared" si="10"/>
        <v>3.2781766233404637E-5</v>
      </c>
      <c r="T228" s="6">
        <f t="shared" si="11"/>
        <v>1.3112706493361855E-4</v>
      </c>
    </row>
    <row r="229" spans="1:20" x14ac:dyDescent="0.25">
      <c r="A229" s="9" t="s">
        <v>105</v>
      </c>
      <c r="B229" t="s">
        <v>313</v>
      </c>
      <c r="C229" s="5">
        <v>0</v>
      </c>
      <c r="D229" s="5">
        <v>0</v>
      </c>
      <c r="E229" s="5">
        <v>0</v>
      </c>
      <c r="F229" s="5">
        <v>0</v>
      </c>
      <c r="G229" s="5">
        <v>0</v>
      </c>
      <c r="H229" s="5">
        <v>0</v>
      </c>
      <c r="I229" s="5">
        <v>0</v>
      </c>
      <c r="J229" s="5">
        <v>0</v>
      </c>
      <c r="K229" s="5">
        <v>0</v>
      </c>
      <c r="L229" s="5">
        <v>0</v>
      </c>
      <c r="M229" s="5">
        <v>0</v>
      </c>
      <c r="N229" s="5">
        <v>0</v>
      </c>
      <c r="O229" s="5">
        <v>25102.670000000002</v>
      </c>
      <c r="P229" s="6">
        <f t="shared" si="9"/>
        <v>1930.9746153846156</v>
      </c>
      <c r="Q229" s="4">
        <v>44804</v>
      </c>
      <c r="R229" s="7">
        <v>2</v>
      </c>
      <c r="S229" s="8">
        <f t="shared" si="10"/>
        <v>6.6044129997937377E-6</v>
      </c>
      <c r="T229" s="6">
        <f t="shared" si="11"/>
        <v>1.3208825999587475E-5</v>
      </c>
    </row>
    <row r="230" spans="1:20" x14ac:dyDescent="0.25">
      <c r="A230" s="9" t="s">
        <v>105</v>
      </c>
      <c r="B230" t="s">
        <v>314</v>
      </c>
      <c r="C230" s="5">
        <v>0</v>
      </c>
      <c r="D230" s="5">
        <v>0</v>
      </c>
      <c r="E230" s="5">
        <v>0</v>
      </c>
      <c r="F230" s="5">
        <v>0</v>
      </c>
      <c r="G230" s="5">
        <v>0</v>
      </c>
      <c r="H230" s="5">
        <v>0</v>
      </c>
      <c r="I230" s="5">
        <v>0</v>
      </c>
      <c r="J230" s="5">
        <v>0</v>
      </c>
      <c r="K230" s="5">
        <v>0</v>
      </c>
      <c r="L230" s="5">
        <v>17748.72</v>
      </c>
      <c r="M230" s="5">
        <v>33519.050000000003</v>
      </c>
      <c r="N230" s="5">
        <v>70770.98000000001</v>
      </c>
      <c r="O230" s="5">
        <v>116186.34000000001</v>
      </c>
      <c r="P230" s="6">
        <f t="shared" si="9"/>
        <v>18325.006923076926</v>
      </c>
      <c r="Q230" s="4">
        <v>44773</v>
      </c>
      <c r="R230" s="7">
        <v>1</v>
      </c>
      <c r="S230" s="8">
        <f t="shared" si="10"/>
        <v>6.2676077137333719E-5</v>
      </c>
      <c r="T230" s="6">
        <f t="shared" si="11"/>
        <v>6.2676077137333719E-5</v>
      </c>
    </row>
    <row r="231" spans="1:20" x14ac:dyDescent="0.25">
      <c r="A231" s="9" t="s">
        <v>105</v>
      </c>
      <c r="B231" t="s">
        <v>315</v>
      </c>
      <c r="C231" s="5">
        <v>0</v>
      </c>
      <c r="D231" s="5">
        <v>0</v>
      </c>
      <c r="E231" s="5">
        <v>0</v>
      </c>
      <c r="F231" s="5">
        <v>0</v>
      </c>
      <c r="G231" s="5">
        <v>0</v>
      </c>
      <c r="H231" s="5">
        <v>0</v>
      </c>
      <c r="I231" s="5">
        <v>0</v>
      </c>
      <c r="J231" s="5">
        <v>0</v>
      </c>
      <c r="K231" s="5">
        <v>25446</v>
      </c>
      <c r="L231" s="5">
        <v>38535.300000000003</v>
      </c>
      <c r="M231" s="5">
        <v>38535.300000000003</v>
      </c>
      <c r="N231" s="5">
        <v>63981.3</v>
      </c>
      <c r="O231" s="5">
        <v>63981.3</v>
      </c>
      <c r="P231" s="6">
        <f t="shared" si="9"/>
        <v>17729.169230769232</v>
      </c>
      <c r="Q231" s="4">
        <v>44926</v>
      </c>
      <c r="R231" s="7">
        <v>6</v>
      </c>
      <c r="S231" s="8">
        <f t="shared" si="10"/>
        <v>6.0638164173853248E-5</v>
      </c>
      <c r="T231" s="6">
        <f t="shared" si="11"/>
        <v>3.6382898504311951E-4</v>
      </c>
    </row>
    <row r="232" spans="1:20" x14ac:dyDescent="0.25">
      <c r="A232" s="9" t="s">
        <v>105</v>
      </c>
      <c r="B232" t="s">
        <v>316</v>
      </c>
      <c r="C232" s="5">
        <v>0</v>
      </c>
      <c r="D232" s="5">
        <v>0</v>
      </c>
      <c r="E232" s="5">
        <v>0</v>
      </c>
      <c r="F232" s="5">
        <v>0</v>
      </c>
      <c r="G232" s="5">
        <v>0</v>
      </c>
      <c r="H232" s="5">
        <v>0</v>
      </c>
      <c r="I232" s="5">
        <v>0</v>
      </c>
      <c r="J232" s="5">
        <v>0</v>
      </c>
      <c r="K232" s="5">
        <v>0</v>
      </c>
      <c r="L232" s="5">
        <v>0</v>
      </c>
      <c r="M232" s="5">
        <v>0</v>
      </c>
      <c r="N232" s="5">
        <v>0</v>
      </c>
      <c r="O232" s="5">
        <v>53410.19</v>
      </c>
      <c r="P232" s="6">
        <f t="shared" si="9"/>
        <v>4108.4761538461544</v>
      </c>
      <c r="Q232" s="4">
        <v>44865</v>
      </c>
      <c r="R232" s="7">
        <v>4</v>
      </c>
      <c r="S232" s="8">
        <f t="shared" si="10"/>
        <v>1.4052009334363774E-5</v>
      </c>
      <c r="T232" s="6">
        <f t="shared" si="11"/>
        <v>5.6208037337455096E-5</v>
      </c>
    </row>
    <row r="233" spans="1:20" x14ac:dyDescent="0.25">
      <c r="A233" s="9" t="s">
        <v>105</v>
      </c>
      <c r="B233" t="s">
        <v>317</v>
      </c>
      <c r="C233" s="5">
        <v>0</v>
      </c>
      <c r="D233" s="5">
        <v>0</v>
      </c>
      <c r="E233" s="5">
        <v>0</v>
      </c>
      <c r="F233" s="5">
        <v>0</v>
      </c>
      <c r="G233" s="5">
        <v>0</v>
      </c>
      <c r="H233" s="5">
        <v>0</v>
      </c>
      <c r="I233" s="5">
        <v>0</v>
      </c>
      <c r="J233" s="5">
        <v>0</v>
      </c>
      <c r="K233" s="5">
        <v>0</v>
      </c>
      <c r="L233" s="5">
        <v>0</v>
      </c>
      <c r="M233" s="5">
        <v>0</v>
      </c>
      <c r="N233" s="5">
        <v>8651.25</v>
      </c>
      <c r="O233" s="5">
        <v>33511.32</v>
      </c>
      <c r="P233" s="6">
        <f t="shared" si="9"/>
        <v>3243.2746153846156</v>
      </c>
      <c r="Q233" s="4">
        <v>44773</v>
      </c>
      <c r="R233" s="7">
        <v>1</v>
      </c>
      <c r="S233" s="8">
        <f t="shared" si="10"/>
        <v>1.1092805084587155E-5</v>
      </c>
      <c r="T233" s="6">
        <f t="shared" si="11"/>
        <v>1.1092805084587155E-5</v>
      </c>
    </row>
    <row r="234" spans="1:20" x14ac:dyDescent="0.25">
      <c r="A234" s="9" t="s">
        <v>105</v>
      </c>
      <c r="B234" t="s">
        <v>318</v>
      </c>
      <c r="C234" s="5">
        <v>0</v>
      </c>
      <c r="D234" s="5">
        <v>0</v>
      </c>
      <c r="E234" s="5">
        <v>0</v>
      </c>
      <c r="F234" s="5">
        <v>0</v>
      </c>
      <c r="G234" s="5">
        <v>0</v>
      </c>
      <c r="H234" s="5">
        <v>0</v>
      </c>
      <c r="I234" s="5">
        <v>0</v>
      </c>
      <c r="J234" s="5">
        <v>0</v>
      </c>
      <c r="K234" s="5">
        <v>0</v>
      </c>
      <c r="L234" s="5">
        <v>0</v>
      </c>
      <c r="M234" s="5">
        <v>0</v>
      </c>
      <c r="N234" s="5">
        <v>55004.06</v>
      </c>
      <c r="O234" s="5">
        <v>55004.06</v>
      </c>
      <c r="P234" s="6">
        <f t="shared" si="9"/>
        <v>8462.163076923076</v>
      </c>
      <c r="Q234" s="4">
        <v>44865</v>
      </c>
      <c r="R234" s="7">
        <v>4</v>
      </c>
      <c r="S234" s="8">
        <f t="shared" si="10"/>
        <v>2.8942700430307584E-5</v>
      </c>
      <c r="T234" s="6">
        <f t="shared" si="11"/>
        <v>1.1577080172123034E-4</v>
      </c>
    </row>
    <row r="235" spans="1:20" x14ac:dyDescent="0.25">
      <c r="A235" s="9" t="s">
        <v>105</v>
      </c>
      <c r="B235" t="s">
        <v>319</v>
      </c>
      <c r="C235" s="5">
        <v>0</v>
      </c>
      <c r="D235" s="5">
        <v>0</v>
      </c>
      <c r="E235" s="5">
        <v>0</v>
      </c>
      <c r="F235" s="5">
        <v>30215</v>
      </c>
      <c r="G235" s="5">
        <v>0</v>
      </c>
      <c r="H235" s="5">
        <v>0</v>
      </c>
      <c r="I235" s="5">
        <v>0</v>
      </c>
      <c r="J235" s="5">
        <v>0</v>
      </c>
      <c r="K235" s="5">
        <v>0</v>
      </c>
      <c r="L235" s="5">
        <v>0</v>
      </c>
      <c r="M235" s="5">
        <v>0</v>
      </c>
      <c r="N235" s="5">
        <v>0</v>
      </c>
      <c r="O235" s="5">
        <v>0</v>
      </c>
      <c r="P235" s="6">
        <f t="shared" si="9"/>
        <v>2324.2307692307691</v>
      </c>
      <c r="Q235" s="4">
        <v>44500</v>
      </c>
      <c r="R235" s="7">
        <v>-8</v>
      </c>
      <c r="S235" s="8">
        <f t="shared" si="10"/>
        <v>7.949446763582031E-6</v>
      </c>
      <c r="T235" s="6">
        <f t="shared" si="11"/>
        <v>-6.3595574108656248E-5</v>
      </c>
    </row>
    <row r="236" spans="1:20" x14ac:dyDescent="0.25">
      <c r="A236" s="9" t="s">
        <v>105</v>
      </c>
      <c r="B236" t="s">
        <v>320</v>
      </c>
      <c r="C236" s="5">
        <v>0</v>
      </c>
      <c r="D236" s="5">
        <v>0</v>
      </c>
      <c r="E236" s="5">
        <v>0</v>
      </c>
      <c r="F236" s="5">
        <v>0</v>
      </c>
      <c r="G236" s="5">
        <v>0</v>
      </c>
      <c r="H236" s="5">
        <v>0</v>
      </c>
      <c r="I236" s="5">
        <v>0</v>
      </c>
      <c r="J236" s="5">
        <v>0</v>
      </c>
      <c r="K236" s="5">
        <v>0</v>
      </c>
      <c r="L236" s="5">
        <v>0</v>
      </c>
      <c r="M236" s="5">
        <v>0</v>
      </c>
      <c r="N236" s="5">
        <v>0</v>
      </c>
      <c r="O236" s="5">
        <v>567644</v>
      </c>
      <c r="P236" s="6">
        <f t="shared" si="9"/>
        <v>43664.923076923078</v>
      </c>
      <c r="Q236" s="4">
        <v>44773</v>
      </c>
      <c r="R236" s="7">
        <v>1</v>
      </c>
      <c r="S236" s="8">
        <f t="shared" si="10"/>
        <v>1.4934488693254207E-4</v>
      </c>
      <c r="T236" s="6">
        <f t="shared" si="11"/>
        <v>1.4934488693254207E-4</v>
      </c>
    </row>
    <row r="237" spans="1:20" x14ac:dyDescent="0.25">
      <c r="A237" s="9" t="s">
        <v>105</v>
      </c>
      <c r="B237" t="s">
        <v>321</v>
      </c>
      <c r="C237" s="5">
        <v>0</v>
      </c>
      <c r="D237" s="5">
        <v>0</v>
      </c>
      <c r="E237" s="5">
        <v>0</v>
      </c>
      <c r="F237" s="5">
        <v>558410</v>
      </c>
      <c r="G237" s="5">
        <v>0</v>
      </c>
      <c r="H237" s="5">
        <v>0</v>
      </c>
      <c r="I237" s="5">
        <v>0</v>
      </c>
      <c r="J237" s="5">
        <v>0</v>
      </c>
      <c r="K237" s="5">
        <v>0</v>
      </c>
      <c r="L237" s="5">
        <v>0</v>
      </c>
      <c r="M237" s="5">
        <v>0</v>
      </c>
      <c r="N237" s="5">
        <v>0</v>
      </c>
      <c r="O237" s="5">
        <v>0</v>
      </c>
      <c r="P237" s="6">
        <f t="shared" si="9"/>
        <v>42954.615384615383</v>
      </c>
      <c r="Q237" s="4">
        <v>44500</v>
      </c>
      <c r="R237" s="7">
        <v>-8</v>
      </c>
      <c r="S237" s="8">
        <f t="shared" si="10"/>
        <v>1.4691545812516439E-4</v>
      </c>
      <c r="T237" s="6">
        <f t="shared" si="11"/>
        <v>-1.1753236650013151E-3</v>
      </c>
    </row>
    <row r="238" spans="1:20" x14ac:dyDescent="0.25">
      <c r="A238" s="9" t="s">
        <v>105</v>
      </c>
      <c r="B238" t="s">
        <v>322</v>
      </c>
      <c r="C238" s="5">
        <v>0</v>
      </c>
      <c r="D238" s="5">
        <v>0</v>
      </c>
      <c r="E238" s="5">
        <v>0</v>
      </c>
      <c r="F238" s="5">
        <v>0</v>
      </c>
      <c r="G238" s="5">
        <v>0</v>
      </c>
      <c r="H238" s="5">
        <v>0</v>
      </c>
      <c r="I238" s="5">
        <v>0</v>
      </c>
      <c r="J238" s="5">
        <v>0</v>
      </c>
      <c r="K238" s="5">
        <v>0</v>
      </c>
      <c r="L238" s="5">
        <v>14030.550000000001</v>
      </c>
      <c r="M238" s="5">
        <v>14030.550000000001</v>
      </c>
      <c r="N238" s="5">
        <v>121541.03</v>
      </c>
      <c r="O238" s="5">
        <v>0</v>
      </c>
      <c r="P238" s="6">
        <f t="shared" si="9"/>
        <v>11507.856153846154</v>
      </c>
      <c r="Q238" s="4">
        <v>44742</v>
      </c>
      <c r="R238" s="7">
        <v>0</v>
      </c>
      <c r="S238" s="8">
        <f t="shared" si="10"/>
        <v>3.9359727557619674E-5</v>
      </c>
      <c r="T238" s="6">
        <f t="shared" si="11"/>
        <v>0</v>
      </c>
    </row>
    <row r="239" spans="1:20" x14ac:dyDescent="0.25">
      <c r="A239" s="9" t="s">
        <v>105</v>
      </c>
      <c r="B239" t="s">
        <v>323</v>
      </c>
      <c r="C239" s="5">
        <v>0</v>
      </c>
      <c r="D239" s="5">
        <v>0</v>
      </c>
      <c r="E239" s="5">
        <v>0</v>
      </c>
      <c r="F239" s="5">
        <v>13618.1</v>
      </c>
      <c r="G239" s="5">
        <v>13618.1</v>
      </c>
      <c r="H239" s="5">
        <v>117998.3</v>
      </c>
      <c r="I239" s="5">
        <v>0</v>
      </c>
      <c r="J239" s="5">
        <v>0</v>
      </c>
      <c r="K239" s="5">
        <v>0</v>
      </c>
      <c r="L239" s="5">
        <v>0</v>
      </c>
      <c r="M239" s="5">
        <v>0</v>
      </c>
      <c r="N239" s="5">
        <v>0</v>
      </c>
      <c r="O239" s="5">
        <v>0</v>
      </c>
      <c r="P239" s="6">
        <f t="shared" si="9"/>
        <v>11171.884615384615</v>
      </c>
      <c r="Q239" s="4">
        <v>44561</v>
      </c>
      <c r="R239" s="7">
        <v>-6</v>
      </c>
      <c r="S239" s="8">
        <f t="shared" si="10"/>
        <v>3.8210621412723967E-5</v>
      </c>
      <c r="T239" s="6">
        <f t="shared" si="11"/>
        <v>-2.2926372847634381E-4</v>
      </c>
    </row>
    <row r="240" spans="1:20" x14ac:dyDescent="0.25">
      <c r="A240" s="9" t="s">
        <v>105</v>
      </c>
      <c r="B240" t="s">
        <v>324</v>
      </c>
      <c r="C240" s="5">
        <v>0</v>
      </c>
      <c r="D240" s="5">
        <v>0</v>
      </c>
      <c r="E240" s="5">
        <v>142819.20000000001</v>
      </c>
      <c r="F240" s="5">
        <v>142819.20000000001</v>
      </c>
      <c r="G240" s="5">
        <v>142819.20000000001</v>
      </c>
      <c r="H240" s="5">
        <v>142819.20000000001</v>
      </c>
      <c r="I240" s="5">
        <v>0</v>
      </c>
      <c r="J240" s="5">
        <v>0</v>
      </c>
      <c r="K240" s="5">
        <v>0</v>
      </c>
      <c r="L240" s="5">
        <v>0</v>
      </c>
      <c r="M240" s="5">
        <v>0</v>
      </c>
      <c r="N240" s="5">
        <v>0</v>
      </c>
      <c r="O240" s="5">
        <v>0</v>
      </c>
      <c r="P240" s="6">
        <f t="shared" si="9"/>
        <v>43944.369230769233</v>
      </c>
      <c r="Q240" s="4">
        <v>44561</v>
      </c>
      <c r="R240" s="7">
        <v>-6</v>
      </c>
      <c r="S240" s="8">
        <f t="shared" si="10"/>
        <v>1.5030066221643224E-4</v>
      </c>
      <c r="T240" s="6">
        <f t="shared" si="11"/>
        <v>-9.0180397329859348E-4</v>
      </c>
    </row>
    <row r="241" spans="1:20" x14ac:dyDescent="0.25">
      <c r="A241" s="9" t="s">
        <v>105</v>
      </c>
      <c r="B241" t="s">
        <v>325</v>
      </c>
      <c r="C241" s="5">
        <v>0</v>
      </c>
      <c r="D241" s="5">
        <v>0</v>
      </c>
      <c r="E241" s="5">
        <v>73190</v>
      </c>
      <c r="F241" s="5">
        <v>73190</v>
      </c>
      <c r="G241" s="5">
        <v>73190</v>
      </c>
      <c r="H241" s="5">
        <v>73190</v>
      </c>
      <c r="I241" s="5">
        <v>0</v>
      </c>
      <c r="J241" s="5">
        <v>0</v>
      </c>
      <c r="K241" s="5">
        <v>0</v>
      </c>
      <c r="L241" s="5">
        <v>0</v>
      </c>
      <c r="M241" s="5">
        <v>0</v>
      </c>
      <c r="N241" s="5">
        <v>0</v>
      </c>
      <c r="O241" s="5">
        <v>0</v>
      </c>
      <c r="P241" s="6">
        <f t="shared" si="9"/>
        <v>22520</v>
      </c>
      <c r="Q241" s="4">
        <v>44561</v>
      </c>
      <c r="R241" s="7">
        <v>-6</v>
      </c>
      <c r="S241" s="8">
        <f t="shared" si="10"/>
        <v>7.7023995846641584E-5</v>
      </c>
      <c r="T241" s="6">
        <f t="shared" si="11"/>
        <v>-4.6214397507984947E-4</v>
      </c>
    </row>
    <row r="242" spans="1:20" x14ac:dyDescent="0.25">
      <c r="A242" s="9" t="s">
        <v>105</v>
      </c>
      <c r="B242" t="s">
        <v>326</v>
      </c>
      <c r="C242" s="5">
        <v>0</v>
      </c>
      <c r="D242" s="5">
        <v>0</v>
      </c>
      <c r="E242" s="5">
        <v>0</v>
      </c>
      <c r="F242" s="5">
        <v>123633</v>
      </c>
      <c r="G242" s="5">
        <v>123633</v>
      </c>
      <c r="H242" s="5">
        <v>123633</v>
      </c>
      <c r="I242" s="5">
        <v>0</v>
      </c>
      <c r="J242" s="5">
        <v>0</v>
      </c>
      <c r="K242" s="5">
        <v>0</v>
      </c>
      <c r="L242" s="5">
        <v>0</v>
      </c>
      <c r="M242" s="5">
        <v>0</v>
      </c>
      <c r="N242" s="5">
        <v>0</v>
      </c>
      <c r="O242" s="5">
        <v>0</v>
      </c>
      <c r="P242" s="6">
        <f t="shared" si="9"/>
        <v>28530.692307692309</v>
      </c>
      <c r="Q242" s="4">
        <v>44561</v>
      </c>
      <c r="R242" s="7">
        <v>-6</v>
      </c>
      <c r="S242" s="8">
        <f t="shared" si="10"/>
        <v>9.7582057096336653E-5</v>
      </c>
      <c r="T242" s="6">
        <f t="shared" si="11"/>
        <v>-5.8549234257801995E-4</v>
      </c>
    </row>
    <row r="243" spans="1:20" x14ac:dyDescent="0.25">
      <c r="A243" s="9" t="s">
        <v>105</v>
      </c>
      <c r="B243" t="s">
        <v>327</v>
      </c>
      <c r="C243" s="5">
        <v>0</v>
      </c>
      <c r="D243" s="5">
        <v>0</v>
      </c>
      <c r="E243" s="5">
        <v>191420</v>
      </c>
      <c r="F243" s="5">
        <v>0</v>
      </c>
      <c r="G243" s="5">
        <v>0</v>
      </c>
      <c r="H243" s="5">
        <v>0</v>
      </c>
      <c r="I243" s="5">
        <v>0</v>
      </c>
      <c r="J243" s="5">
        <v>0</v>
      </c>
      <c r="K243" s="5">
        <v>0</v>
      </c>
      <c r="L243" s="5">
        <v>0</v>
      </c>
      <c r="M243" s="5">
        <v>0</v>
      </c>
      <c r="N243" s="5">
        <v>0</v>
      </c>
      <c r="O243" s="5">
        <v>0</v>
      </c>
      <c r="P243" s="6">
        <f t="shared" si="9"/>
        <v>14724.615384615385</v>
      </c>
      <c r="Q243" s="4">
        <v>44440</v>
      </c>
      <c r="R243" s="7">
        <v>-9</v>
      </c>
      <c r="S243" s="8">
        <f t="shared" si="10"/>
        <v>5.0361843438188731E-5</v>
      </c>
      <c r="T243" s="6">
        <f t="shared" si="11"/>
        <v>-4.5325659094369857E-4</v>
      </c>
    </row>
    <row r="244" spans="1:20" x14ac:dyDescent="0.25">
      <c r="A244" s="9" t="s">
        <v>105</v>
      </c>
      <c r="B244" t="s">
        <v>328</v>
      </c>
      <c r="C244" s="5">
        <v>35499.599999999999</v>
      </c>
      <c r="D244" s="5">
        <v>35499.599999999999</v>
      </c>
      <c r="E244" s="5">
        <v>35499.599999999999</v>
      </c>
      <c r="F244" s="5">
        <v>35499.599999999999</v>
      </c>
      <c r="G244" s="5">
        <v>35499.599999999999</v>
      </c>
      <c r="H244" s="5">
        <v>35499.599999999999</v>
      </c>
      <c r="I244" s="5">
        <v>0</v>
      </c>
      <c r="J244" s="5">
        <v>0</v>
      </c>
      <c r="K244" s="5">
        <v>0</v>
      </c>
      <c r="L244" s="5">
        <v>0</v>
      </c>
      <c r="M244" s="5">
        <v>0</v>
      </c>
      <c r="N244" s="5">
        <v>0</v>
      </c>
      <c r="O244" s="5">
        <v>0</v>
      </c>
      <c r="P244" s="6">
        <f t="shared" si="9"/>
        <v>16384.43076923077</v>
      </c>
      <c r="Q244" s="4">
        <v>44561</v>
      </c>
      <c r="R244" s="7">
        <v>-6</v>
      </c>
      <c r="S244" s="8">
        <f t="shared" si="10"/>
        <v>5.6038824490178395E-5</v>
      </c>
      <c r="T244" s="6">
        <f t="shared" si="11"/>
        <v>-3.3623294694107037E-4</v>
      </c>
    </row>
    <row r="245" spans="1:20" x14ac:dyDescent="0.25">
      <c r="A245" s="9" t="s">
        <v>105</v>
      </c>
      <c r="B245" t="s">
        <v>329</v>
      </c>
      <c r="C245" s="5">
        <v>35458.559999999998</v>
      </c>
      <c r="D245" s="5">
        <v>35458.559999999998</v>
      </c>
      <c r="E245" s="5">
        <v>35458.559999999998</v>
      </c>
      <c r="F245" s="5">
        <v>35458.559999999998</v>
      </c>
      <c r="G245" s="5">
        <v>35458.559999999998</v>
      </c>
      <c r="H245" s="5">
        <v>35458.559999999998</v>
      </c>
      <c r="I245" s="5">
        <v>0</v>
      </c>
      <c r="J245" s="5">
        <v>0</v>
      </c>
      <c r="K245" s="5">
        <v>0</v>
      </c>
      <c r="L245" s="5">
        <v>0</v>
      </c>
      <c r="M245" s="5">
        <v>0</v>
      </c>
      <c r="N245" s="5">
        <v>0</v>
      </c>
      <c r="O245" s="5">
        <v>0</v>
      </c>
      <c r="P245" s="6">
        <f t="shared" si="9"/>
        <v>16365.48923076923</v>
      </c>
      <c r="Q245" s="4">
        <v>44561</v>
      </c>
      <c r="R245" s="7">
        <v>-6</v>
      </c>
      <c r="S245" s="8">
        <f t="shared" si="10"/>
        <v>5.5974039721981655E-5</v>
      </c>
      <c r="T245" s="6">
        <f t="shared" si="11"/>
        <v>-3.3584423833188994E-4</v>
      </c>
    </row>
    <row r="246" spans="1:20" x14ac:dyDescent="0.25">
      <c r="A246" s="9" t="s">
        <v>105</v>
      </c>
      <c r="B246" t="s">
        <v>330</v>
      </c>
      <c r="C246" s="5">
        <v>228465.4</v>
      </c>
      <c r="D246" s="5">
        <v>228465.4</v>
      </c>
      <c r="E246" s="5">
        <v>228465.4</v>
      </c>
      <c r="F246" s="5">
        <v>228465.4</v>
      </c>
      <c r="G246" s="5">
        <v>228465.4</v>
      </c>
      <c r="H246" s="5">
        <v>228465.4</v>
      </c>
      <c r="I246" s="5">
        <v>0</v>
      </c>
      <c r="J246" s="5">
        <v>0</v>
      </c>
      <c r="K246" s="5">
        <v>0</v>
      </c>
      <c r="L246" s="5">
        <v>0</v>
      </c>
      <c r="M246" s="5">
        <v>0</v>
      </c>
      <c r="N246" s="5">
        <v>0</v>
      </c>
      <c r="O246" s="5">
        <v>0</v>
      </c>
      <c r="P246" s="6">
        <f t="shared" si="9"/>
        <v>105445.56923076922</v>
      </c>
      <c r="Q246" s="4">
        <v>44561</v>
      </c>
      <c r="R246" s="7">
        <v>-6</v>
      </c>
      <c r="S246" s="8">
        <f t="shared" si="10"/>
        <v>3.606500482450056E-4</v>
      </c>
      <c r="T246" s="6">
        <f t="shared" si="11"/>
        <v>-2.1639002894700337E-3</v>
      </c>
    </row>
    <row r="247" spans="1:20" x14ac:dyDescent="0.25">
      <c r="A247" s="9" t="s">
        <v>105</v>
      </c>
      <c r="B247" t="s">
        <v>331</v>
      </c>
      <c r="C247" s="5">
        <v>0</v>
      </c>
      <c r="D247" s="5">
        <v>0</v>
      </c>
      <c r="E247" s="5">
        <v>0</v>
      </c>
      <c r="F247" s="5">
        <v>0</v>
      </c>
      <c r="G247" s="5">
        <v>0</v>
      </c>
      <c r="H247" s="5">
        <v>106621.92</v>
      </c>
      <c r="I247" s="5">
        <v>0</v>
      </c>
      <c r="J247" s="5">
        <v>0</v>
      </c>
      <c r="K247" s="5">
        <v>0</v>
      </c>
      <c r="L247" s="5">
        <v>0</v>
      </c>
      <c r="M247" s="5">
        <v>0</v>
      </c>
      <c r="N247" s="5">
        <v>0</v>
      </c>
      <c r="O247" s="5">
        <v>0</v>
      </c>
      <c r="P247" s="6">
        <f t="shared" si="9"/>
        <v>8201.6861538461544</v>
      </c>
      <c r="Q247" s="4">
        <v>44561</v>
      </c>
      <c r="R247" s="7">
        <v>-6</v>
      </c>
      <c r="S247" s="8">
        <f t="shared" si="10"/>
        <v>2.8051804629187568E-5</v>
      </c>
      <c r="T247" s="6">
        <f t="shared" si="11"/>
        <v>-1.683108277751254E-4</v>
      </c>
    </row>
    <row r="248" spans="1:20" x14ac:dyDescent="0.25">
      <c r="A248" s="9" t="s">
        <v>105</v>
      </c>
      <c r="B248" t="s">
        <v>332</v>
      </c>
      <c r="C248" s="5">
        <v>122812.2</v>
      </c>
      <c r="D248" s="5">
        <v>122812.2</v>
      </c>
      <c r="E248" s="5">
        <v>122812.2</v>
      </c>
      <c r="F248" s="5">
        <v>122812.2</v>
      </c>
      <c r="G248" s="5">
        <v>122812.2</v>
      </c>
      <c r="H248" s="5">
        <v>122812.2</v>
      </c>
      <c r="I248" s="5">
        <v>0</v>
      </c>
      <c r="J248" s="5">
        <v>0</v>
      </c>
      <c r="K248" s="5">
        <v>0</v>
      </c>
      <c r="L248" s="5">
        <v>0</v>
      </c>
      <c r="M248" s="5">
        <v>0</v>
      </c>
      <c r="N248" s="5">
        <v>0</v>
      </c>
      <c r="O248" s="5">
        <v>0</v>
      </c>
      <c r="P248" s="6">
        <f t="shared" si="9"/>
        <v>56682.553846153845</v>
      </c>
      <c r="Q248" s="4">
        <v>44561</v>
      </c>
      <c r="R248" s="7">
        <v>-6</v>
      </c>
      <c r="S248" s="8">
        <f t="shared" si="10"/>
        <v>1.9386841882873854E-4</v>
      </c>
      <c r="T248" s="6">
        <f t="shared" si="11"/>
        <v>-1.1632105129724313E-3</v>
      </c>
    </row>
    <row r="249" spans="1:20" x14ac:dyDescent="0.25">
      <c r="A249" s="9" t="s">
        <v>105</v>
      </c>
      <c r="B249" t="s">
        <v>333</v>
      </c>
      <c r="C249" s="5">
        <v>122812.2</v>
      </c>
      <c r="D249" s="5">
        <v>122812.2</v>
      </c>
      <c r="E249" s="5">
        <v>122812.2</v>
      </c>
      <c r="F249" s="5">
        <v>122812.2</v>
      </c>
      <c r="G249" s="5">
        <v>122812.2</v>
      </c>
      <c r="H249" s="5">
        <v>122812.2</v>
      </c>
      <c r="I249" s="5">
        <v>0</v>
      </c>
      <c r="J249" s="5">
        <v>0</v>
      </c>
      <c r="K249" s="5">
        <v>0</v>
      </c>
      <c r="L249" s="5">
        <v>0</v>
      </c>
      <c r="M249" s="5">
        <v>0</v>
      </c>
      <c r="N249" s="5">
        <v>0</v>
      </c>
      <c r="O249" s="5">
        <v>0</v>
      </c>
      <c r="P249" s="6">
        <f t="shared" si="9"/>
        <v>56682.553846153845</v>
      </c>
      <c r="Q249" s="4">
        <v>44561</v>
      </c>
      <c r="R249" s="7">
        <v>-6</v>
      </c>
      <c r="S249" s="8">
        <f t="shared" si="10"/>
        <v>1.9386841882873854E-4</v>
      </c>
      <c r="T249" s="6">
        <f t="shared" si="11"/>
        <v>-1.1632105129724313E-3</v>
      </c>
    </row>
    <row r="250" spans="1:20" x14ac:dyDescent="0.25">
      <c r="A250" s="9" t="s">
        <v>105</v>
      </c>
      <c r="B250" t="s">
        <v>334</v>
      </c>
      <c r="C250" s="5">
        <v>0</v>
      </c>
      <c r="D250" s="5">
        <v>260604</v>
      </c>
      <c r="E250" s="5">
        <v>0</v>
      </c>
      <c r="F250" s="5">
        <v>0</v>
      </c>
      <c r="G250" s="5">
        <v>0</v>
      </c>
      <c r="H250" s="5">
        <v>0</v>
      </c>
      <c r="I250" s="5">
        <v>0</v>
      </c>
      <c r="J250" s="5">
        <v>0</v>
      </c>
      <c r="K250" s="5">
        <v>0</v>
      </c>
      <c r="L250" s="5">
        <v>0</v>
      </c>
      <c r="M250" s="5">
        <v>0</v>
      </c>
      <c r="N250" s="5">
        <v>0</v>
      </c>
      <c r="O250" s="5">
        <v>0</v>
      </c>
      <c r="P250" s="6">
        <f t="shared" si="9"/>
        <v>20046.461538461539</v>
      </c>
      <c r="Q250" s="4">
        <v>44409</v>
      </c>
      <c r="R250" s="7">
        <v>-10</v>
      </c>
      <c r="S250" s="8">
        <f t="shared" si="10"/>
        <v>6.8563879674881075E-5</v>
      </c>
      <c r="T250" s="6">
        <f t="shared" si="11"/>
        <v>-6.8563879674881072E-4</v>
      </c>
    </row>
    <row r="251" spans="1:20" x14ac:dyDescent="0.25">
      <c r="A251" s="9" t="s">
        <v>105</v>
      </c>
      <c r="B251" t="s">
        <v>335</v>
      </c>
      <c r="C251" s="5">
        <v>49431.4</v>
      </c>
      <c r="D251" s="5">
        <v>49431.4</v>
      </c>
      <c r="E251" s="5">
        <v>49431.4</v>
      </c>
      <c r="F251" s="5">
        <v>49431.4</v>
      </c>
      <c r="G251" s="5">
        <v>49431.4</v>
      </c>
      <c r="H251" s="5">
        <v>49431.4</v>
      </c>
      <c r="I251" s="5">
        <v>0</v>
      </c>
      <c r="J251" s="5">
        <v>0</v>
      </c>
      <c r="K251" s="5">
        <v>0</v>
      </c>
      <c r="L251" s="5">
        <v>0</v>
      </c>
      <c r="M251" s="5">
        <v>0</v>
      </c>
      <c r="N251" s="5">
        <v>0</v>
      </c>
      <c r="O251" s="5">
        <v>0</v>
      </c>
      <c r="P251" s="6">
        <f t="shared" si="9"/>
        <v>22814.492307692308</v>
      </c>
      <c r="Q251" s="4">
        <v>44561</v>
      </c>
      <c r="R251" s="7">
        <v>-6</v>
      </c>
      <c r="S251" s="8">
        <f t="shared" si="10"/>
        <v>7.8031232715405362E-5</v>
      </c>
      <c r="T251" s="6">
        <f t="shared" si="11"/>
        <v>-4.6818739629243215E-4</v>
      </c>
    </row>
    <row r="252" spans="1:20" x14ac:dyDescent="0.25">
      <c r="A252" s="9" t="s">
        <v>105</v>
      </c>
      <c r="B252" t="s">
        <v>336</v>
      </c>
      <c r="C252" s="5">
        <v>18690</v>
      </c>
      <c r="D252" s="5">
        <v>18690</v>
      </c>
      <c r="E252" s="5">
        <v>18690</v>
      </c>
      <c r="F252" s="5">
        <v>18690</v>
      </c>
      <c r="G252" s="5">
        <v>18690</v>
      </c>
      <c r="H252" s="5">
        <v>18690</v>
      </c>
      <c r="I252" s="5">
        <v>0</v>
      </c>
      <c r="J252" s="5">
        <v>0</v>
      </c>
      <c r="K252" s="5">
        <v>0</v>
      </c>
      <c r="L252" s="5">
        <v>0</v>
      </c>
      <c r="M252" s="5">
        <v>0</v>
      </c>
      <c r="N252" s="5">
        <v>0</v>
      </c>
      <c r="O252" s="5">
        <v>0</v>
      </c>
      <c r="P252" s="6">
        <f t="shared" si="9"/>
        <v>8626.1538461538457</v>
      </c>
      <c r="Q252" s="4">
        <v>44561</v>
      </c>
      <c r="R252" s="7">
        <v>-6</v>
      </c>
      <c r="S252" s="8">
        <f t="shared" si="10"/>
        <v>2.9503589610064174E-5</v>
      </c>
      <c r="T252" s="6">
        <f t="shared" si="11"/>
        <v>-1.7702153766038504E-4</v>
      </c>
    </row>
    <row r="253" spans="1:20" x14ac:dyDescent="0.25">
      <c r="A253" s="9" t="s">
        <v>105</v>
      </c>
      <c r="B253" t="s">
        <v>337</v>
      </c>
      <c r="C253" s="5">
        <v>184408</v>
      </c>
      <c r="D253" s="5">
        <v>184408</v>
      </c>
      <c r="E253" s="5">
        <v>184408</v>
      </c>
      <c r="F253" s="5">
        <v>184408</v>
      </c>
      <c r="G253" s="5">
        <v>184408</v>
      </c>
      <c r="H253" s="5">
        <v>184408</v>
      </c>
      <c r="I253" s="5">
        <v>0</v>
      </c>
      <c r="J253" s="5">
        <v>0</v>
      </c>
      <c r="K253" s="5">
        <v>0</v>
      </c>
      <c r="L253" s="5">
        <v>0</v>
      </c>
      <c r="M253" s="5">
        <v>0</v>
      </c>
      <c r="N253" s="5">
        <v>0</v>
      </c>
      <c r="O253" s="5">
        <v>0</v>
      </c>
      <c r="P253" s="6">
        <f t="shared" si="9"/>
        <v>85111.38461538461</v>
      </c>
      <c r="Q253" s="4">
        <v>44561</v>
      </c>
      <c r="R253" s="7">
        <v>-6</v>
      </c>
      <c r="S253" s="8">
        <f t="shared" si="10"/>
        <v>2.9110208415263316E-4</v>
      </c>
      <c r="T253" s="6">
        <f t="shared" si="11"/>
        <v>-1.7466125049157991E-3</v>
      </c>
    </row>
    <row r="254" spans="1:20" x14ac:dyDescent="0.25">
      <c r="A254" s="9" t="s">
        <v>105</v>
      </c>
      <c r="B254" t="s">
        <v>338</v>
      </c>
      <c r="C254" s="5">
        <v>99742.37999999999</v>
      </c>
      <c r="D254" s="5">
        <v>116366.10999999999</v>
      </c>
      <c r="E254" s="5">
        <v>132989.84</v>
      </c>
      <c r="F254" s="5">
        <v>149613.57</v>
      </c>
      <c r="G254" s="5">
        <v>166237.30000000002</v>
      </c>
      <c r="H254" s="5">
        <v>182861.03000000003</v>
      </c>
      <c r="I254" s="5">
        <v>0</v>
      </c>
      <c r="J254" s="5">
        <v>0</v>
      </c>
      <c r="K254" s="5">
        <v>0</v>
      </c>
      <c r="L254" s="5">
        <v>0</v>
      </c>
      <c r="M254" s="5">
        <v>0</v>
      </c>
      <c r="N254" s="5">
        <v>0</v>
      </c>
      <c r="O254" s="5">
        <v>0</v>
      </c>
      <c r="P254" s="6">
        <f t="shared" si="9"/>
        <v>65216.171538461538</v>
      </c>
      <c r="Q254" s="4">
        <v>44561</v>
      </c>
      <c r="R254" s="7">
        <v>-6</v>
      </c>
      <c r="S254" s="8">
        <f t="shared" si="10"/>
        <v>2.2305551179894879E-4</v>
      </c>
      <c r="T254" s="6">
        <f t="shared" si="11"/>
        <v>-1.3383330707936927E-3</v>
      </c>
    </row>
    <row r="255" spans="1:20" x14ac:dyDescent="0.25">
      <c r="A255" s="9" t="s">
        <v>105</v>
      </c>
      <c r="B255" t="s">
        <v>339</v>
      </c>
      <c r="C255" s="5">
        <v>0</v>
      </c>
      <c r="D255" s="5">
        <v>0</v>
      </c>
      <c r="E255" s="5">
        <v>179690</v>
      </c>
      <c r="F255" s="5">
        <v>179690</v>
      </c>
      <c r="G255" s="5">
        <v>179690</v>
      </c>
      <c r="H255" s="5">
        <v>179690</v>
      </c>
      <c r="I255" s="5">
        <v>0</v>
      </c>
      <c r="J255" s="5">
        <v>0</v>
      </c>
      <c r="K255" s="5">
        <v>0</v>
      </c>
      <c r="L255" s="5">
        <v>0</v>
      </c>
      <c r="M255" s="5">
        <v>0</v>
      </c>
      <c r="N255" s="5">
        <v>0</v>
      </c>
      <c r="O255" s="5">
        <v>0</v>
      </c>
      <c r="P255" s="6">
        <f t="shared" si="9"/>
        <v>55289.230769230766</v>
      </c>
      <c r="Q255" s="4">
        <v>44561</v>
      </c>
      <c r="R255" s="7">
        <v>-6</v>
      </c>
      <c r="S255" s="8">
        <f t="shared" si="10"/>
        <v>1.8910290768797686E-4</v>
      </c>
      <c r="T255" s="6">
        <f t="shared" si="11"/>
        <v>-1.1346174461278611E-3</v>
      </c>
    </row>
    <row r="256" spans="1:20" x14ac:dyDescent="0.25">
      <c r="A256" s="9" t="s">
        <v>105</v>
      </c>
      <c r="B256" t="s">
        <v>340</v>
      </c>
      <c r="C256" s="5">
        <v>0</v>
      </c>
      <c r="D256" s="5">
        <v>51095.26</v>
      </c>
      <c r="E256" s="5">
        <v>97342.93</v>
      </c>
      <c r="F256" s="5">
        <v>145771.53999999998</v>
      </c>
      <c r="G256" s="5">
        <v>192019.20999999996</v>
      </c>
      <c r="H256" s="5">
        <v>238752.58999999997</v>
      </c>
      <c r="I256" s="5">
        <v>238752.58999999997</v>
      </c>
      <c r="J256" s="5">
        <v>238752.58999999997</v>
      </c>
      <c r="K256" s="5">
        <v>238752.58999999997</v>
      </c>
      <c r="L256" s="5">
        <v>238752.58999999997</v>
      </c>
      <c r="M256" s="5">
        <v>238752.58999999997</v>
      </c>
      <c r="N256" s="5">
        <v>238752.58999999997</v>
      </c>
      <c r="O256" s="5">
        <v>238752.58999999997</v>
      </c>
      <c r="P256" s="6">
        <f t="shared" si="9"/>
        <v>184326.89692307686</v>
      </c>
      <c r="Q256" s="4">
        <v>44926</v>
      </c>
      <c r="R256" s="7">
        <v>6</v>
      </c>
      <c r="S256" s="8">
        <f t="shared" si="10"/>
        <v>6.3044378965485806E-4</v>
      </c>
      <c r="T256" s="6">
        <f t="shared" si="11"/>
        <v>3.7826627379291483E-3</v>
      </c>
    </row>
    <row r="257" spans="1:20" x14ac:dyDescent="0.25">
      <c r="A257" s="9" t="s">
        <v>105</v>
      </c>
      <c r="B257" t="s">
        <v>341</v>
      </c>
      <c r="C257" s="5">
        <v>0</v>
      </c>
      <c r="D257" s="5">
        <v>0</v>
      </c>
      <c r="E257" s="5">
        <v>51040</v>
      </c>
      <c r="F257" s="5">
        <v>102080</v>
      </c>
      <c r="G257" s="5">
        <v>150838.84</v>
      </c>
      <c r="H257" s="5">
        <v>150838.84</v>
      </c>
      <c r="I257" s="5">
        <v>150838.84</v>
      </c>
      <c r="J257" s="5">
        <v>150838.84</v>
      </c>
      <c r="K257" s="5">
        <v>150838.84</v>
      </c>
      <c r="L257" s="5">
        <v>150838.84</v>
      </c>
      <c r="M257" s="5">
        <v>150838.84</v>
      </c>
      <c r="N257" s="5">
        <v>150838.84</v>
      </c>
      <c r="O257" s="5">
        <v>150838.84</v>
      </c>
      <c r="P257" s="6">
        <f t="shared" si="9"/>
        <v>116205.35076923078</v>
      </c>
      <c r="Q257" s="4">
        <v>44926</v>
      </c>
      <c r="R257" s="7">
        <v>6</v>
      </c>
      <c r="S257" s="8">
        <f t="shared" si="10"/>
        <v>3.9745117473387033E-4</v>
      </c>
      <c r="T257" s="6">
        <f t="shared" si="11"/>
        <v>2.3847070484032222E-3</v>
      </c>
    </row>
    <row r="258" spans="1:20" x14ac:dyDescent="0.25">
      <c r="A258" s="9" t="s">
        <v>105</v>
      </c>
      <c r="B258" t="s">
        <v>342</v>
      </c>
      <c r="C258" s="5">
        <v>1355912</v>
      </c>
      <c r="D258" s="5">
        <v>1355912</v>
      </c>
      <c r="E258" s="5">
        <v>1355912</v>
      </c>
      <c r="F258" s="5">
        <v>1355912</v>
      </c>
      <c r="G258" s="5">
        <v>1355912</v>
      </c>
      <c r="H258" s="5">
        <v>1355912</v>
      </c>
      <c r="I258" s="5">
        <v>0</v>
      </c>
      <c r="J258" s="5">
        <v>0</v>
      </c>
      <c r="K258" s="5">
        <v>0</v>
      </c>
      <c r="L258" s="5">
        <v>0</v>
      </c>
      <c r="M258" s="5">
        <v>0</v>
      </c>
      <c r="N258" s="5">
        <v>0</v>
      </c>
      <c r="O258" s="5">
        <v>0</v>
      </c>
      <c r="P258" s="6">
        <f t="shared" si="9"/>
        <v>625805.5384615385</v>
      </c>
      <c r="Q258" s="4">
        <v>44561</v>
      </c>
      <c r="R258" s="7">
        <v>-6</v>
      </c>
      <c r="S258" s="8">
        <f t="shared" si="10"/>
        <v>2.1404104438395577E-3</v>
      </c>
      <c r="T258" s="6">
        <f t="shared" si="11"/>
        <v>-1.2842462663037346E-2</v>
      </c>
    </row>
    <row r="259" spans="1:20" x14ac:dyDescent="0.25">
      <c r="A259" s="9" t="s">
        <v>105</v>
      </c>
      <c r="B259" t="s">
        <v>343</v>
      </c>
      <c r="C259" s="5">
        <v>397100.1</v>
      </c>
      <c r="D259" s="5">
        <v>1204518.29</v>
      </c>
      <c r="E259" s="5">
        <v>1575659.97</v>
      </c>
      <c r="F259" s="5">
        <v>1948532.21</v>
      </c>
      <c r="G259" s="5">
        <v>2756639.1799999997</v>
      </c>
      <c r="H259" s="5">
        <v>3336471.57</v>
      </c>
      <c r="I259" s="5">
        <v>3567000.01</v>
      </c>
      <c r="J259" s="5">
        <v>3937242.46</v>
      </c>
      <c r="K259" s="5">
        <v>4345945.3899999997</v>
      </c>
      <c r="L259" s="5">
        <v>5142771.1899999995</v>
      </c>
      <c r="M259" s="5">
        <v>5533224.0999999996</v>
      </c>
      <c r="N259" s="5">
        <v>5876210.1099999994</v>
      </c>
      <c r="O259" s="5">
        <v>6241838.4299999997</v>
      </c>
      <c r="P259" s="6">
        <f t="shared" ref="P259:P322" si="12">AVERAGE(C259:O259)</f>
        <v>3527934.8469230765</v>
      </c>
      <c r="Q259" s="4">
        <v>44926</v>
      </c>
      <c r="R259" s="7">
        <v>6</v>
      </c>
      <c r="S259" s="8">
        <f t="shared" ref="S259:S322" si="13">P259/$P$1096</f>
        <v>1.2066413809796854E-2</v>
      </c>
      <c r="T259" s="6">
        <f t="shared" ref="T259:T322" si="14">R259*S259</f>
        <v>7.239848285878113E-2</v>
      </c>
    </row>
    <row r="260" spans="1:20" x14ac:dyDescent="0.25">
      <c r="A260" s="9" t="s">
        <v>105</v>
      </c>
      <c r="B260" t="s">
        <v>344</v>
      </c>
      <c r="C260" s="5">
        <v>309923.78000000003</v>
      </c>
      <c r="D260" s="5">
        <v>461614.26</v>
      </c>
      <c r="E260" s="5">
        <v>626391.5</v>
      </c>
      <c r="F260" s="5">
        <v>781994.63</v>
      </c>
      <c r="G260" s="5">
        <v>934931.11</v>
      </c>
      <c r="H260" s="5">
        <v>1087867.5900000001</v>
      </c>
      <c r="I260" s="5">
        <v>1241739.01</v>
      </c>
      <c r="J260" s="5">
        <v>1241739.01</v>
      </c>
      <c r="K260" s="5">
        <v>1241739.01</v>
      </c>
      <c r="L260" s="5">
        <v>1241739.01</v>
      </c>
      <c r="M260" s="5">
        <v>1241739.01</v>
      </c>
      <c r="N260" s="5">
        <v>1361077.93</v>
      </c>
      <c r="O260" s="5">
        <v>1480416.8499999999</v>
      </c>
      <c r="P260" s="6">
        <f t="shared" si="12"/>
        <v>1019454.823076923</v>
      </c>
      <c r="Q260" s="4">
        <v>44926</v>
      </c>
      <c r="R260" s="7">
        <v>6</v>
      </c>
      <c r="S260" s="8">
        <f t="shared" si="13"/>
        <v>3.4867888125451E-3</v>
      </c>
      <c r="T260" s="6">
        <f t="shared" si="14"/>
        <v>2.09207328752706E-2</v>
      </c>
    </row>
    <row r="261" spans="1:20" x14ac:dyDescent="0.25">
      <c r="A261" s="9" t="s">
        <v>105</v>
      </c>
      <c r="B261" t="s">
        <v>345</v>
      </c>
      <c r="C261" s="5">
        <v>1050000</v>
      </c>
      <c r="D261" s="5">
        <v>1050000</v>
      </c>
      <c r="E261" s="5">
        <v>1050000</v>
      </c>
      <c r="F261" s="5">
        <v>1050000</v>
      </c>
      <c r="G261" s="5">
        <v>1050000</v>
      </c>
      <c r="H261" s="5">
        <v>1050000</v>
      </c>
      <c r="I261" s="5">
        <v>0</v>
      </c>
      <c r="J261" s="5">
        <v>0</v>
      </c>
      <c r="K261" s="5">
        <v>0</v>
      </c>
      <c r="L261" s="5">
        <v>0</v>
      </c>
      <c r="M261" s="5">
        <v>0</v>
      </c>
      <c r="N261" s="5">
        <v>0</v>
      </c>
      <c r="O261" s="5">
        <v>0</v>
      </c>
      <c r="P261" s="6">
        <f t="shared" si="12"/>
        <v>484615.38461538462</v>
      </c>
      <c r="Q261" s="4">
        <v>44561</v>
      </c>
      <c r="R261" s="7">
        <v>-6</v>
      </c>
      <c r="S261" s="8">
        <f t="shared" si="13"/>
        <v>1.6575050342732683E-3</v>
      </c>
      <c r="T261" s="6">
        <f t="shared" si="14"/>
        <v>-9.94503020563961E-3</v>
      </c>
    </row>
    <row r="262" spans="1:20" x14ac:dyDescent="0.25">
      <c r="A262" s="9" t="s">
        <v>105</v>
      </c>
      <c r="B262" t="s">
        <v>346</v>
      </c>
      <c r="C262" s="5">
        <v>599999.99</v>
      </c>
      <c r="D262" s="5">
        <v>599999.99</v>
      </c>
      <c r="E262" s="5">
        <v>599999.99</v>
      </c>
      <c r="F262" s="5">
        <v>599999.99</v>
      </c>
      <c r="G262" s="5">
        <v>599999.99</v>
      </c>
      <c r="H262" s="5">
        <v>599999.99</v>
      </c>
      <c r="I262" s="5">
        <v>599999.99</v>
      </c>
      <c r="J262" s="5">
        <v>599999.99</v>
      </c>
      <c r="K262" s="5">
        <v>599999.99</v>
      </c>
      <c r="L262" s="5">
        <v>599999.99</v>
      </c>
      <c r="M262" s="5">
        <v>599999.99</v>
      </c>
      <c r="N262" s="5">
        <v>599999.99</v>
      </c>
      <c r="O262" s="5">
        <v>599999.99</v>
      </c>
      <c r="P262" s="6">
        <f t="shared" si="12"/>
        <v>599999.99000000011</v>
      </c>
      <c r="Q262" s="4">
        <v>44926</v>
      </c>
      <c r="R262" s="7">
        <v>6</v>
      </c>
      <c r="S262" s="8">
        <f t="shared" si="13"/>
        <v>2.0521490558501332E-3</v>
      </c>
      <c r="T262" s="6">
        <f t="shared" si="14"/>
        <v>1.2312894335100799E-2</v>
      </c>
    </row>
    <row r="263" spans="1:20" x14ac:dyDescent="0.25">
      <c r="A263" s="9" t="s">
        <v>105</v>
      </c>
      <c r="B263" t="s">
        <v>347</v>
      </c>
      <c r="C263" s="5">
        <v>500000</v>
      </c>
      <c r="D263" s="5">
        <v>500000</v>
      </c>
      <c r="E263" s="5">
        <v>500000</v>
      </c>
      <c r="F263" s="5">
        <v>500000</v>
      </c>
      <c r="G263" s="5">
        <v>500000</v>
      </c>
      <c r="H263" s="5">
        <v>500000</v>
      </c>
      <c r="I263" s="5">
        <v>0</v>
      </c>
      <c r="J263" s="5">
        <v>0</v>
      </c>
      <c r="K263" s="5">
        <v>0</v>
      </c>
      <c r="L263" s="5">
        <v>0</v>
      </c>
      <c r="M263" s="5">
        <v>0</v>
      </c>
      <c r="N263" s="5">
        <v>0</v>
      </c>
      <c r="O263" s="5">
        <v>0</v>
      </c>
      <c r="P263" s="6">
        <f t="shared" si="12"/>
        <v>230769.23076923078</v>
      </c>
      <c r="Q263" s="4">
        <v>44561</v>
      </c>
      <c r="R263" s="7">
        <v>-6</v>
      </c>
      <c r="S263" s="8">
        <f t="shared" si="13"/>
        <v>7.892881115586992E-4</v>
      </c>
      <c r="T263" s="6">
        <f t="shared" si="14"/>
        <v>-4.735728669352195E-3</v>
      </c>
    </row>
    <row r="264" spans="1:20" x14ac:dyDescent="0.25">
      <c r="A264" s="9" t="s">
        <v>105</v>
      </c>
      <c r="B264" t="s">
        <v>348</v>
      </c>
      <c r="C264" s="5">
        <v>723126.8</v>
      </c>
      <c r="D264" s="5">
        <v>771766.8</v>
      </c>
      <c r="E264" s="5">
        <v>820406.8</v>
      </c>
      <c r="F264" s="5">
        <v>854959.5</v>
      </c>
      <c r="G264" s="5">
        <v>866219.5</v>
      </c>
      <c r="H264" s="5">
        <v>871849.5</v>
      </c>
      <c r="I264" s="5">
        <v>877479.5</v>
      </c>
      <c r="J264" s="5">
        <v>881864.24</v>
      </c>
      <c r="K264" s="5">
        <v>961008.98</v>
      </c>
      <c r="L264" s="5">
        <v>1052613.72</v>
      </c>
      <c r="M264" s="5">
        <v>1155432.46</v>
      </c>
      <c r="N264" s="5">
        <v>1284417.2</v>
      </c>
      <c r="O264" s="5">
        <v>1413401.94</v>
      </c>
      <c r="P264" s="6">
        <f t="shared" si="12"/>
        <v>964195.91846153839</v>
      </c>
      <c r="Q264" s="4">
        <v>44926</v>
      </c>
      <c r="R264" s="7">
        <v>6</v>
      </c>
      <c r="S264" s="8">
        <f t="shared" si="13"/>
        <v>3.2977896278388232E-3</v>
      </c>
      <c r="T264" s="6">
        <f t="shared" si="14"/>
        <v>1.9786737767032939E-2</v>
      </c>
    </row>
    <row r="265" spans="1:20" x14ac:dyDescent="0.25">
      <c r="A265" s="9" t="s">
        <v>105</v>
      </c>
      <c r="B265" t="s">
        <v>349</v>
      </c>
      <c r="C265" s="5">
        <v>436475.69</v>
      </c>
      <c r="D265" s="5">
        <v>458996.17</v>
      </c>
      <c r="E265" s="5">
        <v>476116.64999999997</v>
      </c>
      <c r="F265" s="5">
        <v>493237.12999999995</v>
      </c>
      <c r="G265" s="5">
        <v>510353.30999999994</v>
      </c>
      <c r="H265" s="5">
        <v>527473.78999999992</v>
      </c>
      <c r="I265" s="5">
        <v>0</v>
      </c>
      <c r="J265" s="5">
        <v>0</v>
      </c>
      <c r="K265" s="5">
        <v>0</v>
      </c>
      <c r="L265" s="5">
        <v>0</v>
      </c>
      <c r="M265" s="5">
        <v>0</v>
      </c>
      <c r="N265" s="5">
        <v>0</v>
      </c>
      <c r="O265" s="5">
        <v>0</v>
      </c>
      <c r="P265" s="6">
        <f t="shared" si="12"/>
        <v>223280.97999999998</v>
      </c>
      <c r="Q265" s="4">
        <v>44561</v>
      </c>
      <c r="R265" s="7">
        <v>-6</v>
      </c>
      <c r="S265" s="8">
        <f t="shared" si="13"/>
        <v>7.6367643322176122E-4</v>
      </c>
      <c r="T265" s="6">
        <f t="shared" si="14"/>
        <v>-4.5820585993305678E-3</v>
      </c>
    </row>
    <row r="266" spans="1:20" x14ac:dyDescent="0.25">
      <c r="A266" s="9" t="s">
        <v>105</v>
      </c>
      <c r="B266" t="s">
        <v>350</v>
      </c>
      <c r="C266" s="5">
        <v>359199.54000000004</v>
      </c>
      <c r="D266" s="5">
        <v>381599.54000000004</v>
      </c>
      <c r="E266" s="5">
        <v>398599.56000000006</v>
      </c>
      <c r="F266" s="5">
        <v>415599.56000000006</v>
      </c>
      <c r="G266" s="5">
        <v>432599.56000000006</v>
      </c>
      <c r="H266" s="5">
        <v>449599.57000000007</v>
      </c>
      <c r="I266" s="5">
        <v>0</v>
      </c>
      <c r="J266" s="5">
        <v>0</v>
      </c>
      <c r="K266" s="5">
        <v>0</v>
      </c>
      <c r="L266" s="5">
        <v>0</v>
      </c>
      <c r="M266" s="5">
        <v>0</v>
      </c>
      <c r="N266" s="5">
        <v>0</v>
      </c>
      <c r="O266" s="5">
        <v>0</v>
      </c>
      <c r="P266" s="6">
        <f t="shared" si="12"/>
        <v>187476.71769230769</v>
      </c>
      <c r="Q266" s="4">
        <v>44561</v>
      </c>
      <c r="R266" s="7">
        <v>-6</v>
      </c>
      <c r="S266" s="8">
        <f t="shared" si="13"/>
        <v>6.4121695936386787E-4</v>
      </c>
      <c r="T266" s="6">
        <f t="shared" si="14"/>
        <v>-3.8473017561832072E-3</v>
      </c>
    </row>
    <row r="267" spans="1:20" x14ac:dyDescent="0.25">
      <c r="A267" s="9" t="s">
        <v>105</v>
      </c>
      <c r="B267" t="s">
        <v>351</v>
      </c>
      <c r="C267" s="5">
        <v>0</v>
      </c>
      <c r="D267" s="5">
        <v>0</v>
      </c>
      <c r="E267" s="5">
        <v>0</v>
      </c>
      <c r="F267" s="5">
        <v>0</v>
      </c>
      <c r="G267" s="5">
        <v>0</v>
      </c>
      <c r="H267" s="5">
        <v>0</v>
      </c>
      <c r="I267" s="5">
        <v>0</v>
      </c>
      <c r="J267" s="5">
        <v>16915.66</v>
      </c>
      <c r="K267" s="5">
        <v>33825.589999999997</v>
      </c>
      <c r="L267" s="5">
        <v>117955.01</v>
      </c>
      <c r="M267" s="5">
        <v>193114.14</v>
      </c>
      <c r="N267" s="5">
        <v>285297.69</v>
      </c>
      <c r="O267" s="5">
        <v>353957.24</v>
      </c>
      <c r="P267" s="6">
        <f t="shared" si="12"/>
        <v>77005.025384615394</v>
      </c>
      <c r="Q267" s="4">
        <v>44926</v>
      </c>
      <c r="R267" s="7">
        <v>6</v>
      </c>
      <c r="S267" s="8">
        <f t="shared" si="13"/>
        <v>2.6337632128752871E-4</v>
      </c>
      <c r="T267" s="6">
        <f t="shared" si="14"/>
        <v>1.5802579277251721E-3</v>
      </c>
    </row>
    <row r="268" spans="1:20" x14ac:dyDescent="0.25">
      <c r="A268" s="9" t="s">
        <v>105</v>
      </c>
      <c r="B268" t="s">
        <v>352</v>
      </c>
      <c r="C268" s="5">
        <v>0</v>
      </c>
      <c r="D268" s="5">
        <v>0</v>
      </c>
      <c r="E268" s="5">
        <v>0</v>
      </c>
      <c r="F268" s="5">
        <v>0</v>
      </c>
      <c r="G268" s="5">
        <v>0</v>
      </c>
      <c r="H268" s="5">
        <v>0</v>
      </c>
      <c r="I268" s="5">
        <v>0</v>
      </c>
      <c r="J268" s="5">
        <v>10000</v>
      </c>
      <c r="K268" s="5">
        <v>25000</v>
      </c>
      <c r="L268" s="5">
        <v>45000</v>
      </c>
      <c r="M268" s="5">
        <v>95000</v>
      </c>
      <c r="N268" s="5">
        <v>145000</v>
      </c>
      <c r="O268" s="5">
        <v>220000</v>
      </c>
      <c r="P268" s="6">
        <f t="shared" si="12"/>
        <v>41538.461538461539</v>
      </c>
      <c r="Q268" s="4">
        <v>44926</v>
      </c>
      <c r="R268" s="7">
        <v>6</v>
      </c>
      <c r="S268" s="8">
        <f t="shared" si="13"/>
        <v>1.4207186008056584E-4</v>
      </c>
      <c r="T268" s="6">
        <f t="shared" si="14"/>
        <v>8.5243116048339508E-4</v>
      </c>
    </row>
    <row r="269" spans="1:20" x14ac:dyDescent="0.25">
      <c r="A269" s="9" t="s">
        <v>105</v>
      </c>
      <c r="B269" t="s">
        <v>353</v>
      </c>
      <c r="C269" s="5">
        <v>59216.54</v>
      </c>
      <c r="D269" s="5">
        <v>118433.07</v>
      </c>
      <c r="E269" s="5">
        <v>177649.6</v>
      </c>
      <c r="F269" s="5">
        <v>236866.13</v>
      </c>
      <c r="G269" s="5">
        <v>296082.66000000003</v>
      </c>
      <c r="H269" s="5">
        <v>355299.19000000006</v>
      </c>
      <c r="I269" s="5">
        <v>0</v>
      </c>
      <c r="J269" s="5">
        <v>0</v>
      </c>
      <c r="K269" s="5">
        <v>0</v>
      </c>
      <c r="L269" s="5">
        <v>0</v>
      </c>
      <c r="M269" s="5">
        <v>0</v>
      </c>
      <c r="N269" s="5">
        <v>0</v>
      </c>
      <c r="O269" s="5">
        <v>0</v>
      </c>
      <c r="P269" s="6">
        <f t="shared" si="12"/>
        <v>95657.476153846161</v>
      </c>
      <c r="Q269" s="4">
        <v>44561</v>
      </c>
      <c r="R269" s="7">
        <v>-6</v>
      </c>
      <c r="S269" s="8">
        <f t="shared" si="13"/>
        <v>3.2717233774307562E-4</v>
      </c>
      <c r="T269" s="6">
        <f t="shared" si="14"/>
        <v>-1.9630340264584537E-3</v>
      </c>
    </row>
    <row r="270" spans="1:20" x14ac:dyDescent="0.25">
      <c r="A270" s="9" t="s">
        <v>105</v>
      </c>
      <c r="B270" t="s">
        <v>354</v>
      </c>
      <c r="C270" s="5">
        <v>21833.68</v>
      </c>
      <c r="D270" s="5">
        <v>0</v>
      </c>
      <c r="E270" s="5">
        <v>0</v>
      </c>
      <c r="F270" s="5">
        <v>0</v>
      </c>
      <c r="G270" s="5">
        <v>0</v>
      </c>
      <c r="H270" s="5">
        <v>0</v>
      </c>
      <c r="I270" s="5">
        <v>0</v>
      </c>
      <c r="J270" s="5">
        <v>0</v>
      </c>
      <c r="K270" s="5">
        <v>0</v>
      </c>
      <c r="L270" s="5">
        <v>0</v>
      </c>
      <c r="M270" s="5">
        <v>0</v>
      </c>
      <c r="N270" s="5">
        <v>0</v>
      </c>
      <c r="O270" s="5">
        <v>0</v>
      </c>
      <c r="P270" s="6">
        <f t="shared" si="12"/>
        <v>1679.5138461538461</v>
      </c>
      <c r="Q270" s="4">
        <v>44408</v>
      </c>
      <c r="R270" s="7">
        <v>-11</v>
      </c>
      <c r="S270" s="8">
        <f t="shared" si="13"/>
        <v>5.7443546851923123E-6</v>
      </c>
      <c r="T270" s="6">
        <f t="shared" si="14"/>
        <v>-6.3187901537115431E-5</v>
      </c>
    </row>
    <row r="271" spans="1:20" x14ac:dyDescent="0.25">
      <c r="A271" s="9" t="s">
        <v>105</v>
      </c>
      <c r="B271" t="s">
        <v>355</v>
      </c>
      <c r="C271" s="5">
        <v>0</v>
      </c>
      <c r="D271" s="5">
        <v>0</v>
      </c>
      <c r="E271" s="5">
        <v>0</v>
      </c>
      <c r="F271" s="5">
        <v>0</v>
      </c>
      <c r="G271" s="5">
        <v>0</v>
      </c>
      <c r="H271" s="5">
        <v>0</v>
      </c>
      <c r="I271" s="5">
        <v>0</v>
      </c>
      <c r="J271" s="5">
        <v>0</v>
      </c>
      <c r="K271" s="5">
        <v>0</v>
      </c>
      <c r="L271" s="5">
        <v>0</v>
      </c>
      <c r="M271" s="5">
        <v>119672.64</v>
      </c>
      <c r="N271" s="5">
        <v>0</v>
      </c>
      <c r="O271" s="5">
        <v>0</v>
      </c>
      <c r="P271" s="6">
        <f t="shared" si="12"/>
        <v>9205.5876923076921</v>
      </c>
      <c r="Q271" s="4">
        <v>44682</v>
      </c>
      <c r="R271" s="7">
        <v>-1</v>
      </c>
      <c r="S271" s="8">
        <f t="shared" si="13"/>
        <v>3.1485397343614677E-5</v>
      </c>
      <c r="T271" s="6">
        <f t="shared" si="14"/>
        <v>-3.1485397343614677E-5</v>
      </c>
    </row>
    <row r="272" spans="1:20" x14ac:dyDescent="0.25">
      <c r="A272" s="9" t="s">
        <v>105</v>
      </c>
      <c r="B272" t="s">
        <v>356</v>
      </c>
      <c r="C272" s="5">
        <v>0</v>
      </c>
      <c r="D272" s="5">
        <v>0</v>
      </c>
      <c r="E272" s="5">
        <v>0</v>
      </c>
      <c r="F272" s="5">
        <v>0</v>
      </c>
      <c r="G272" s="5">
        <v>0</v>
      </c>
      <c r="H272" s="5">
        <v>3116466.78</v>
      </c>
      <c r="I272" s="5">
        <v>3116466.78</v>
      </c>
      <c r="J272" s="5">
        <v>3266287.1799999997</v>
      </c>
      <c r="K272" s="5">
        <v>3438378.1799999997</v>
      </c>
      <c r="L272" s="5">
        <v>3610469.1799999997</v>
      </c>
      <c r="M272" s="5">
        <v>3782560.1799999997</v>
      </c>
      <c r="N272" s="5">
        <v>3954651.1799999997</v>
      </c>
      <c r="O272" s="5">
        <v>4126742.1799999997</v>
      </c>
      <c r="P272" s="6">
        <f t="shared" si="12"/>
        <v>2185540.1261538458</v>
      </c>
      <c r="Q272" s="4">
        <v>44926</v>
      </c>
      <c r="R272" s="7">
        <v>6</v>
      </c>
      <c r="S272" s="8">
        <f t="shared" si="13"/>
        <v>7.4750903019334966E-3</v>
      </c>
      <c r="T272" s="6">
        <f t="shared" si="14"/>
        <v>4.4850541811600982E-2</v>
      </c>
    </row>
    <row r="273" spans="1:20" x14ac:dyDescent="0.25">
      <c r="A273" s="9" t="s">
        <v>105</v>
      </c>
      <c r="B273" t="s">
        <v>357</v>
      </c>
      <c r="C273" s="5">
        <v>5494729.4199999999</v>
      </c>
      <c r="D273" s="5">
        <v>6406312.75</v>
      </c>
      <c r="E273" s="5">
        <v>7317896.0800000001</v>
      </c>
      <c r="F273" s="5">
        <v>8229479.4100000001</v>
      </c>
      <c r="G273" s="5">
        <v>9141062.7400000002</v>
      </c>
      <c r="H273" s="5">
        <v>10052646.07</v>
      </c>
      <c r="I273" s="5">
        <v>10964229.4</v>
      </c>
      <c r="J273" s="5">
        <v>12153800.780000001</v>
      </c>
      <c r="K273" s="5">
        <v>13343372.150000002</v>
      </c>
      <c r="L273" s="5">
        <v>14532943.520000003</v>
      </c>
      <c r="M273" s="5">
        <v>15722514.890000004</v>
      </c>
      <c r="N273" s="5">
        <v>16912086.260000005</v>
      </c>
      <c r="O273" s="5">
        <v>18101657.630000006</v>
      </c>
      <c r="P273" s="6">
        <f t="shared" si="12"/>
        <v>11413287.007692309</v>
      </c>
      <c r="Q273" s="4">
        <v>44773</v>
      </c>
      <c r="R273" s="7">
        <v>1</v>
      </c>
      <c r="S273" s="8">
        <f t="shared" si="13"/>
        <v>3.9036277578908561E-2</v>
      </c>
      <c r="T273" s="6">
        <f t="shared" si="14"/>
        <v>3.9036277578908561E-2</v>
      </c>
    </row>
    <row r="274" spans="1:20" x14ac:dyDescent="0.25">
      <c r="A274" s="9" t="s">
        <v>105</v>
      </c>
      <c r="B274" t="s">
        <v>358</v>
      </c>
      <c r="C274" s="5">
        <v>8046.420000000001</v>
      </c>
      <c r="D274" s="5">
        <v>9655.35</v>
      </c>
      <c r="E274" s="5">
        <v>11264.28</v>
      </c>
      <c r="F274" s="5">
        <v>12873.210000000001</v>
      </c>
      <c r="G274" s="5">
        <v>14482.140000000001</v>
      </c>
      <c r="H274" s="5">
        <v>16091.070000000002</v>
      </c>
      <c r="I274" s="5">
        <v>17700</v>
      </c>
      <c r="J274" s="5">
        <v>20266.5</v>
      </c>
      <c r="K274" s="5">
        <v>22833</v>
      </c>
      <c r="L274" s="5">
        <v>25399.5</v>
      </c>
      <c r="M274" s="5">
        <v>27966</v>
      </c>
      <c r="N274" s="5">
        <v>30532.5</v>
      </c>
      <c r="O274" s="5">
        <v>0</v>
      </c>
      <c r="P274" s="6">
        <f t="shared" si="12"/>
        <v>16700.766923076924</v>
      </c>
      <c r="Q274" s="4">
        <v>44742</v>
      </c>
      <c r="R274" s="7">
        <v>0</v>
      </c>
      <c r="S274" s="8">
        <f t="shared" si="13"/>
        <v>5.7120772740621947E-5</v>
      </c>
      <c r="T274" s="6">
        <f t="shared" si="14"/>
        <v>0</v>
      </c>
    </row>
    <row r="275" spans="1:20" x14ac:dyDescent="0.25">
      <c r="A275" s="9" t="s">
        <v>105</v>
      </c>
      <c r="B275" t="s">
        <v>359</v>
      </c>
      <c r="C275" s="5">
        <v>209182.13999999998</v>
      </c>
      <c r="D275" s="5">
        <v>251018.44999999998</v>
      </c>
      <c r="E275" s="5">
        <v>292854.76</v>
      </c>
      <c r="F275" s="5">
        <v>334691.07</v>
      </c>
      <c r="G275" s="5">
        <v>376527.38</v>
      </c>
      <c r="H275" s="5">
        <v>418363.69</v>
      </c>
      <c r="I275" s="5">
        <v>460200</v>
      </c>
      <c r="J275" s="5">
        <v>462326.95</v>
      </c>
      <c r="K275" s="5">
        <v>464453.31</v>
      </c>
      <c r="L275" s="5">
        <v>466579.67</v>
      </c>
      <c r="M275" s="5">
        <v>468706.02999999997</v>
      </c>
      <c r="N275" s="5">
        <v>470832.38999999996</v>
      </c>
      <c r="O275" s="5">
        <v>0</v>
      </c>
      <c r="P275" s="6">
        <f t="shared" si="12"/>
        <v>359671.98769230768</v>
      </c>
      <c r="Q275" s="4">
        <v>44742</v>
      </c>
      <c r="R275" s="7">
        <v>0</v>
      </c>
      <c r="S275" s="8">
        <f t="shared" si="13"/>
        <v>1.2301675704336425E-3</v>
      </c>
      <c r="T275" s="6">
        <f t="shared" si="14"/>
        <v>0</v>
      </c>
    </row>
    <row r="276" spans="1:20" x14ac:dyDescent="0.25">
      <c r="A276" s="9" t="s">
        <v>105</v>
      </c>
      <c r="B276" t="s">
        <v>360</v>
      </c>
      <c r="C276" s="5">
        <v>10728.56</v>
      </c>
      <c r="D276" s="5">
        <v>12873.8</v>
      </c>
      <c r="E276" s="5">
        <v>15019.039999999999</v>
      </c>
      <c r="F276" s="5">
        <v>17164.28</v>
      </c>
      <c r="G276" s="5">
        <v>19309.52</v>
      </c>
      <c r="H276" s="5">
        <v>21454.760000000002</v>
      </c>
      <c r="I276" s="5">
        <v>23600.000000000004</v>
      </c>
      <c r="J276" s="5">
        <v>24372.900000000005</v>
      </c>
      <c r="K276" s="5">
        <v>25144.620000000006</v>
      </c>
      <c r="L276" s="5">
        <v>25916.340000000007</v>
      </c>
      <c r="M276" s="5">
        <v>26688.060000000009</v>
      </c>
      <c r="N276" s="5">
        <v>27459.78000000001</v>
      </c>
      <c r="O276" s="5">
        <v>0</v>
      </c>
      <c r="P276" s="6">
        <f t="shared" si="12"/>
        <v>19210.127692307691</v>
      </c>
      <c r="Q276" s="4">
        <v>44742</v>
      </c>
      <c r="R276" s="7">
        <v>0</v>
      </c>
      <c r="S276" s="8">
        <f t="shared" si="13"/>
        <v>6.5703410105939704E-5</v>
      </c>
      <c r="T276" s="6">
        <f t="shared" si="14"/>
        <v>0</v>
      </c>
    </row>
    <row r="277" spans="1:20" x14ac:dyDescent="0.25">
      <c r="A277" s="9" t="s">
        <v>105</v>
      </c>
      <c r="B277" t="s">
        <v>361</v>
      </c>
      <c r="C277" s="5">
        <v>4867.5</v>
      </c>
      <c r="D277" s="5">
        <v>5841</v>
      </c>
      <c r="E277" s="5">
        <v>6814.5</v>
      </c>
      <c r="F277" s="5">
        <v>7788</v>
      </c>
      <c r="G277" s="5">
        <v>8761.5</v>
      </c>
      <c r="H277" s="5">
        <v>9735</v>
      </c>
      <c r="I277" s="5">
        <v>10708.5</v>
      </c>
      <c r="J277" s="5">
        <v>11682</v>
      </c>
      <c r="K277" s="5">
        <v>12655.5</v>
      </c>
      <c r="L277" s="5">
        <v>13629</v>
      </c>
      <c r="M277" s="5">
        <v>14602.5</v>
      </c>
      <c r="N277" s="5">
        <v>15576</v>
      </c>
      <c r="O277" s="5">
        <v>0</v>
      </c>
      <c r="P277" s="6">
        <f t="shared" si="12"/>
        <v>9435.461538461539</v>
      </c>
      <c r="Q277" s="4">
        <v>44742</v>
      </c>
      <c r="R277" s="7">
        <v>0</v>
      </c>
      <c r="S277" s="8">
        <f t="shared" si="13"/>
        <v>3.2271623017300533E-5</v>
      </c>
      <c r="T277" s="6">
        <f t="shared" si="14"/>
        <v>0</v>
      </c>
    </row>
    <row r="278" spans="1:20" x14ac:dyDescent="0.25">
      <c r="A278" s="9" t="s">
        <v>105</v>
      </c>
      <c r="B278" t="s">
        <v>362</v>
      </c>
      <c r="C278" s="5">
        <v>69728.56</v>
      </c>
      <c r="D278" s="5">
        <v>83673.8</v>
      </c>
      <c r="E278" s="5">
        <v>97619.040000000008</v>
      </c>
      <c r="F278" s="5">
        <v>111564.28000000001</v>
      </c>
      <c r="G278" s="5">
        <v>125509.52000000002</v>
      </c>
      <c r="H278" s="5">
        <v>139454.76</v>
      </c>
      <c r="I278" s="5">
        <v>153400</v>
      </c>
      <c r="J278" s="5">
        <v>161094.19</v>
      </c>
      <c r="K278" s="5">
        <v>168788.38</v>
      </c>
      <c r="L278" s="5">
        <v>176482.57</v>
      </c>
      <c r="M278" s="5">
        <v>184176.76</v>
      </c>
      <c r="N278" s="5">
        <v>191870.95</v>
      </c>
      <c r="O278" s="5">
        <v>0</v>
      </c>
      <c r="P278" s="6">
        <f t="shared" si="12"/>
        <v>127950.98538461537</v>
      </c>
      <c r="Q278" s="4">
        <v>44742</v>
      </c>
      <c r="R278" s="7">
        <v>0</v>
      </c>
      <c r="S278" s="8">
        <f t="shared" si="13"/>
        <v>4.3762416371395706E-4</v>
      </c>
      <c r="T278" s="6">
        <f t="shared" si="14"/>
        <v>0</v>
      </c>
    </row>
    <row r="279" spans="1:20" x14ac:dyDescent="0.25">
      <c r="A279" s="9" t="s">
        <v>105</v>
      </c>
      <c r="B279" t="s">
        <v>363</v>
      </c>
      <c r="C279" s="5">
        <v>109151.77</v>
      </c>
      <c r="D279" s="5">
        <v>130981.18000000001</v>
      </c>
      <c r="E279" s="5">
        <v>152810.59</v>
      </c>
      <c r="F279" s="5">
        <v>174640</v>
      </c>
      <c r="G279" s="5">
        <v>196469.41</v>
      </c>
      <c r="H279" s="5">
        <v>218298.82</v>
      </c>
      <c r="I279" s="5">
        <v>240128.23</v>
      </c>
      <c r="J279" s="5">
        <v>261957.64</v>
      </c>
      <c r="K279" s="5">
        <v>283787.05</v>
      </c>
      <c r="L279" s="5">
        <v>305616.45999999996</v>
      </c>
      <c r="M279" s="5">
        <v>327445.86999999994</v>
      </c>
      <c r="N279" s="5">
        <v>349275.27999999991</v>
      </c>
      <c r="O279" s="5">
        <v>0</v>
      </c>
      <c r="P279" s="6">
        <f t="shared" si="12"/>
        <v>211581.71538461538</v>
      </c>
      <c r="Q279" s="4">
        <v>44742</v>
      </c>
      <c r="R279" s="7">
        <v>0</v>
      </c>
      <c r="S279" s="8">
        <f t="shared" si="13"/>
        <v>7.2366204116385067E-4</v>
      </c>
      <c r="T279" s="6">
        <f t="shared" si="14"/>
        <v>0</v>
      </c>
    </row>
    <row r="280" spans="1:20" x14ac:dyDescent="0.25">
      <c r="A280" s="9" t="s">
        <v>105</v>
      </c>
      <c r="B280" t="s">
        <v>364</v>
      </c>
      <c r="C280" s="5">
        <v>13410.7</v>
      </c>
      <c r="D280" s="5">
        <v>16092.25</v>
      </c>
      <c r="E280" s="5">
        <v>18773.8</v>
      </c>
      <c r="F280" s="5">
        <v>21455.35</v>
      </c>
      <c r="G280" s="5">
        <v>24136.899999999998</v>
      </c>
      <c r="H280" s="5">
        <v>26818.449999999997</v>
      </c>
      <c r="I280" s="5">
        <v>29499.999999999996</v>
      </c>
      <c r="J280" s="5">
        <v>30803.899999999998</v>
      </c>
      <c r="K280" s="5">
        <v>32106.62</v>
      </c>
      <c r="L280" s="5">
        <v>33409.339999999997</v>
      </c>
      <c r="M280" s="5">
        <v>34712.06</v>
      </c>
      <c r="N280" s="5">
        <v>36014.78</v>
      </c>
      <c r="O280" s="5">
        <v>0</v>
      </c>
      <c r="P280" s="6">
        <f t="shared" si="12"/>
        <v>24402.626923076925</v>
      </c>
      <c r="Q280" s="4">
        <v>44742</v>
      </c>
      <c r="R280" s="7">
        <v>0</v>
      </c>
      <c r="S280" s="8">
        <f t="shared" si="13"/>
        <v>8.3463047725143035E-5</v>
      </c>
      <c r="T280" s="6">
        <f t="shared" si="14"/>
        <v>0</v>
      </c>
    </row>
    <row r="281" spans="1:20" x14ac:dyDescent="0.25">
      <c r="A281" s="9" t="s">
        <v>105</v>
      </c>
      <c r="B281" t="s">
        <v>365</v>
      </c>
      <c r="C281" s="5">
        <v>73753</v>
      </c>
      <c r="D281" s="5">
        <v>73753</v>
      </c>
      <c r="E281" s="5">
        <v>73753</v>
      </c>
      <c r="F281" s="5">
        <v>93753</v>
      </c>
      <c r="G281" s="5">
        <v>118753</v>
      </c>
      <c r="H281" s="5">
        <v>118753</v>
      </c>
      <c r="I281" s="5">
        <v>0</v>
      </c>
      <c r="J281" s="5">
        <v>0</v>
      </c>
      <c r="K281" s="5">
        <v>0</v>
      </c>
      <c r="L281" s="5">
        <v>0</v>
      </c>
      <c r="M281" s="5">
        <v>0</v>
      </c>
      <c r="N281" s="5">
        <v>0</v>
      </c>
      <c r="O281" s="5">
        <v>0</v>
      </c>
      <c r="P281" s="6">
        <f t="shared" si="12"/>
        <v>42501.384615384617</v>
      </c>
      <c r="Q281" s="4">
        <v>44561</v>
      </c>
      <c r="R281" s="7">
        <v>-6</v>
      </c>
      <c r="S281" s="8">
        <f t="shared" si="13"/>
        <v>1.4536529627406312E-4</v>
      </c>
      <c r="T281" s="6">
        <f t="shared" si="14"/>
        <v>-8.7219177764437871E-4</v>
      </c>
    </row>
    <row r="282" spans="1:20" x14ac:dyDescent="0.25">
      <c r="A282" s="9" t="s">
        <v>105</v>
      </c>
      <c r="B282" t="s">
        <v>366</v>
      </c>
      <c r="C282" s="5">
        <v>2079</v>
      </c>
      <c r="D282" s="5">
        <v>2425.5</v>
      </c>
      <c r="E282" s="5">
        <v>2772</v>
      </c>
      <c r="F282" s="5">
        <v>3118.5</v>
      </c>
      <c r="G282" s="5">
        <v>3465</v>
      </c>
      <c r="H282" s="5">
        <v>3811.5</v>
      </c>
      <c r="I282" s="5">
        <v>0</v>
      </c>
      <c r="J282" s="5">
        <v>0</v>
      </c>
      <c r="K282" s="5">
        <v>0</v>
      </c>
      <c r="L282" s="5">
        <v>0</v>
      </c>
      <c r="M282" s="5">
        <v>0</v>
      </c>
      <c r="N282" s="5">
        <v>0</v>
      </c>
      <c r="O282" s="5">
        <v>0</v>
      </c>
      <c r="P282" s="6">
        <f t="shared" si="12"/>
        <v>1359.3461538461538</v>
      </c>
      <c r="Q282" s="4">
        <v>44561</v>
      </c>
      <c r="R282" s="7">
        <v>-6</v>
      </c>
      <c r="S282" s="8">
        <f t="shared" si="13"/>
        <v>4.6493016211365175E-6</v>
      </c>
      <c r="T282" s="6">
        <f t="shared" si="14"/>
        <v>-2.7895809726819107E-5</v>
      </c>
    </row>
    <row r="283" spans="1:20" x14ac:dyDescent="0.25">
      <c r="A283" s="9" t="s">
        <v>105</v>
      </c>
      <c r="B283" t="s">
        <v>367</v>
      </c>
      <c r="C283" s="5">
        <v>2227.5</v>
      </c>
      <c r="D283" s="5">
        <v>2598.75</v>
      </c>
      <c r="E283" s="5">
        <v>2970</v>
      </c>
      <c r="F283" s="5">
        <v>3341.25</v>
      </c>
      <c r="G283" s="5">
        <v>3712.5</v>
      </c>
      <c r="H283" s="5">
        <v>4083.75</v>
      </c>
      <c r="I283" s="5">
        <v>0</v>
      </c>
      <c r="J283" s="5">
        <v>0</v>
      </c>
      <c r="K283" s="5">
        <v>0</v>
      </c>
      <c r="L283" s="5">
        <v>0</v>
      </c>
      <c r="M283" s="5">
        <v>0</v>
      </c>
      <c r="N283" s="5">
        <v>0</v>
      </c>
      <c r="O283" s="5">
        <v>0</v>
      </c>
      <c r="P283" s="6">
        <f t="shared" si="12"/>
        <v>1456.4423076923076</v>
      </c>
      <c r="Q283" s="4">
        <v>44561</v>
      </c>
      <c r="R283" s="7">
        <v>-6</v>
      </c>
      <c r="S283" s="8">
        <f t="shared" si="13"/>
        <v>4.9813945940748395E-6</v>
      </c>
      <c r="T283" s="6">
        <f t="shared" si="14"/>
        <v>-2.9888367564449037E-5</v>
      </c>
    </row>
    <row r="284" spans="1:20" x14ac:dyDescent="0.25">
      <c r="A284" s="9" t="s">
        <v>105</v>
      </c>
      <c r="B284" t="s">
        <v>368</v>
      </c>
      <c r="C284" s="5">
        <v>295000.01999999996</v>
      </c>
      <c r="D284" s="5">
        <v>344166.68999999994</v>
      </c>
      <c r="E284" s="5">
        <v>393333.35999999993</v>
      </c>
      <c r="F284" s="5">
        <v>442500.02999999991</v>
      </c>
      <c r="G284" s="5">
        <v>491666.6999999999</v>
      </c>
      <c r="H284" s="5">
        <v>540833.36999999988</v>
      </c>
      <c r="I284" s="5">
        <v>590000.03999999992</v>
      </c>
      <c r="J284" s="5">
        <v>754708.36999999988</v>
      </c>
      <c r="K284" s="5">
        <v>919416.7</v>
      </c>
      <c r="L284" s="5">
        <v>1084125.03</v>
      </c>
      <c r="M284" s="5">
        <v>1248833.3600000001</v>
      </c>
      <c r="N284" s="5">
        <v>1413541.6900000002</v>
      </c>
      <c r="O284" s="5">
        <v>1578250.0200000003</v>
      </c>
      <c r="P284" s="6">
        <f t="shared" si="12"/>
        <v>776644.25999999989</v>
      </c>
      <c r="Q284" s="4">
        <v>44926</v>
      </c>
      <c r="R284" s="7">
        <v>6</v>
      </c>
      <c r="S284" s="8">
        <f t="shared" si="13"/>
        <v>2.6563163524226476E-3</v>
      </c>
      <c r="T284" s="6">
        <f t="shared" si="14"/>
        <v>1.5937898114535887E-2</v>
      </c>
    </row>
    <row r="285" spans="1:20" x14ac:dyDescent="0.25">
      <c r="A285" s="9" t="s">
        <v>105</v>
      </c>
      <c r="B285" t="s">
        <v>369</v>
      </c>
      <c r="C285" s="5">
        <v>0</v>
      </c>
      <c r="D285" s="5">
        <v>8029.24</v>
      </c>
      <c r="E285" s="5">
        <v>0</v>
      </c>
      <c r="F285" s="5">
        <v>0</v>
      </c>
      <c r="G285" s="5">
        <v>0</v>
      </c>
      <c r="H285" s="5">
        <v>0</v>
      </c>
      <c r="I285" s="5">
        <v>0</v>
      </c>
      <c r="J285" s="5">
        <v>0</v>
      </c>
      <c r="K285" s="5">
        <v>0</v>
      </c>
      <c r="L285" s="5">
        <v>0</v>
      </c>
      <c r="M285" s="5">
        <v>0</v>
      </c>
      <c r="N285" s="5">
        <v>0</v>
      </c>
      <c r="O285" s="5">
        <v>0</v>
      </c>
      <c r="P285" s="6">
        <f t="shared" si="12"/>
        <v>617.63384615384609</v>
      </c>
      <c r="Q285" s="4">
        <v>44439</v>
      </c>
      <c r="R285" s="7">
        <v>-10</v>
      </c>
      <c r="S285" s="8">
        <f t="shared" si="13"/>
        <v>2.1124612256171897E-6</v>
      </c>
      <c r="T285" s="6">
        <f t="shared" si="14"/>
        <v>-2.1124612256171898E-5</v>
      </c>
    </row>
    <row r="286" spans="1:20" x14ac:dyDescent="0.25">
      <c r="A286" s="9" t="s">
        <v>105</v>
      </c>
      <c r="B286" t="s">
        <v>83</v>
      </c>
      <c r="C286" s="5">
        <v>23500</v>
      </c>
      <c r="D286" s="5">
        <v>23500</v>
      </c>
      <c r="E286" s="5">
        <v>23500</v>
      </c>
      <c r="F286" s="5">
        <v>23500</v>
      </c>
      <c r="G286" s="5">
        <v>23500</v>
      </c>
      <c r="H286" s="5">
        <v>23500</v>
      </c>
      <c r="I286" s="5">
        <v>0</v>
      </c>
      <c r="J286" s="5">
        <v>0</v>
      </c>
      <c r="K286" s="5">
        <v>0</v>
      </c>
      <c r="L286" s="5">
        <v>0</v>
      </c>
      <c r="M286" s="5">
        <v>0</v>
      </c>
      <c r="N286" s="5">
        <v>0</v>
      </c>
      <c r="O286" s="5">
        <v>0</v>
      </c>
      <c r="P286" s="6">
        <f t="shared" si="12"/>
        <v>10846.153846153846</v>
      </c>
      <c r="Q286" s="4">
        <v>44561</v>
      </c>
      <c r="R286" s="7">
        <v>-6</v>
      </c>
      <c r="S286" s="8">
        <f t="shared" si="13"/>
        <v>3.7096541243258862E-5</v>
      </c>
      <c r="T286" s="6">
        <f t="shared" si="14"/>
        <v>-2.2257924745955316E-4</v>
      </c>
    </row>
    <row r="287" spans="1:20" x14ac:dyDescent="0.25">
      <c r="A287" s="9" t="s">
        <v>105</v>
      </c>
      <c r="B287" t="s">
        <v>370</v>
      </c>
      <c r="C287" s="5">
        <v>0</v>
      </c>
      <c r="D287" s="5">
        <v>0</v>
      </c>
      <c r="E287" s="5">
        <v>0</v>
      </c>
      <c r="F287" s="5">
        <v>0</v>
      </c>
      <c r="G287" s="5">
        <v>0</v>
      </c>
      <c r="H287" s="5">
        <v>0</v>
      </c>
      <c r="I287" s="5">
        <v>0</v>
      </c>
      <c r="J287" s="5">
        <v>0</v>
      </c>
      <c r="K287" s="5">
        <v>0</v>
      </c>
      <c r="L287" s="5">
        <v>57206.67</v>
      </c>
      <c r="M287" s="5">
        <v>85874.36</v>
      </c>
      <c r="N287" s="5">
        <v>114542.05</v>
      </c>
      <c r="O287" s="5">
        <v>143209.74</v>
      </c>
      <c r="P287" s="6">
        <f t="shared" si="12"/>
        <v>30833.293846153847</v>
      </c>
      <c r="Q287" s="4">
        <v>44926</v>
      </c>
      <c r="R287" s="7">
        <v>6</v>
      </c>
      <c r="S287" s="8">
        <f t="shared" si="13"/>
        <v>1.0545752651618267E-4</v>
      </c>
      <c r="T287" s="6">
        <f t="shared" si="14"/>
        <v>6.3274515909709605E-4</v>
      </c>
    </row>
    <row r="288" spans="1:20" x14ac:dyDescent="0.25">
      <c r="A288" s="9" t="s">
        <v>105</v>
      </c>
      <c r="B288" t="s">
        <v>371</v>
      </c>
      <c r="C288" s="5">
        <v>0</v>
      </c>
      <c r="D288" s="5">
        <v>0</v>
      </c>
      <c r="E288" s="5">
        <v>0</v>
      </c>
      <c r="F288" s="5">
        <v>0</v>
      </c>
      <c r="G288" s="5">
        <v>0</v>
      </c>
      <c r="H288" s="5">
        <v>0</v>
      </c>
      <c r="I288" s="5">
        <v>0</v>
      </c>
      <c r="J288" s="5">
        <v>0</v>
      </c>
      <c r="K288" s="5">
        <v>0</v>
      </c>
      <c r="L288" s="5">
        <v>0</v>
      </c>
      <c r="M288" s="5">
        <v>0</v>
      </c>
      <c r="N288" s="5">
        <v>0</v>
      </c>
      <c r="O288" s="5">
        <v>41053.18</v>
      </c>
      <c r="P288" s="6">
        <f t="shared" si="12"/>
        <v>3157.936923076923</v>
      </c>
      <c r="Q288" s="4">
        <v>44926</v>
      </c>
      <c r="R288" s="7">
        <v>6</v>
      </c>
      <c r="S288" s="8">
        <f t="shared" si="13"/>
        <v>1.0800928971893119E-5</v>
      </c>
      <c r="T288" s="6">
        <f t="shared" si="14"/>
        <v>6.4805573831358705E-5</v>
      </c>
    </row>
    <row r="289" spans="1:20" x14ac:dyDescent="0.25">
      <c r="A289" s="9" t="s">
        <v>105</v>
      </c>
      <c r="B289" t="s">
        <v>372</v>
      </c>
      <c r="C289" s="5">
        <v>0</v>
      </c>
      <c r="D289" s="5">
        <v>0</v>
      </c>
      <c r="E289" s="5">
        <v>0</v>
      </c>
      <c r="F289" s="5">
        <v>0</v>
      </c>
      <c r="G289" s="5">
        <v>0</v>
      </c>
      <c r="H289" s="5">
        <v>0</v>
      </c>
      <c r="I289" s="5">
        <v>0</v>
      </c>
      <c r="J289" s="5">
        <v>0</v>
      </c>
      <c r="K289" s="5">
        <v>0</v>
      </c>
      <c r="L289" s="5">
        <v>4700</v>
      </c>
      <c r="M289" s="5">
        <v>9400</v>
      </c>
      <c r="N289" s="5">
        <v>14100</v>
      </c>
      <c r="O289" s="5">
        <v>18800</v>
      </c>
      <c r="P289" s="6">
        <f t="shared" si="12"/>
        <v>3615.3846153846152</v>
      </c>
      <c r="Q289" s="4">
        <v>44926</v>
      </c>
      <c r="R289" s="7">
        <v>6</v>
      </c>
      <c r="S289" s="8">
        <f t="shared" si="13"/>
        <v>1.2365513747752953E-5</v>
      </c>
      <c r="T289" s="6">
        <f t="shared" si="14"/>
        <v>7.4193082486517724E-5</v>
      </c>
    </row>
    <row r="290" spans="1:20" x14ac:dyDescent="0.25">
      <c r="A290" s="9" t="s">
        <v>105</v>
      </c>
      <c r="B290" t="s">
        <v>373</v>
      </c>
      <c r="C290" s="5">
        <v>3087150.01</v>
      </c>
      <c r="D290" s="5">
        <v>3439150.01</v>
      </c>
      <c r="E290" s="5">
        <v>3813150.01</v>
      </c>
      <c r="F290" s="5">
        <v>0</v>
      </c>
      <c r="G290" s="5">
        <v>0</v>
      </c>
      <c r="H290" s="5">
        <v>0</v>
      </c>
      <c r="I290" s="5">
        <v>0</v>
      </c>
      <c r="J290" s="5">
        <v>0</v>
      </c>
      <c r="K290" s="5">
        <v>0</v>
      </c>
      <c r="L290" s="5">
        <v>0</v>
      </c>
      <c r="M290" s="5">
        <v>0</v>
      </c>
      <c r="N290" s="5">
        <v>0</v>
      </c>
      <c r="O290" s="5">
        <v>0</v>
      </c>
      <c r="P290" s="6">
        <f t="shared" si="12"/>
        <v>795342.30999999994</v>
      </c>
      <c r="Q290" s="4">
        <v>44469</v>
      </c>
      <c r="R290" s="7">
        <v>-9</v>
      </c>
      <c r="S290" s="8">
        <f t="shared" si="13"/>
        <v>2.720268329578078E-3</v>
      </c>
      <c r="T290" s="6">
        <f t="shared" si="14"/>
        <v>-2.4482414966202702E-2</v>
      </c>
    </row>
    <row r="291" spans="1:20" x14ac:dyDescent="0.25">
      <c r="A291" s="9" t="s">
        <v>105</v>
      </c>
      <c r="B291" t="s">
        <v>374</v>
      </c>
      <c r="C291" s="5">
        <v>0</v>
      </c>
      <c r="D291" s="5">
        <v>0</v>
      </c>
      <c r="E291" s="5">
        <v>0</v>
      </c>
      <c r="F291" s="5">
        <v>0</v>
      </c>
      <c r="G291" s="5">
        <v>0</v>
      </c>
      <c r="H291" s="5">
        <v>0</v>
      </c>
      <c r="I291" s="5">
        <v>0</v>
      </c>
      <c r="J291" s="5">
        <v>0</v>
      </c>
      <c r="K291" s="5">
        <v>0</v>
      </c>
      <c r="L291" s="5">
        <v>2750</v>
      </c>
      <c r="M291" s="5">
        <v>11000</v>
      </c>
      <c r="N291" s="5">
        <v>19250</v>
      </c>
      <c r="O291" s="5">
        <v>27500</v>
      </c>
      <c r="P291" s="6">
        <f t="shared" si="12"/>
        <v>4653.8461538461543</v>
      </c>
      <c r="Q291" s="4">
        <v>44865</v>
      </c>
      <c r="R291" s="7">
        <v>4</v>
      </c>
      <c r="S291" s="8">
        <f t="shared" si="13"/>
        <v>1.59173102497671E-5</v>
      </c>
      <c r="T291" s="6">
        <f t="shared" si="14"/>
        <v>6.3669240999068402E-5</v>
      </c>
    </row>
    <row r="292" spans="1:20" x14ac:dyDescent="0.25">
      <c r="A292" s="9" t="s">
        <v>105</v>
      </c>
      <c r="B292" t="s">
        <v>375</v>
      </c>
      <c r="C292" s="5">
        <v>1234000</v>
      </c>
      <c r="D292" s="5">
        <v>1739000</v>
      </c>
      <c r="E292" s="5">
        <v>2039000</v>
      </c>
      <c r="F292" s="5">
        <v>2339000</v>
      </c>
      <c r="G292" s="5">
        <v>2420000</v>
      </c>
      <c r="H292" s="5">
        <v>2500000</v>
      </c>
      <c r="I292" s="5">
        <v>2500000</v>
      </c>
      <c r="J292" s="5">
        <v>2550000</v>
      </c>
      <c r="K292" s="5">
        <v>2650000</v>
      </c>
      <c r="L292" s="5">
        <v>2750000</v>
      </c>
      <c r="M292" s="5">
        <v>0</v>
      </c>
      <c r="N292" s="5">
        <v>0</v>
      </c>
      <c r="O292" s="5">
        <v>0</v>
      </c>
      <c r="P292" s="6">
        <f t="shared" si="12"/>
        <v>1747769.2307692308</v>
      </c>
      <c r="Q292" s="4">
        <v>44681</v>
      </c>
      <c r="R292" s="7">
        <v>-2</v>
      </c>
      <c r="S292" s="8">
        <f t="shared" si="13"/>
        <v>5.9778050609084008E-3</v>
      </c>
      <c r="T292" s="6">
        <f t="shared" si="14"/>
        <v>-1.1955610121816802E-2</v>
      </c>
    </row>
    <row r="293" spans="1:20" x14ac:dyDescent="0.25">
      <c r="A293" s="9" t="s">
        <v>105</v>
      </c>
      <c r="B293" t="s">
        <v>376</v>
      </c>
      <c r="C293" s="5">
        <v>0</v>
      </c>
      <c r="D293" s="5">
        <v>54990</v>
      </c>
      <c r="E293" s="5">
        <v>54990</v>
      </c>
      <c r="F293" s="5">
        <v>54990</v>
      </c>
      <c r="G293" s="5">
        <v>0</v>
      </c>
      <c r="H293" s="5">
        <v>0</v>
      </c>
      <c r="I293" s="5">
        <v>0</v>
      </c>
      <c r="J293" s="5">
        <v>0</v>
      </c>
      <c r="K293" s="5">
        <v>0</v>
      </c>
      <c r="L293" s="5">
        <v>0</v>
      </c>
      <c r="M293" s="5">
        <v>0</v>
      </c>
      <c r="N293" s="5">
        <v>0</v>
      </c>
      <c r="O293" s="5">
        <v>0</v>
      </c>
      <c r="P293" s="6">
        <f t="shared" si="12"/>
        <v>12690</v>
      </c>
      <c r="Q293" s="4">
        <v>44500</v>
      </c>
      <c r="R293" s="7">
        <v>-8</v>
      </c>
      <c r="S293" s="8">
        <f t="shared" si="13"/>
        <v>4.3402953254612868E-5</v>
      </c>
      <c r="T293" s="6">
        <f t="shared" si="14"/>
        <v>-3.4722362603690295E-4</v>
      </c>
    </row>
    <row r="294" spans="1:20" x14ac:dyDescent="0.25">
      <c r="A294" s="9" t="s">
        <v>105</v>
      </c>
      <c r="B294" t="s">
        <v>377</v>
      </c>
      <c r="C294" s="5">
        <v>11280</v>
      </c>
      <c r="D294" s="5">
        <v>16920</v>
      </c>
      <c r="E294" s="5">
        <v>0</v>
      </c>
      <c r="F294" s="5">
        <v>0</v>
      </c>
      <c r="G294" s="5">
        <v>0</v>
      </c>
      <c r="H294" s="5">
        <v>0</v>
      </c>
      <c r="I294" s="5">
        <v>0</v>
      </c>
      <c r="J294" s="5">
        <v>0</v>
      </c>
      <c r="K294" s="5">
        <v>0</v>
      </c>
      <c r="L294" s="5">
        <v>0</v>
      </c>
      <c r="M294" s="5">
        <v>0</v>
      </c>
      <c r="N294" s="5">
        <v>0</v>
      </c>
      <c r="O294" s="5">
        <v>0</v>
      </c>
      <c r="P294" s="6">
        <f t="shared" si="12"/>
        <v>2169.2307692307691</v>
      </c>
      <c r="Q294" s="4">
        <v>44439</v>
      </c>
      <c r="R294" s="7">
        <v>-10</v>
      </c>
      <c r="S294" s="8">
        <f t="shared" si="13"/>
        <v>7.4193082486517712E-6</v>
      </c>
      <c r="T294" s="6">
        <f t="shared" si="14"/>
        <v>-7.419308248651771E-5</v>
      </c>
    </row>
    <row r="295" spans="1:20" x14ac:dyDescent="0.25">
      <c r="A295" s="9" t="s">
        <v>105</v>
      </c>
      <c r="B295" t="s">
        <v>378</v>
      </c>
      <c r="C295" s="5">
        <v>0</v>
      </c>
      <c r="D295" s="5">
        <v>0</v>
      </c>
      <c r="E295" s="5">
        <v>0</v>
      </c>
      <c r="F295" s="5">
        <v>0</v>
      </c>
      <c r="G295" s="5">
        <v>0</v>
      </c>
      <c r="H295" s="5">
        <v>0</v>
      </c>
      <c r="I295" s="5">
        <v>0</v>
      </c>
      <c r="J295" s="5">
        <v>0</v>
      </c>
      <c r="K295" s="5">
        <v>0</v>
      </c>
      <c r="L295" s="5">
        <v>0</v>
      </c>
      <c r="M295" s="5">
        <v>58750</v>
      </c>
      <c r="N295" s="5">
        <v>58750</v>
      </c>
      <c r="O295" s="5">
        <v>58750</v>
      </c>
      <c r="P295" s="6">
        <f t="shared" si="12"/>
        <v>13557.692307692309</v>
      </c>
      <c r="Q295" s="4">
        <v>44926</v>
      </c>
      <c r="R295" s="7">
        <v>6</v>
      </c>
      <c r="S295" s="8">
        <f t="shared" si="13"/>
        <v>4.6370676554073579E-5</v>
      </c>
      <c r="T295" s="6">
        <f t="shared" si="14"/>
        <v>2.782240593244415E-4</v>
      </c>
    </row>
    <row r="296" spans="1:20" x14ac:dyDescent="0.25">
      <c r="A296" s="9" t="s">
        <v>105</v>
      </c>
      <c r="B296" t="s">
        <v>379</v>
      </c>
      <c r="C296" s="5">
        <v>0</v>
      </c>
      <c r="D296" s="5">
        <v>0</v>
      </c>
      <c r="E296" s="5">
        <v>0</v>
      </c>
      <c r="F296" s="5">
        <v>0</v>
      </c>
      <c r="G296" s="5">
        <v>0</v>
      </c>
      <c r="H296" s="5">
        <v>0</v>
      </c>
      <c r="I296" s="5">
        <v>0</v>
      </c>
      <c r="J296" s="5">
        <v>0</v>
      </c>
      <c r="K296" s="5">
        <v>0</v>
      </c>
      <c r="L296" s="5">
        <v>0</v>
      </c>
      <c r="M296" s="5">
        <v>11750</v>
      </c>
      <c r="N296" s="5">
        <v>23500</v>
      </c>
      <c r="O296" s="5">
        <v>35250</v>
      </c>
      <c r="P296" s="6">
        <f t="shared" si="12"/>
        <v>5423.0769230769229</v>
      </c>
      <c r="Q296" s="4">
        <v>44926</v>
      </c>
      <c r="R296" s="7">
        <v>6</v>
      </c>
      <c r="S296" s="8">
        <f t="shared" si="13"/>
        <v>1.8548270621629431E-5</v>
      </c>
      <c r="T296" s="6">
        <f t="shared" si="14"/>
        <v>1.1128962372977658E-4</v>
      </c>
    </row>
    <row r="297" spans="1:20" x14ac:dyDescent="0.25">
      <c r="A297" s="9" t="s">
        <v>105</v>
      </c>
      <c r="B297" t="s">
        <v>380</v>
      </c>
      <c r="C297" s="5">
        <v>12250</v>
      </c>
      <c r="D297" s="5">
        <v>24500</v>
      </c>
      <c r="E297" s="5">
        <v>36750</v>
      </c>
      <c r="F297" s="5">
        <v>49000</v>
      </c>
      <c r="G297" s="5">
        <v>61250</v>
      </c>
      <c r="H297" s="5">
        <v>0</v>
      </c>
      <c r="I297" s="5">
        <v>0</v>
      </c>
      <c r="J297" s="5">
        <v>0</v>
      </c>
      <c r="K297" s="5">
        <v>0</v>
      </c>
      <c r="L297" s="5">
        <v>0</v>
      </c>
      <c r="M297" s="5">
        <v>0</v>
      </c>
      <c r="N297" s="5">
        <v>0</v>
      </c>
      <c r="O297" s="5">
        <v>0</v>
      </c>
      <c r="P297" s="6">
        <f t="shared" si="12"/>
        <v>14134.615384615385</v>
      </c>
      <c r="Q297" s="4">
        <v>44530</v>
      </c>
      <c r="R297" s="7">
        <v>-7</v>
      </c>
      <c r="S297" s="8">
        <f t="shared" si="13"/>
        <v>4.8343896832970322E-5</v>
      </c>
      <c r="T297" s="6">
        <f t="shared" si="14"/>
        <v>-3.3840727783079227E-4</v>
      </c>
    </row>
    <row r="298" spans="1:20" x14ac:dyDescent="0.25">
      <c r="A298" s="9" t="s">
        <v>105</v>
      </c>
      <c r="B298" t="s">
        <v>381</v>
      </c>
      <c r="C298" s="5">
        <v>19250</v>
      </c>
      <c r="D298" s="5">
        <v>41250</v>
      </c>
      <c r="E298" s="5">
        <v>63250</v>
      </c>
      <c r="F298" s="5">
        <v>85250</v>
      </c>
      <c r="G298" s="5">
        <v>107250</v>
      </c>
      <c r="H298" s="5">
        <v>126500</v>
      </c>
      <c r="I298" s="5">
        <v>0</v>
      </c>
      <c r="J298" s="5">
        <v>0</v>
      </c>
      <c r="K298" s="5">
        <v>0</v>
      </c>
      <c r="L298" s="5">
        <v>0</v>
      </c>
      <c r="M298" s="5">
        <v>0</v>
      </c>
      <c r="N298" s="5">
        <v>0</v>
      </c>
      <c r="O298" s="5">
        <v>0</v>
      </c>
      <c r="P298" s="6">
        <f t="shared" si="12"/>
        <v>34057.692307692305</v>
      </c>
      <c r="Q298" s="4">
        <v>44561</v>
      </c>
      <c r="R298" s="7">
        <v>-6</v>
      </c>
      <c r="S298" s="8">
        <f t="shared" si="13"/>
        <v>1.1648577046420468E-4</v>
      </c>
      <c r="T298" s="6">
        <f t="shared" si="14"/>
        <v>-6.9891462278522803E-4</v>
      </c>
    </row>
    <row r="299" spans="1:20" x14ac:dyDescent="0.25">
      <c r="A299" s="9" t="s">
        <v>105</v>
      </c>
      <c r="B299" t="s">
        <v>382</v>
      </c>
      <c r="C299" s="5">
        <v>117500.02</v>
      </c>
      <c r="D299" s="5">
        <v>211500.04</v>
      </c>
      <c r="E299" s="5">
        <v>216200.04</v>
      </c>
      <c r="F299" s="5">
        <v>0</v>
      </c>
      <c r="G299" s="5">
        <v>0</v>
      </c>
      <c r="H299" s="5">
        <v>0</v>
      </c>
      <c r="I299" s="5">
        <v>0</v>
      </c>
      <c r="J299" s="5">
        <v>0</v>
      </c>
      <c r="K299" s="5">
        <v>0</v>
      </c>
      <c r="L299" s="5">
        <v>0</v>
      </c>
      <c r="M299" s="5">
        <v>0</v>
      </c>
      <c r="N299" s="5">
        <v>0</v>
      </c>
      <c r="O299" s="5">
        <v>0</v>
      </c>
      <c r="P299" s="6">
        <f t="shared" si="12"/>
        <v>41938.469230769231</v>
      </c>
      <c r="Q299" s="4">
        <v>44469</v>
      </c>
      <c r="R299" s="7">
        <v>-9</v>
      </c>
      <c r="S299" s="8">
        <f t="shared" si="13"/>
        <v>1.4343998578353798E-4</v>
      </c>
      <c r="T299" s="6">
        <f t="shared" si="14"/>
        <v>-1.2909598720518417E-3</v>
      </c>
    </row>
    <row r="300" spans="1:20" x14ac:dyDescent="0.25">
      <c r="A300" s="9" t="s">
        <v>105</v>
      </c>
      <c r="B300" t="s">
        <v>383</v>
      </c>
      <c r="C300" s="5">
        <v>40890</v>
      </c>
      <c r="D300" s="5">
        <v>52640</v>
      </c>
      <c r="E300" s="5">
        <v>64390</v>
      </c>
      <c r="F300" s="5">
        <v>71440</v>
      </c>
      <c r="G300" s="5">
        <v>83190</v>
      </c>
      <c r="H300" s="5">
        <v>89065</v>
      </c>
      <c r="I300" s="5">
        <v>0</v>
      </c>
      <c r="J300" s="5">
        <v>0</v>
      </c>
      <c r="K300" s="5">
        <v>0</v>
      </c>
      <c r="L300" s="5">
        <v>0</v>
      </c>
      <c r="M300" s="5">
        <v>0</v>
      </c>
      <c r="N300" s="5">
        <v>0</v>
      </c>
      <c r="O300" s="5">
        <v>0</v>
      </c>
      <c r="P300" s="6">
        <f t="shared" si="12"/>
        <v>30893.461538461539</v>
      </c>
      <c r="Q300" s="4">
        <v>44561</v>
      </c>
      <c r="R300" s="7">
        <v>-6</v>
      </c>
      <c r="S300" s="8">
        <f t="shared" si="13"/>
        <v>1.0566331497454899E-4</v>
      </c>
      <c r="T300" s="6">
        <f t="shared" si="14"/>
        <v>-6.3397988984729395E-4</v>
      </c>
    </row>
    <row r="301" spans="1:20" x14ac:dyDescent="0.25">
      <c r="A301" s="9" t="s">
        <v>105</v>
      </c>
      <c r="B301" t="s">
        <v>384</v>
      </c>
      <c r="C301" s="5">
        <v>0</v>
      </c>
      <c r="D301" s="5">
        <v>0</v>
      </c>
      <c r="E301" s="5">
        <v>0</v>
      </c>
      <c r="F301" s="5">
        <v>0</v>
      </c>
      <c r="G301" s="5">
        <v>0</v>
      </c>
      <c r="H301" s="5">
        <v>0</v>
      </c>
      <c r="I301" s="5">
        <v>0</v>
      </c>
      <c r="J301" s="5">
        <v>0</v>
      </c>
      <c r="K301" s="5">
        <v>0</v>
      </c>
      <c r="L301" s="5">
        <v>0</v>
      </c>
      <c r="M301" s="5">
        <v>0</v>
      </c>
      <c r="N301" s="5">
        <v>41923.020000000004</v>
      </c>
      <c r="O301" s="5">
        <v>83846.040000000008</v>
      </c>
      <c r="P301" s="6">
        <f t="shared" si="12"/>
        <v>9674.543076923077</v>
      </c>
      <c r="Q301" s="4">
        <v>44926</v>
      </c>
      <c r="R301" s="7">
        <v>6</v>
      </c>
      <c r="S301" s="8">
        <f t="shared" si="13"/>
        <v>3.3089341286637576E-5</v>
      </c>
      <c r="T301" s="6">
        <f t="shared" si="14"/>
        <v>1.9853604771982546E-4</v>
      </c>
    </row>
    <row r="302" spans="1:20" x14ac:dyDescent="0.25">
      <c r="A302" s="9" t="s">
        <v>105</v>
      </c>
      <c r="B302" t="s">
        <v>385</v>
      </c>
      <c r="C302" s="5">
        <v>0</v>
      </c>
      <c r="D302" s="5">
        <v>190264.06</v>
      </c>
      <c r="E302" s="5">
        <v>190264.06</v>
      </c>
      <c r="F302" s="5">
        <v>190264.06</v>
      </c>
      <c r="G302" s="5">
        <v>0</v>
      </c>
      <c r="H302" s="5">
        <v>0</v>
      </c>
      <c r="I302" s="5">
        <v>0</v>
      </c>
      <c r="J302" s="5">
        <v>0</v>
      </c>
      <c r="K302" s="5">
        <v>0</v>
      </c>
      <c r="L302" s="5">
        <v>0</v>
      </c>
      <c r="M302" s="5">
        <v>0</v>
      </c>
      <c r="N302" s="5">
        <v>0</v>
      </c>
      <c r="O302" s="5">
        <v>0</v>
      </c>
      <c r="P302" s="6">
        <f t="shared" si="12"/>
        <v>43907.090769230766</v>
      </c>
      <c r="Q302" s="4">
        <v>44500</v>
      </c>
      <c r="R302" s="7">
        <v>-8</v>
      </c>
      <c r="S302" s="8">
        <f t="shared" si="13"/>
        <v>1.5017316061489102E-4</v>
      </c>
      <c r="T302" s="6">
        <f t="shared" si="14"/>
        <v>-1.2013852849191281E-3</v>
      </c>
    </row>
    <row r="303" spans="1:20" x14ac:dyDescent="0.25">
      <c r="A303" s="9" t="s">
        <v>105</v>
      </c>
      <c r="B303" t="s">
        <v>386</v>
      </c>
      <c r="C303" s="5">
        <v>25912.77</v>
      </c>
      <c r="D303" s="5">
        <v>30624.18</v>
      </c>
      <c r="E303" s="5">
        <v>35335.589999999997</v>
      </c>
      <c r="F303" s="5">
        <v>40047</v>
      </c>
      <c r="G303" s="5">
        <v>42402.720000000001</v>
      </c>
      <c r="H303" s="5">
        <v>44758.44</v>
      </c>
      <c r="I303" s="5">
        <v>0</v>
      </c>
      <c r="J303" s="5">
        <v>0</v>
      </c>
      <c r="K303" s="5">
        <v>0</v>
      </c>
      <c r="L303" s="5">
        <v>0</v>
      </c>
      <c r="M303" s="5">
        <v>0</v>
      </c>
      <c r="N303" s="5">
        <v>0</v>
      </c>
      <c r="O303" s="5">
        <v>0</v>
      </c>
      <c r="P303" s="6">
        <f t="shared" si="12"/>
        <v>16852.361538461537</v>
      </c>
      <c r="Q303" s="4">
        <v>44561</v>
      </c>
      <c r="R303" s="7">
        <v>-6</v>
      </c>
      <c r="S303" s="8">
        <f t="shared" si="13"/>
        <v>5.7639263993985961E-5</v>
      </c>
      <c r="T303" s="6">
        <f t="shared" si="14"/>
        <v>-3.4583558396391576E-4</v>
      </c>
    </row>
    <row r="304" spans="1:20" x14ac:dyDescent="0.25">
      <c r="A304" s="9" t="s">
        <v>105</v>
      </c>
      <c r="B304" t="s">
        <v>387</v>
      </c>
      <c r="C304" s="5">
        <v>61718.720000000001</v>
      </c>
      <c r="D304" s="5">
        <v>78335.3</v>
      </c>
      <c r="E304" s="5">
        <v>85456.69</v>
      </c>
      <c r="F304" s="5">
        <v>92578.08</v>
      </c>
      <c r="G304" s="5">
        <v>99699.47</v>
      </c>
      <c r="H304" s="5">
        <v>106820.86</v>
      </c>
      <c r="I304" s="5">
        <v>0</v>
      </c>
      <c r="J304" s="5">
        <v>0</v>
      </c>
      <c r="K304" s="5">
        <v>0</v>
      </c>
      <c r="L304" s="5">
        <v>0</v>
      </c>
      <c r="M304" s="5">
        <v>0</v>
      </c>
      <c r="N304" s="5">
        <v>0</v>
      </c>
      <c r="O304" s="5">
        <v>0</v>
      </c>
      <c r="P304" s="6">
        <f t="shared" si="12"/>
        <v>40354.547692307693</v>
      </c>
      <c r="Q304" s="4">
        <v>44561</v>
      </c>
      <c r="R304" s="7">
        <v>-6</v>
      </c>
      <c r="S304" s="8">
        <f t="shared" si="13"/>
        <v>1.3802258054375699E-4</v>
      </c>
      <c r="T304" s="6">
        <f t="shared" si="14"/>
        <v>-8.2813548326254199E-4</v>
      </c>
    </row>
    <row r="305" spans="1:20" x14ac:dyDescent="0.25">
      <c r="A305" s="9" t="s">
        <v>105</v>
      </c>
      <c r="B305" t="s">
        <v>388</v>
      </c>
      <c r="C305" s="5">
        <v>115000</v>
      </c>
      <c r="D305" s="5">
        <v>155000</v>
      </c>
      <c r="E305" s="5">
        <v>175000</v>
      </c>
      <c r="F305" s="5">
        <v>195000</v>
      </c>
      <c r="G305" s="5">
        <v>220000</v>
      </c>
      <c r="H305" s="5">
        <v>240000</v>
      </c>
      <c r="I305" s="5">
        <v>0</v>
      </c>
      <c r="J305" s="5">
        <v>0</v>
      </c>
      <c r="K305" s="5">
        <v>0</v>
      </c>
      <c r="L305" s="5">
        <v>0</v>
      </c>
      <c r="M305" s="5">
        <v>0</v>
      </c>
      <c r="N305" s="5">
        <v>0</v>
      </c>
      <c r="O305" s="5">
        <v>0</v>
      </c>
      <c r="P305" s="6">
        <f t="shared" si="12"/>
        <v>84615.38461538461</v>
      </c>
      <c r="Q305" s="4">
        <v>44561</v>
      </c>
      <c r="R305" s="7">
        <v>-6</v>
      </c>
      <c r="S305" s="8">
        <f t="shared" si="13"/>
        <v>2.8940564090485632E-4</v>
      </c>
      <c r="T305" s="6">
        <f t="shared" si="14"/>
        <v>-1.7364338454291381E-3</v>
      </c>
    </row>
    <row r="306" spans="1:20" x14ac:dyDescent="0.25">
      <c r="A306" s="9" t="s">
        <v>105</v>
      </c>
      <c r="B306" t="s">
        <v>389</v>
      </c>
      <c r="C306" s="5">
        <v>0</v>
      </c>
      <c r="D306" s="5">
        <v>0</v>
      </c>
      <c r="E306" s="5">
        <v>35250</v>
      </c>
      <c r="F306" s="5">
        <v>35250</v>
      </c>
      <c r="G306" s="5">
        <v>70500</v>
      </c>
      <c r="H306" s="5">
        <v>0</v>
      </c>
      <c r="I306" s="5">
        <v>0</v>
      </c>
      <c r="J306" s="5">
        <v>0</v>
      </c>
      <c r="K306" s="5">
        <v>0</v>
      </c>
      <c r="L306" s="5">
        <v>0</v>
      </c>
      <c r="M306" s="5">
        <v>0</v>
      </c>
      <c r="N306" s="5">
        <v>0</v>
      </c>
      <c r="O306" s="5">
        <v>0</v>
      </c>
      <c r="P306" s="6">
        <f t="shared" si="12"/>
        <v>10846.153846153846</v>
      </c>
      <c r="Q306" s="4">
        <v>44530</v>
      </c>
      <c r="R306" s="7">
        <v>-7</v>
      </c>
      <c r="S306" s="8">
        <f t="shared" si="13"/>
        <v>3.7096541243258862E-5</v>
      </c>
      <c r="T306" s="6">
        <f t="shared" si="14"/>
        <v>-2.5967578870281205E-4</v>
      </c>
    </row>
    <row r="307" spans="1:20" x14ac:dyDescent="0.25">
      <c r="A307" s="9" t="s">
        <v>105</v>
      </c>
      <c r="B307" t="s">
        <v>390</v>
      </c>
      <c r="C307" s="5">
        <v>47000</v>
      </c>
      <c r="D307" s="5">
        <v>47000</v>
      </c>
      <c r="E307" s="5">
        <v>47000</v>
      </c>
      <c r="F307" s="5">
        <v>58750</v>
      </c>
      <c r="G307" s="5">
        <v>58750</v>
      </c>
      <c r="H307" s="5">
        <v>58750</v>
      </c>
      <c r="I307" s="5">
        <v>0</v>
      </c>
      <c r="J307" s="5">
        <v>0</v>
      </c>
      <c r="K307" s="5">
        <v>0</v>
      </c>
      <c r="L307" s="5">
        <v>0</v>
      </c>
      <c r="M307" s="5">
        <v>0</v>
      </c>
      <c r="N307" s="5">
        <v>0</v>
      </c>
      <c r="O307" s="5">
        <v>0</v>
      </c>
      <c r="P307" s="6">
        <f t="shared" si="12"/>
        <v>24403.846153846152</v>
      </c>
      <c r="Q307" s="4">
        <v>44561</v>
      </c>
      <c r="R307" s="7">
        <v>-6</v>
      </c>
      <c r="S307" s="8">
        <f t="shared" si="13"/>
        <v>8.3467217797332434E-5</v>
      </c>
      <c r="T307" s="6">
        <f t="shared" si="14"/>
        <v>-5.0080330678399466E-4</v>
      </c>
    </row>
    <row r="308" spans="1:20" x14ac:dyDescent="0.25">
      <c r="A308" s="9" t="s">
        <v>105</v>
      </c>
      <c r="B308" t="s">
        <v>391</v>
      </c>
      <c r="C308" s="5">
        <v>0</v>
      </c>
      <c r="D308" s="5">
        <v>0</v>
      </c>
      <c r="E308" s="5">
        <v>0</v>
      </c>
      <c r="F308" s="5">
        <v>0</v>
      </c>
      <c r="G308" s="5">
        <v>0</v>
      </c>
      <c r="H308" s="5">
        <v>2350</v>
      </c>
      <c r="I308" s="5">
        <v>0</v>
      </c>
      <c r="J308" s="5">
        <v>0</v>
      </c>
      <c r="K308" s="5">
        <v>0</v>
      </c>
      <c r="L308" s="5">
        <v>0</v>
      </c>
      <c r="M308" s="5">
        <v>0</v>
      </c>
      <c r="N308" s="5">
        <v>0</v>
      </c>
      <c r="O308" s="5">
        <v>0</v>
      </c>
      <c r="P308" s="6">
        <f t="shared" si="12"/>
        <v>180.76923076923077</v>
      </c>
      <c r="Q308" s="4">
        <v>44561</v>
      </c>
      <c r="R308" s="7">
        <v>-6</v>
      </c>
      <c r="S308" s="8">
        <f t="shared" si="13"/>
        <v>6.1827568738764767E-7</v>
      </c>
      <c r="T308" s="6">
        <f t="shared" si="14"/>
        <v>-3.709654124325886E-6</v>
      </c>
    </row>
    <row r="309" spans="1:20" x14ac:dyDescent="0.25">
      <c r="A309" s="9" t="s">
        <v>105</v>
      </c>
      <c r="B309" t="s">
        <v>392</v>
      </c>
      <c r="C309" s="5">
        <v>37656.720000000001</v>
      </c>
      <c r="D309" s="5">
        <v>43932.840000000004</v>
      </c>
      <c r="E309" s="5">
        <v>50208.960000000006</v>
      </c>
      <c r="F309" s="5">
        <v>56485.080000000009</v>
      </c>
      <c r="G309" s="5">
        <v>62761.200000000012</v>
      </c>
      <c r="H309" s="5">
        <v>69037.320000000007</v>
      </c>
      <c r="I309" s="5">
        <v>0</v>
      </c>
      <c r="J309" s="5">
        <v>0</v>
      </c>
      <c r="K309" s="5">
        <v>0</v>
      </c>
      <c r="L309" s="5">
        <v>0</v>
      </c>
      <c r="M309" s="5">
        <v>0</v>
      </c>
      <c r="N309" s="5">
        <v>0</v>
      </c>
      <c r="O309" s="5">
        <v>0</v>
      </c>
      <c r="P309" s="6">
        <f t="shared" si="12"/>
        <v>24621.701538461544</v>
      </c>
      <c r="Q309" s="4">
        <v>44561</v>
      </c>
      <c r="R309" s="7">
        <v>-6</v>
      </c>
      <c r="S309" s="8">
        <f t="shared" si="13"/>
        <v>8.4212337346168333E-5</v>
      </c>
      <c r="T309" s="6">
        <f t="shared" si="14"/>
        <v>-5.0527402407701003E-4</v>
      </c>
    </row>
    <row r="310" spans="1:20" x14ac:dyDescent="0.25">
      <c r="A310" s="9" t="s">
        <v>105</v>
      </c>
      <c r="B310" t="s">
        <v>393</v>
      </c>
      <c r="C310" s="5">
        <v>9400</v>
      </c>
      <c r="D310" s="5">
        <v>9400</v>
      </c>
      <c r="E310" s="5">
        <v>28200</v>
      </c>
      <c r="F310" s="5">
        <v>28200</v>
      </c>
      <c r="G310" s="5">
        <v>35250</v>
      </c>
      <c r="H310" s="5">
        <v>35250</v>
      </c>
      <c r="I310" s="5">
        <v>0</v>
      </c>
      <c r="J310" s="5">
        <v>0</v>
      </c>
      <c r="K310" s="5">
        <v>0</v>
      </c>
      <c r="L310" s="5">
        <v>0</v>
      </c>
      <c r="M310" s="5">
        <v>0</v>
      </c>
      <c r="N310" s="5">
        <v>0</v>
      </c>
      <c r="O310" s="5">
        <v>0</v>
      </c>
      <c r="P310" s="6">
        <f t="shared" si="12"/>
        <v>11207.692307692309</v>
      </c>
      <c r="Q310" s="4">
        <v>44561</v>
      </c>
      <c r="R310" s="7">
        <v>-6</v>
      </c>
      <c r="S310" s="8">
        <f t="shared" si="13"/>
        <v>3.833309261803416E-5</v>
      </c>
      <c r="T310" s="6">
        <f t="shared" si="14"/>
        <v>-2.2999855570820496E-4</v>
      </c>
    </row>
    <row r="311" spans="1:20" x14ac:dyDescent="0.25">
      <c r="A311" s="9" t="s">
        <v>105</v>
      </c>
      <c r="B311" t="s">
        <v>394</v>
      </c>
      <c r="C311" s="5">
        <v>27260</v>
      </c>
      <c r="D311" s="5">
        <v>34780</v>
      </c>
      <c r="E311" s="5">
        <v>34780</v>
      </c>
      <c r="F311" s="5">
        <v>41830</v>
      </c>
      <c r="G311" s="5">
        <v>41830</v>
      </c>
      <c r="H311" s="5">
        <v>49820</v>
      </c>
      <c r="I311" s="5">
        <v>0</v>
      </c>
      <c r="J311" s="5">
        <v>0</v>
      </c>
      <c r="K311" s="5">
        <v>0</v>
      </c>
      <c r="L311" s="5">
        <v>0</v>
      </c>
      <c r="M311" s="5">
        <v>0</v>
      </c>
      <c r="N311" s="5">
        <v>0</v>
      </c>
      <c r="O311" s="5">
        <v>0</v>
      </c>
      <c r="P311" s="6">
        <f t="shared" si="12"/>
        <v>17715.384615384617</v>
      </c>
      <c r="Q311" s="4">
        <v>44561</v>
      </c>
      <c r="R311" s="7">
        <v>-6</v>
      </c>
      <c r="S311" s="8">
        <f t="shared" si="13"/>
        <v>6.0591017363989474E-5</v>
      </c>
      <c r="T311" s="6">
        <f t="shared" si="14"/>
        <v>-3.6354610418393683E-4</v>
      </c>
    </row>
    <row r="312" spans="1:20" x14ac:dyDescent="0.25">
      <c r="A312" s="9" t="s">
        <v>105</v>
      </c>
      <c r="B312" t="s">
        <v>395</v>
      </c>
      <c r="C312" s="5">
        <v>282000</v>
      </c>
      <c r="D312" s="5">
        <v>282000</v>
      </c>
      <c r="E312" s="5">
        <v>282000</v>
      </c>
      <c r="F312" s="5">
        <v>282000</v>
      </c>
      <c r="G312" s="5">
        <v>282000</v>
      </c>
      <c r="H312" s="5">
        <v>282000</v>
      </c>
      <c r="I312" s="5">
        <v>0</v>
      </c>
      <c r="J312" s="5">
        <v>0</v>
      </c>
      <c r="K312" s="5">
        <v>0</v>
      </c>
      <c r="L312" s="5">
        <v>0</v>
      </c>
      <c r="M312" s="5">
        <v>0</v>
      </c>
      <c r="N312" s="5">
        <v>0</v>
      </c>
      <c r="O312" s="5">
        <v>0</v>
      </c>
      <c r="P312" s="6">
        <f t="shared" si="12"/>
        <v>130153.84615384616</v>
      </c>
      <c r="Q312" s="4">
        <v>44561</v>
      </c>
      <c r="R312" s="7">
        <v>-6</v>
      </c>
      <c r="S312" s="8">
        <f t="shared" si="13"/>
        <v>4.4515849491910632E-4</v>
      </c>
      <c r="T312" s="6">
        <f t="shared" si="14"/>
        <v>-2.6709509695146379E-3</v>
      </c>
    </row>
    <row r="313" spans="1:20" x14ac:dyDescent="0.25">
      <c r="A313" s="9" t="s">
        <v>105</v>
      </c>
      <c r="B313" t="s">
        <v>396</v>
      </c>
      <c r="C313" s="5">
        <v>42535</v>
      </c>
      <c r="D313" s="5">
        <v>54285</v>
      </c>
      <c r="E313" s="5">
        <v>63685</v>
      </c>
      <c r="F313" s="5">
        <v>75435</v>
      </c>
      <c r="G313" s="5">
        <v>86010</v>
      </c>
      <c r="H313" s="5">
        <v>94000</v>
      </c>
      <c r="I313" s="5">
        <v>0</v>
      </c>
      <c r="J313" s="5">
        <v>0</v>
      </c>
      <c r="K313" s="5">
        <v>0</v>
      </c>
      <c r="L313" s="5">
        <v>0</v>
      </c>
      <c r="M313" s="5">
        <v>0</v>
      </c>
      <c r="N313" s="5">
        <v>0</v>
      </c>
      <c r="O313" s="5">
        <v>0</v>
      </c>
      <c r="P313" s="6">
        <f t="shared" si="12"/>
        <v>31996.153846153848</v>
      </c>
      <c r="Q313" s="4">
        <v>44561</v>
      </c>
      <c r="R313" s="7">
        <v>-6</v>
      </c>
      <c r="S313" s="8">
        <f t="shared" si="13"/>
        <v>1.0943479666761364E-4</v>
      </c>
      <c r="T313" s="6">
        <f t="shared" si="14"/>
        <v>-6.5660878000568183E-4</v>
      </c>
    </row>
    <row r="314" spans="1:20" x14ac:dyDescent="0.25">
      <c r="A314" s="9" t="s">
        <v>105</v>
      </c>
      <c r="B314" t="s">
        <v>397</v>
      </c>
      <c r="C314" s="5">
        <v>11750</v>
      </c>
      <c r="D314" s="5">
        <v>11750</v>
      </c>
      <c r="E314" s="5">
        <v>23500</v>
      </c>
      <c r="F314" s="5">
        <v>23500</v>
      </c>
      <c r="G314" s="5">
        <v>23500</v>
      </c>
      <c r="H314" s="5">
        <v>0</v>
      </c>
      <c r="I314" s="5">
        <v>0</v>
      </c>
      <c r="J314" s="5">
        <v>0</v>
      </c>
      <c r="K314" s="5">
        <v>0</v>
      </c>
      <c r="L314" s="5">
        <v>0</v>
      </c>
      <c r="M314" s="5">
        <v>0</v>
      </c>
      <c r="N314" s="5">
        <v>0</v>
      </c>
      <c r="O314" s="5">
        <v>0</v>
      </c>
      <c r="P314" s="6">
        <f t="shared" si="12"/>
        <v>7230.7692307692305</v>
      </c>
      <c r="Q314" s="4">
        <v>44530</v>
      </c>
      <c r="R314" s="7">
        <v>-7</v>
      </c>
      <c r="S314" s="8">
        <f t="shared" si="13"/>
        <v>2.4731027495505907E-5</v>
      </c>
      <c r="T314" s="6">
        <f t="shared" si="14"/>
        <v>-1.7311719246854135E-4</v>
      </c>
    </row>
    <row r="315" spans="1:20" x14ac:dyDescent="0.25">
      <c r="A315" s="9" t="s">
        <v>105</v>
      </c>
      <c r="B315" t="s">
        <v>398</v>
      </c>
      <c r="C315" s="5">
        <v>17625</v>
      </c>
      <c r="D315" s="5">
        <v>17625</v>
      </c>
      <c r="E315" s="5">
        <v>0</v>
      </c>
      <c r="F315" s="5">
        <v>0</v>
      </c>
      <c r="G315" s="5">
        <v>0</v>
      </c>
      <c r="H315" s="5">
        <v>0</v>
      </c>
      <c r="I315" s="5">
        <v>0</v>
      </c>
      <c r="J315" s="5">
        <v>0</v>
      </c>
      <c r="K315" s="5">
        <v>0</v>
      </c>
      <c r="L315" s="5">
        <v>0</v>
      </c>
      <c r="M315" s="5">
        <v>0</v>
      </c>
      <c r="N315" s="5">
        <v>0</v>
      </c>
      <c r="O315" s="5">
        <v>0</v>
      </c>
      <c r="P315" s="6">
        <f t="shared" si="12"/>
        <v>2711.5384615384614</v>
      </c>
      <c r="Q315" s="4">
        <v>44439</v>
      </c>
      <c r="R315" s="7">
        <v>-10</v>
      </c>
      <c r="S315" s="8">
        <f t="shared" si="13"/>
        <v>9.2741353108147155E-6</v>
      </c>
      <c r="T315" s="6">
        <f t="shared" si="14"/>
        <v>-9.2741353108147158E-5</v>
      </c>
    </row>
    <row r="316" spans="1:20" x14ac:dyDescent="0.25">
      <c r="A316" s="9" t="s">
        <v>105</v>
      </c>
      <c r="B316" t="s">
        <v>399</v>
      </c>
      <c r="C316" s="5">
        <v>33370</v>
      </c>
      <c r="D316" s="5">
        <v>40420</v>
      </c>
      <c r="E316" s="5">
        <v>47470</v>
      </c>
      <c r="F316" s="5">
        <v>54520</v>
      </c>
      <c r="G316" s="5">
        <v>57340</v>
      </c>
      <c r="H316" s="5">
        <v>58750</v>
      </c>
      <c r="I316" s="5">
        <v>0</v>
      </c>
      <c r="J316" s="5">
        <v>0</v>
      </c>
      <c r="K316" s="5">
        <v>0</v>
      </c>
      <c r="L316" s="5">
        <v>0</v>
      </c>
      <c r="M316" s="5">
        <v>0</v>
      </c>
      <c r="N316" s="5">
        <v>0</v>
      </c>
      <c r="O316" s="5">
        <v>0</v>
      </c>
      <c r="P316" s="6">
        <f t="shared" si="12"/>
        <v>22451.538461538461</v>
      </c>
      <c r="Q316" s="4">
        <v>44561</v>
      </c>
      <c r="R316" s="7">
        <v>-6</v>
      </c>
      <c r="S316" s="8">
        <f t="shared" si="13"/>
        <v>7.6789840373545844E-5</v>
      </c>
      <c r="T316" s="6">
        <f t="shared" si="14"/>
        <v>-4.6073904224127509E-4</v>
      </c>
    </row>
    <row r="317" spans="1:20" x14ac:dyDescent="0.25">
      <c r="A317" s="9" t="s">
        <v>105</v>
      </c>
      <c r="B317" t="s">
        <v>400</v>
      </c>
      <c r="C317" s="5">
        <v>61100</v>
      </c>
      <c r="D317" s="5">
        <v>79900</v>
      </c>
      <c r="E317" s="5">
        <v>98700</v>
      </c>
      <c r="F317" s="5">
        <v>117500</v>
      </c>
      <c r="G317" s="5">
        <v>129250</v>
      </c>
      <c r="H317" s="5">
        <v>141000</v>
      </c>
      <c r="I317" s="5">
        <v>0</v>
      </c>
      <c r="J317" s="5">
        <v>0</v>
      </c>
      <c r="K317" s="5">
        <v>0</v>
      </c>
      <c r="L317" s="5">
        <v>0</v>
      </c>
      <c r="M317" s="5">
        <v>0</v>
      </c>
      <c r="N317" s="5">
        <v>0</v>
      </c>
      <c r="O317" s="5">
        <v>0</v>
      </c>
      <c r="P317" s="6">
        <f t="shared" si="12"/>
        <v>48265.384615384617</v>
      </c>
      <c r="Q317" s="4">
        <v>44561</v>
      </c>
      <c r="R317" s="7">
        <v>-6</v>
      </c>
      <c r="S317" s="8">
        <f t="shared" si="13"/>
        <v>1.6507960853250195E-4</v>
      </c>
      <c r="T317" s="6">
        <f t="shared" si="14"/>
        <v>-9.9047765119501157E-4</v>
      </c>
    </row>
    <row r="318" spans="1:20" x14ac:dyDescent="0.25">
      <c r="A318" s="9" t="s">
        <v>105</v>
      </c>
      <c r="B318" t="s">
        <v>401</v>
      </c>
      <c r="C318" s="5">
        <v>61249.97</v>
      </c>
      <c r="D318" s="5">
        <v>0</v>
      </c>
      <c r="E318" s="5">
        <v>0</v>
      </c>
      <c r="F318" s="5">
        <v>0</v>
      </c>
      <c r="G318" s="5">
        <v>0</v>
      </c>
      <c r="H318" s="5">
        <v>0</v>
      </c>
      <c r="I318" s="5">
        <v>0</v>
      </c>
      <c r="J318" s="5">
        <v>0</v>
      </c>
      <c r="K318" s="5">
        <v>0</v>
      </c>
      <c r="L318" s="5">
        <v>0</v>
      </c>
      <c r="M318" s="5">
        <v>0</v>
      </c>
      <c r="N318" s="5">
        <v>0</v>
      </c>
      <c r="O318" s="5">
        <v>0</v>
      </c>
      <c r="P318" s="6">
        <f t="shared" si="12"/>
        <v>4711.5361538461539</v>
      </c>
      <c r="Q318" s="4">
        <v>44408</v>
      </c>
      <c r="R318" s="7">
        <v>-11</v>
      </c>
      <c r="S318" s="8">
        <f t="shared" si="13"/>
        <v>1.6114624384775659E-5</v>
      </c>
      <c r="T318" s="6">
        <f t="shared" si="14"/>
        <v>-1.7726086823253225E-4</v>
      </c>
    </row>
    <row r="319" spans="1:20" x14ac:dyDescent="0.25">
      <c r="A319" s="9" t="s">
        <v>105</v>
      </c>
      <c r="B319" t="s">
        <v>402</v>
      </c>
      <c r="C319" s="5">
        <v>0</v>
      </c>
      <c r="D319" s="5">
        <v>0</v>
      </c>
      <c r="E319" s="5">
        <v>0</v>
      </c>
      <c r="F319" s="5">
        <v>0</v>
      </c>
      <c r="G319" s="5">
        <v>47000</v>
      </c>
      <c r="H319" s="5">
        <v>47000</v>
      </c>
      <c r="I319" s="5">
        <v>0</v>
      </c>
      <c r="J319" s="5">
        <v>0</v>
      </c>
      <c r="K319" s="5">
        <v>0</v>
      </c>
      <c r="L319" s="5">
        <v>0</v>
      </c>
      <c r="M319" s="5">
        <v>0</v>
      </c>
      <c r="N319" s="5">
        <v>0</v>
      </c>
      <c r="O319" s="5">
        <v>0</v>
      </c>
      <c r="P319" s="6">
        <f t="shared" si="12"/>
        <v>7230.7692307692305</v>
      </c>
      <c r="Q319" s="4">
        <v>44561</v>
      </c>
      <c r="R319" s="7">
        <v>-6</v>
      </c>
      <c r="S319" s="8">
        <f t="shared" si="13"/>
        <v>2.4731027495505907E-5</v>
      </c>
      <c r="T319" s="6">
        <f t="shared" si="14"/>
        <v>-1.4838616497303545E-4</v>
      </c>
    </row>
    <row r="320" spans="1:20" x14ac:dyDescent="0.25">
      <c r="A320" s="9" t="s">
        <v>105</v>
      </c>
      <c r="B320" t="s">
        <v>403</v>
      </c>
      <c r="C320" s="5">
        <v>1000</v>
      </c>
      <c r="D320" s="5">
        <v>2500</v>
      </c>
      <c r="E320" s="5">
        <v>7500</v>
      </c>
      <c r="F320" s="5">
        <v>17500</v>
      </c>
      <c r="G320" s="5">
        <v>27500</v>
      </c>
      <c r="H320" s="5">
        <v>35000</v>
      </c>
      <c r="I320" s="5">
        <v>40000</v>
      </c>
      <c r="J320" s="5">
        <v>45000</v>
      </c>
      <c r="K320" s="5">
        <v>55000</v>
      </c>
      <c r="L320" s="5">
        <v>60000</v>
      </c>
      <c r="M320" s="5">
        <v>0</v>
      </c>
      <c r="N320" s="5">
        <v>0</v>
      </c>
      <c r="O320" s="5">
        <v>0</v>
      </c>
      <c r="P320" s="6">
        <f t="shared" si="12"/>
        <v>22384.615384615383</v>
      </c>
      <c r="Q320" s="4">
        <v>44681</v>
      </c>
      <c r="R320" s="7">
        <v>-2</v>
      </c>
      <c r="S320" s="8">
        <f t="shared" si="13"/>
        <v>7.6560946821193807E-5</v>
      </c>
      <c r="T320" s="6">
        <f t="shared" si="14"/>
        <v>-1.5312189364238761E-4</v>
      </c>
    </row>
    <row r="321" spans="1:20" x14ac:dyDescent="0.25">
      <c r="A321" s="9" t="s">
        <v>105</v>
      </c>
      <c r="B321" t="s">
        <v>404</v>
      </c>
      <c r="C321" s="5">
        <v>23500</v>
      </c>
      <c r="D321" s="5">
        <v>23500</v>
      </c>
      <c r="E321" s="5">
        <v>23500</v>
      </c>
      <c r="F321" s="5">
        <v>47000</v>
      </c>
      <c r="G321" s="5">
        <v>47000</v>
      </c>
      <c r="H321" s="5">
        <v>47000</v>
      </c>
      <c r="I321" s="5">
        <v>0</v>
      </c>
      <c r="J321" s="5">
        <v>0</v>
      </c>
      <c r="K321" s="5">
        <v>0</v>
      </c>
      <c r="L321" s="5">
        <v>0</v>
      </c>
      <c r="M321" s="5">
        <v>0</v>
      </c>
      <c r="N321" s="5">
        <v>0</v>
      </c>
      <c r="O321" s="5">
        <v>0</v>
      </c>
      <c r="P321" s="6">
        <f t="shared" si="12"/>
        <v>16269.23076923077</v>
      </c>
      <c r="Q321" s="4">
        <v>44561</v>
      </c>
      <c r="R321" s="7">
        <v>-6</v>
      </c>
      <c r="S321" s="8">
        <f t="shared" si="13"/>
        <v>5.564481186488829E-5</v>
      </c>
      <c r="T321" s="6">
        <f t="shared" si="14"/>
        <v>-3.3386887118932974E-4</v>
      </c>
    </row>
    <row r="322" spans="1:20" x14ac:dyDescent="0.25">
      <c r="A322" s="9" t="s">
        <v>105</v>
      </c>
      <c r="B322" t="s">
        <v>405</v>
      </c>
      <c r="C322" s="5">
        <v>375744.99</v>
      </c>
      <c r="D322" s="5">
        <v>380816.24</v>
      </c>
      <c r="E322" s="5">
        <v>385887.49</v>
      </c>
      <c r="F322" s="5">
        <v>385887.49</v>
      </c>
      <c r="G322" s="5">
        <v>385887.49</v>
      </c>
      <c r="H322" s="5">
        <v>385887.49</v>
      </c>
      <c r="I322" s="5">
        <v>0</v>
      </c>
      <c r="J322" s="5">
        <v>0</v>
      </c>
      <c r="K322" s="5">
        <v>0</v>
      </c>
      <c r="L322" s="5">
        <v>0</v>
      </c>
      <c r="M322" s="5">
        <v>0</v>
      </c>
      <c r="N322" s="5">
        <v>0</v>
      </c>
      <c r="O322" s="5">
        <v>0</v>
      </c>
      <c r="P322" s="6">
        <f t="shared" si="12"/>
        <v>176931.63</v>
      </c>
      <c r="Q322" s="4">
        <v>44561</v>
      </c>
      <c r="R322" s="7">
        <v>-6</v>
      </c>
      <c r="S322" s="8">
        <f t="shared" si="13"/>
        <v>6.0515013917671078E-4</v>
      </c>
      <c r="T322" s="6">
        <f t="shared" si="14"/>
        <v>-3.6309008350602647E-3</v>
      </c>
    </row>
    <row r="323" spans="1:20" x14ac:dyDescent="0.25">
      <c r="A323" s="9" t="s">
        <v>105</v>
      </c>
      <c r="B323" t="s">
        <v>406</v>
      </c>
      <c r="C323" s="5">
        <v>23500</v>
      </c>
      <c r="D323" s="5">
        <v>23500</v>
      </c>
      <c r="E323" s="5">
        <v>23500</v>
      </c>
      <c r="F323" s="5">
        <v>47000</v>
      </c>
      <c r="G323" s="5">
        <v>0</v>
      </c>
      <c r="H323" s="5">
        <v>0</v>
      </c>
      <c r="I323" s="5">
        <v>0</v>
      </c>
      <c r="J323" s="5">
        <v>0</v>
      </c>
      <c r="K323" s="5">
        <v>0</v>
      </c>
      <c r="L323" s="5">
        <v>0</v>
      </c>
      <c r="M323" s="5">
        <v>0</v>
      </c>
      <c r="N323" s="5">
        <v>0</v>
      </c>
      <c r="O323" s="5">
        <v>0</v>
      </c>
      <c r="P323" s="6">
        <f t="shared" ref="P323:P386" si="15">AVERAGE(C323:O323)</f>
        <v>9038.461538461539</v>
      </c>
      <c r="Q323" s="4">
        <v>44500</v>
      </c>
      <c r="R323" s="7">
        <v>-8</v>
      </c>
      <c r="S323" s="8">
        <f t="shared" ref="S323:S386" si="16">P323/$P$1096</f>
        <v>3.0913784369382386E-5</v>
      </c>
      <c r="T323" s="6">
        <f t="shared" ref="T323:T386" si="17">R323*S323</f>
        <v>-2.4731027495505909E-4</v>
      </c>
    </row>
    <row r="324" spans="1:20" x14ac:dyDescent="0.25">
      <c r="A324" s="9" t="s">
        <v>105</v>
      </c>
      <c r="B324" t="s">
        <v>407</v>
      </c>
      <c r="C324" s="5">
        <v>25850</v>
      </c>
      <c r="D324" s="5">
        <v>30550</v>
      </c>
      <c r="E324" s="5">
        <v>35250</v>
      </c>
      <c r="F324" s="5">
        <v>39950</v>
      </c>
      <c r="G324" s="5">
        <v>39950</v>
      </c>
      <c r="H324" s="5">
        <v>39950</v>
      </c>
      <c r="I324" s="5">
        <v>0</v>
      </c>
      <c r="J324" s="5">
        <v>0</v>
      </c>
      <c r="K324" s="5">
        <v>0</v>
      </c>
      <c r="L324" s="5">
        <v>0</v>
      </c>
      <c r="M324" s="5">
        <v>0</v>
      </c>
      <c r="N324" s="5">
        <v>0</v>
      </c>
      <c r="O324" s="5">
        <v>0</v>
      </c>
      <c r="P324" s="6">
        <f t="shared" si="15"/>
        <v>16269.23076923077</v>
      </c>
      <c r="Q324" s="4">
        <v>44561</v>
      </c>
      <c r="R324" s="7">
        <v>-6</v>
      </c>
      <c r="S324" s="8">
        <f t="shared" si="16"/>
        <v>5.564481186488829E-5</v>
      </c>
      <c r="T324" s="6">
        <f t="shared" si="17"/>
        <v>-3.3386887118932974E-4</v>
      </c>
    </row>
    <row r="325" spans="1:20" x14ac:dyDescent="0.25">
      <c r="A325" s="9" t="s">
        <v>105</v>
      </c>
      <c r="B325" t="s">
        <v>408</v>
      </c>
      <c r="C325" s="5">
        <v>9870</v>
      </c>
      <c r="D325" s="5">
        <v>12220</v>
      </c>
      <c r="E325" s="5">
        <v>16920</v>
      </c>
      <c r="F325" s="5">
        <v>18800</v>
      </c>
      <c r="G325" s="5">
        <v>23500</v>
      </c>
      <c r="H325" s="5">
        <v>23500</v>
      </c>
      <c r="I325" s="5">
        <v>0</v>
      </c>
      <c r="J325" s="5">
        <v>0</v>
      </c>
      <c r="K325" s="5">
        <v>0</v>
      </c>
      <c r="L325" s="5">
        <v>0</v>
      </c>
      <c r="M325" s="5">
        <v>0</v>
      </c>
      <c r="N325" s="5">
        <v>0</v>
      </c>
      <c r="O325" s="5">
        <v>0</v>
      </c>
      <c r="P325" s="6">
        <f t="shared" si="15"/>
        <v>8062.3076923076924</v>
      </c>
      <c r="Q325" s="4">
        <v>44561</v>
      </c>
      <c r="R325" s="7">
        <v>-6</v>
      </c>
      <c r="S325" s="8">
        <f t="shared" si="16"/>
        <v>2.7575095657489087E-5</v>
      </c>
      <c r="T325" s="6">
        <f t="shared" si="17"/>
        <v>-1.6545057394493453E-4</v>
      </c>
    </row>
    <row r="326" spans="1:20" x14ac:dyDescent="0.25">
      <c r="A326" s="9" t="s">
        <v>105</v>
      </c>
      <c r="B326" t="s">
        <v>409</v>
      </c>
      <c r="C326" s="5">
        <v>0</v>
      </c>
      <c r="D326" s="5">
        <v>18800</v>
      </c>
      <c r="E326" s="5">
        <v>23500</v>
      </c>
      <c r="F326" s="5">
        <v>23500</v>
      </c>
      <c r="G326" s="5">
        <v>23500</v>
      </c>
      <c r="H326" s="5">
        <v>23500</v>
      </c>
      <c r="I326" s="5">
        <v>0</v>
      </c>
      <c r="J326" s="5">
        <v>0</v>
      </c>
      <c r="K326" s="5">
        <v>0</v>
      </c>
      <c r="L326" s="5">
        <v>0</v>
      </c>
      <c r="M326" s="5">
        <v>0</v>
      </c>
      <c r="N326" s="5">
        <v>0</v>
      </c>
      <c r="O326" s="5">
        <v>0</v>
      </c>
      <c r="P326" s="6">
        <f t="shared" si="15"/>
        <v>8676.9230769230762</v>
      </c>
      <c r="Q326" s="4">
        <v>44561</v>
      </c>
      <c r="R326" s="7">
        <v>-6</v>
      </c>
      <c r="S326" s="8">
        <f t="shared" si="16"/>
        <v>2.9677232994607085E-5</v>
      </c>
      <c r="T326" s="6">
        <f t="shared" si="17"/>
        <v>-1.7806339796764252E-4</v>
      </c>
    </row>
    <row r="327" spans="1:20" x14ac:dyDescent="0.25">
      <c r="A327" s="9" t="s">
        <v>105</v>
      </c>
      <c r="B327" t="s">
        <v>410</v>
      </c>
      <c r="C327" s="5">
        <v>767885.94000000006</v>
      </c>
      <c r="D327" s="5">
        <v>895866.93</v>
      </c>
      <c r="E327" s="5">
        <v>1023847.92</v>
      </c>
      <c r="F327" s="5">
        <v>1151828.9100000001</v>
      </c>
      <c r="G327" s="5">
        <v>1279809.9000000001</v>
      </c>
      <c r="H327" s="5">
        <v>1407790.8900000001</v>
      </c>
      <c r="I327" s="5">
        <v>0</v>
      </c>
      <c r="J327" s="5">
        <v>0</v>
      </c>
      <c r="K327" s="5">
        <v>0</v>
      </c>
      <c r="L327" s="5">
        <v>0</v>
      </c>
      <c r="M327" s="5">
        <v>0</v>
      </c>
      <c r="N327" s="5">
        <v>0</v>
      </c>
      <c r="O327" s="5">
        <v>0</v>
      </c>
      <c r="P327" s="6">
        <f t="shared" si="15"/>
        <v>502079.26846153848</v>
      </c>
      <c r="Q327" s="4">
        <v>44561</v>
      </c>
      <c r="R327" s="7">
        <v>-6</v>
      </c>
      <c r="S327" s="8">
        <f t="shared" si="16"/>
        <v>1.717235856512717E-3</v>
      </c>
      <c r="T327" s="6">
        <f t="shared" si="17"/>
        <v>-1.0303415139076302E-2</v>
      </c>
    </row>
    <row r="328" spans="1:20" x14ac:dyDescent="0.25">
      <c r="A328" s="9" t="s">
        <v>105</v>
      </c>
      <c r="B328" t="s">
        <v>411</v>
      </c>
      <c r="C328" s="5">
        <v>16450</v>
      </c>
      <c r="D328" s="5">
        <v>21150</v>
      </c>
      <c r="E328" s="5">
        <v>29375</v>
      </c>
      <c r="F328" s="5">
        <v>38775</v>
      </c>
      <c r="G328" s="5">
        <v>43475</v>
      </c>
      <c r="H328" s="5">
        <v>47000</v>
      </c>
      <c r="I328" s="5">
        <v>0</v>
      </c>
      <c r="J328" s="5">
        <v>0</v>
      </c>
      <c r="K328" s="5">
        <v>0</v>
      </c>
      <c r="L328" s="5">
        <v>0</v>
      </c>
      <c r="M328" s="5">
        <v>0</v>
      </c>
      <c r="N328" s="5">
        <v>0</v>
      </c>
      <c r="O328" s="5">
        <v>0</v>
      </c>
      <c r="P328" s="6">
        <f t="shared" si="15"/>
        <v>15094.23076923077</v>
      </c>
      <c r="Q328" s="4">
        <v>44561</v>
      </c>
      <c r="R328" s="7">
        <v>-6</v>
      </c>
      <c r="S328" s="8">
        <f t="shared" si="16"/>
        <v>5.162601989686858E-5</v>
      </c>
      <c r="T328" s="6">
        <f t="shared" si="17"/>
        <v>-3.0975611938121147E-4</v>
      </c>
    </row>
    <row r="329" spans="1:20" x14ac:dyDescent="0.25">
      <c r="A329" s="9" t="s">
        <v>105</v>
      </c>
      <c r="B329" t="s">
        <v>412</v>
      </c>
      <c r="C329" s="5">
        <v>55668.32</v>
      </c>
      <c r="D329" s="5">
        <v>69585.399999999994</v>
      </c>
      <c r="E329" s="5">
        <v>83502.48</v>
      </c>
      <c r="F329" s="5">
        <v>83502.48</v>
      </c>
      <c r="G329" s="5">
        <v>83502.48</v>
      </c>
      <c r="H329" s="5">
        <v>83502.48</v>
      </c>
      <c r="I329" s="5">
        <v>0</v>
      </c>
      <c r="J329" s="5">
        <v>0</v>
      </c>
      <c r="K329" s="5">
        <v>0</v>
      </c>
      <c r="L329" s="5">
        <v>0</v>
      </c>
      <c r="M329" s="5">
        <v>0</v>
      </c>
      <c r="N329" s="5">
        <v>0</v>
      </c>
      <c r="O329" s="5">
        <v>0</v>
      </c>
      <c r="P329" s="6">
        <f t="shared" si="15"/>
        <v>35327.972307692304</v>
      </c>
      <c r="Q329" s="4">
        <v>44561</v>
      </c>
      <c r="R329" s="7">
        <v>-6</v>
      </c>
      <c r="S329" s="8">
        <f t="shared" si="16"/>
        <v>1.2083044370772473E-4</v>
      </c>
      <c r="T329" s="6">
        <f t="shared" si="17"/>
        <v>-7.2498266224634835E-4</v>
      </c>
    </row>
    <row r="330" spans="1:20" x14ac:dyDescent="0.25">
      <c r="A330" s="9" t="s">
        <v>105</v>
      </c>
      <c r="B330" t="s">
        <v>413</v>
      </c>
      <c r="C330" s="5">
        <v>42219.360000000001</v>
      </c>
      <c r="D330" s="5">
        <v>49255.92</v>
      </c>
      <c r="E330" s="5">
        <v>56292.479999999996</v>
      </c>
      <c r="F330" s="5">
        <v>63329.039999999994</v>
      </c>
      <c r="G330" s="5">
        <v>70365.599999999991</v>
      </c>
      <c r="H330" s="5">
        <v>77402.159999999989</v>
      </c>
      <c r="I330" s="5">
        <v>0</v>
      </c>
      <c r="J330" s="5">
        <v>0</v>
      </c>
      <c r="K330" s="5">
        <v>0</v>
      </c>
      <c r="L330" s="5">
        <v>0</v>
      </c>
      <c r="M330" s="5">
        <v>0</v>
      </c>
      <c r="N330" s="5">
        <v>0</v>
      </c>
      <c r="O330" s="5">
        <v>0</v>
      </c>
      <c r="P330" s="6">
        <f t="shared" si="15"/>
        <v>27604.966153846148</v>
      </c>
      <c r="Q330" s="4">
        <v>44561</v>
      </c>
      <c r="R330" s="7">
        <v>-6</v>
      </c>
      <c r="S330" s="8">
        <f t="shared" si="16"/>
        <v>9.4415843622581145E-5</v>
      </c>
      <c r="T330" s="6">
        <f t="shared" si="17"/>
        <v>-5.6649506173548692E-4</v>
      </c>
    </row>
    <row r="331" spans="1:20" x14ac:dyDescent="0.25">
      <c r="A331" s="9" t="s">
        <v>105</v>
      </c>
      <c r="B331" t="s">
        <v>414</v>
      </c>
      <c r="C331" s="5">
        <v>33526.620000000003</v>
      </c>
      <c r="D331" s="5">
        <v>36786.160000000003</v>
      </c>
      <c r="E331" s="5">
        <v>57740.270000000004</v>
      </c>
      <c r="F331" s="5">
        <v>60999.810000000005</v>
      </c>
      <c r="G331" s="5">
        <v>64259.350000000006</v>
      </c>
      <c r="H331" s="5">
        <v>67053.240000000005</v>
      </c>
      <c r="I331" s="5">
        <v>0</v>
      </c>
      <c r="J331" s="5">
        <v>0</v>
      </c>
      <c r="K331" s="5">
        <v>0</v>
      </c>
      <c r="L331" s="5">
        <v>0</v>
      </c>
      <c r="M331" s="5">
        <v>0</v>
      </c>
      <c r="N331" s="5">
        <v>0</v>
      </c>
      <c r="O331" s="5">
        <v>0</v>
      </c>
      <c r="P331" s="6">
        <f t="shared" si="15"/>
        <v>24643.496153846154</v>
      </c>
      <c r="Q331" s="4">
        <v>44561</v>
      </c>
      <c r="R331" s="7">
        <v>-6</v>
      </c>
      <c r="S331" s="8">
        <f t="shared" si="16"/>
        <v>8.4286880346384291E-5</v>
      </c>
      <c r="T331" s="6">
        <f t="shared" si="17"/>
        <v>-5.057212820783058E-4</v>
      </c>
    </row>
    <row r="332" spans="1:20" x14ac:dyDescent="0.25">
      <c r="A332" s="9" t="s">
        <v>105</v>
      </c>
      <c r="B332" t="s">
        <v>415</v>
      </c>
      <c r="C332" s="5">
        <v>47084.340000000004</v>
      </c>
      <c r="D332" s="5">
        <v>54931.73</v>
      </c>
      <c r="E332" s="5">
        <v>62779.12</v>
      </c>
      <c r="F332" s="5">
        <v>70626.510000000009</v>
      </c>
      <c r="G332" s="5">
        <v>78473.900000000009</v>
      </c>
      <c r="H332" s="5">
        <v>86321.290000000008</v>
      </c>
      <c r="I332" s="5">
        <v>0</v>
      </c>
      <c r="J332" s="5">
        <v>0</v>
      </c>
      <c r="K332" s="5">
        <v>0</v>
      </c>
      <c r="L332" s="5">
        <v>0</v>
      </c>
      <c r="M332" s="5">
        <v>0</v>
      </c>
      <c r="N332" s="5">
        <v>0</v>
      </c>
      <c r="O332" s="5">
        <v>0</v>
      </c>
      <c r="P332" s="6">
        <f t="shared" si="15"/>
        <v>30785.914615384616</v>
      </c>
      <c r="Q332" s="4">
        <v>44561</v>
      </c>
      <c r="R332" s="7">
        <v>-6</v>
      </c>
      <c r="S332" s="8">
        <f t="shared" si="16"/>
        <v>1.0529547777399855E-4</v>
      </c>
      <c r="T332" s="6">
        <f t="shared" si="17"/>
        <v>-6.3177286664399123E-4</v>
      </c>
    </row>
    <row r="333" spans="1:20" x14ac:dyDescent="0.25">
      <c r="A333" s="9" t="s">
        <v>105</v>
      </c>
      <c r="B333" t="s">
        <v>416</v>
      </c>
      <c r="C333" s="5">
        <v>47000</v>
      </c>
      <c r="D333" s="5">
        <v>47000</v>
      </c>
      <c r="E333" s="5">
        <v>94000</v>
      </c>
      <c r="F333" s="5">
        <v>0</v>
      </c>
      <c r="G333" s="5">
        <v>0</v>
      </c>
      <c r="H333" s="5">
        <v>0</v>
      </c>
      <c r="I333" s="5">
        <v>0</v>
      </c>
      <c r="J333" s="5">
        <v>0</v>
      </c>
      <c r="K333" s="5">
        <v>0</v>
      </c>
      <c r="L333" s="5">
        <v>0</v>
      </c>
      <c r="M333" s="5">
        <v>0</v>
      </c>
      <c r="N333" s="5">
        <v>0</v>
      </c>
      <c r="O333" s="5">
        <v>0</v>
      </c>
      <c r="P333" s="6">
        <f t="shared" si="15"/>
        <v>14461.538461538461</v>
      </c>
      <c r="Q333" s="4">
        <v>44469</v>
      </c>
      <c r="R333" s="7">
        <v>-9</v>
      </c>
      <c r="S333" s="8">
        <f t="shared" si="16"/>
        <v>4.9462054991011814E-5</v>
      </c>
      <c r="T333" s="6">
        <f t="shared" si="17"/>
        <v>-4.4515849491910632E-4</v>
      </c>
    </row>
    <row r="334" spans="1:20" x14ac:dyDescent="0.25">
      <c r="A334" s="9" t="s">
        <v>105</v>
      </c>
      <c r="B334" t="s">
        <v>417</v>
      </c>
      <c r="C334" s="5">
        <v>35250</v>
      </c>
      <c r="D334" s="5">
        <v>41125</v>
      </c>
      <c r="E334" s="5">
        <v>47000</v>
      </c>
      <c r="F334" s="5">
        <v>52875</v>
      </c>
      <c r="G334" s="5">
        <v>58750</v>
      </c>
      <c r="H334" s="5">
        <v>64625</v>
      </c>
      <c r="I334" s="5">
        <v>0</v>
      </c>
      <c r="J334" s="5">
        <v>0</v>
      </c>
      <c r="K334" s="5">
        <v>0</v>
      </c>
      <c r="L334" s="5">
        <v>0</v>
      </c>
      <c r="M334" s="5">
        <v>0</v>
      </c>
      <c r="N334" s="5">
        <v>0</v>
      </c>
      <c r="O334" s="5">
        <v>0</v>
      </c>
      <c r="P334" s="6">
        <f t="shared" si="15"/>
        <v>23048.076923076922</v>
      </c>
      <c r="Q334" s="4">
        <v>44561</v>
      </c>
      <c r="R334" s="7">
        <v>-6</v>
      </c>
      <c r="S334" s="8">
        <f t="shared" si="16"/>
        <v>7.8830150141925072E-5</v>
      </c>
      <c r="T334" s="6">
        <f t="shared" si="17"/>
        <v>-4.7298090085155043E-4</v>
      </c>
    </row>
    <row r="335" spans="1:20" x14ac:dyDescent="0.25">
      <c r="A335" s="9" t="s">
        <v>105</v>
      </c>
      <c r="B335" t="s">
        <v>418</v>
      </c>
      <c r="C335" s="5">
        <v>126101.68000000001</v>
      </c>
      <c r="D335" s="5">
        <v>157627.1</v>
      </c>
      <c r="E335" s="5">
        <v>189152.45</v>
      </c>
      <c r="F335" s="5">
        <v>189152.45</v>
      </c>
      <c r="G335" s="5">
        <v>189152.45</v>
      </c>
      <c r="H335" s="5">
        <v>189152.45</v>
      </c>
      <c r="I335" s="5">
        <v>0</v>
      </c>
      <c r="J335" s="5">
        <v>0</v>
      </c>
      <c r="K335" s="5">
        <v>0</v>
      </c>
      <c r="L335" s="5">
        <v>0</v>
      </c>
      <c r="M335" s="5">
        <v>0</v>
      </c>
      <c r="N335" s="5">
        <v>0</v>
      </c>
      <c r="O335" s="5">
        <v>0</v>
      </c>
      <c r="P335" s="6">
        <f t="shared" si="15"/>
        <v>80026.044615384628</v>
      </c>
      <c r="Q335" s="4">
        <v>44561</v>
      </c>
      <c r="R335" s="7">
        <v>-6</v>
      </c>
      <c r="S335" s="8">
        <f t="shared" si="16"/>
        <v>2.7370895772995291E-4</v>
      </c>
      <c r="T335" s="6">
        <f t="shared" si="17"/>
        <v>-1.6422537463797173E-3</v>
      </c>
    </row>
    <row r="336" spans="1:20" x14ac:dyDescent="0.25">
      <c r="A336" s="9" t="s">
        <v>105</v>
      </c>
      <c r="B336" t="s">
        <v>419</v>
      </c>
      <c r="C336" s="5">
        <v>52672.02</v>
      </c>
      <c r="D336" s="5">
        <v>61450.689999999995</v>
      </c>
      <c r="E336" s="5">
        <v>70229.36</v>
      </c>
      <c r="F336" s="5">
        <v>79008.03</v>
      </c>
      <c r="G336" s="5">
        <v>87786.7</v>
      </c>
      <c r="H336" s="5">
        <v>96565.37</v>
      </c>
      <c r="I336" s="5">
        <v>0</v>
      </c>
      <c r="J336" s="5">
        <v>0</v>
      </c>
      <c r="K336" s="5">
        <v>0</v>
      </c>
      <c r="L336" s="5">
        <v>0</v>
      </c>
      <c r="M336" s="5">
        <v>0</v>
      </c>
      <c r="N336" s="5">
        <v>0</v>
      </c>
      <c r="O336" s="5">
        <v>0</v>
      </c>
      <c r="P336" s="6">
        <f t="shared" si="15"/>
        <v>34439.397692307692</v>
      </c>
      <c r="Q336" s="4">
        <v>44561</v>
      </c>
      <c r="R336" s="7">
        <v>-6</v>
      </c>
      <c r="S336" s="8">
        <f t="shared" si="16"/>
        <v>1.1779129772704909E-4</v>
      </c>
      <c r="T336" s="6">
        <f t="shared" si="17"/>
        <v>-7.0674778636229459E-4</v>
      </c>
    </row>
    <row r="337" spans="1:20" x14ac:dyDescent="0.25">
      <c r="A337" s="9" t="s">
        <v>105</v>
      </c>
      <c r="B337" t="s">
        <v>420</v>
      </c>
      <c r="C337" s="5">
        <v>58750</v>
      </c>
      <c r="D337" s="5">
        <v>58750</v>
      </c>
      <c r="E337" s="5">
        <v>117500</v>
      </c>
      <c r="F337" s="5">
        <v>117500</v>
      </c>
      <c r="G337" s="5">
        <v>117500</v>
      </c>
      <c r="H337" s="5">
        <v>117500</v>
      </c>
      <c r="I337" s="5">
        <v>0</v>
      </c>
      <c r="J337" s="5">
        <v>0</v>
      </c>
      <c r="K337" s="5">
        <v>0</v>
      </c>
      <c r="L337" s="5">
        <v>0</v>
      </c>
      <c r="M337" s="5">
        <v>0</v>
      </c>
      <c r="N337" s="5">
        <v>0</v>
      </c>
      <c r="O337" s="5">
        <v>0</v>
      </c>
      <c r="P337" s="6">
        <f t="shared" si="15"/>
        <v>45192.307692307695</v>
      </c>
      <c r="Q337" s="4">
        <v>44561</v>
      </c>
      <c r="R337" s="7">
        <v>-6</v>
      </c>
      <c r="S337" s="8">
        <f t="shared" si="16"/>
        <v>1.5456892184691193E-4</v>
      </c>
      <c r="T337" s="6">
        <f t="shared" si="17"/>
        <v>-9.2741353108147153E-4</v>
      </c>
    </row>
    <row r="338" spans="1:20" x14ac:dyDescent="0.25">
      <c r="A338" s="9" t="s">
        <v>105</v>
      </c>
      <c r="B338" t="s">
        <v>421</v>
      </c>
      <c r="C338" s="5">
        <v>27500</v>
      </c>
      <c r="D338" s="5">
        <v>33000</v>
      </c>
      <c r="E338" s="5">
        <v>38500</v>
      </c>
      <c r="F338" s="5">
        <v>44000</v>
      </c>
      <c r="G338" s="5">
        <v>49500</v>
      </c>
      <c r="H338" s="5">
        <v>0</v>
      </c>
      <c r="I338" s="5">
        <v>0</v>
      </c>
      <c r="J338" s="5">
        <v>0</v>
      </c>
      <c r="K338" s="5">
        <v>0</v>
      </c>
      <c r="L338" s="5">
        <v>0</v>
      </c>
      <c r="M338" s="5">
        <v>0</v>
      </c>
      <c r="N338" s="5">
        <v>0</v>
      </c>
      <c r="O338" s="5">
        <v>0</v>
      </c>
      <c r="P338" s="6">
        <f t="shared" si="15"/>
        <v>14807.692307692309</v>
      </c>
      <c r="Q338" s="4">
        <v>44530</v>
      </c>
      <c r="R338" s="7">
        <v>-7</v>
      </c>
      <c r="S338" s="8">
        <f t="shared" si="16"/>
        <v>5.0645987158349862E-5</v>
      </c>
      <c r="T338" s="6">
        <f t="shared" si="17"/>
        <v>-3.5452191010844906E-4</v>
      </c>
    </row>
    <row r="339" spans="1:20" x14ac:dyDescent="0.25">
      <c r="A339" s="9" t="s">
        <v>105</v>
      </c>
      <c r="B339" t="s">
        <v>422</v>
      </c>
      <c r="C339" s="5">
        <v>0</v>
      </c>
      <c r="D339" s="5">
        <v>0</v>
      </c>
      <c r="E339" s="5">
        <v>0</v>
      </c>
      <c r="F339" s="5">
        <v>0</v>
      </c>
      <c r="G339" s="5">
        <v>0</v>
      </c>
      <c r="H339" s="5">
        <v>0</v>
      </c>
      <c r="I339" s="5">
        <v>0</v>
      </c>
      <c r="J339" s="5">
        <v>0</v>
      </c>
      <c r="K339" s="5">
        <v>0</v>
      </c>
      <c r="L339" s="5">
        <v>0</v>
      </c>
      <c r="M339" s="5">
        <v>5500</v>
      </c>
      <c r="N339" s="5">
        <v>19250.010000000002</v>
      </c>
      <c r="O339" s="5">
        <v>35750.020000000004</v>
      </c>
      <c r="P339" s="6">
        <f t="shared" si="15"/>
        <v>4653.8484615384623</v>
      </c>
      <c r="Q339" s="4">
        <v>44834</v>
      </c>
      <c r="R339" s="7">
        <v>3</v>
      </c>
      <c r="S339" s="8">
        <f t="shared" si="16"/>
        <v>1.5917318142648219E-5</v>
      </c>
      <c r="T339" s="6">
        <f t="shared" si="17"/>
        <v>4.7751954427944661E-5</v>
      </c>
    </row>
    <row r="340" spans="1:20" x14ac:dyDescent="0.25">
      <c r="A340" s="9" t="s">
        <v>105</v>
      </c>
      <c r="B340" t="s">
        <v>423</v>
      </c>
      <c r="C340" s="5">
        <v>134051.82</v>
      </c>
      <c r="D340" s="5">
        <v>156393.79</v>
      </c>
      <c r="E340" s="5">
        <v>178735.76</v>
      </c>
      <c r="F340" s="5">
        <v>201077.73</v>
      </c>
      <c r="G340" s="5">
        <v>223419.7</v>
      </c>
      <c r="H340" s="5">
        <v>245761.67</v>
      </c>
      <c r="I340" s="5">
        <v>0</v>
      </c>
      <c r="J340" s="5">
        <v>0</v>
      </c>
      <c r="K340" s="5">
        <v>0</v>
      </c>
      <c r="L340" s="5">
        <v>0</v>
      </c>
      <c r="M340" s="5">
        <v>0</v>
      </c>
      <c r="N340" s="5">
        <v>0</v>
      </c>
      <c r="O340" s="5">
        <v>0</v>
      </c>
      <c r="P340" s="6">
        <f t="shared" si="15"/>
        <v>87649.266923076924</v>
      </c>
      <c r="Q340" s="4">
        <v>44561</v>
      </c>
      <c r="R340" s="7">
        <v>-6</v>
      </c>
      <c r="S340" s="8">
        <f t="shared" si="16"/>
        <v>2.9978227226661887E-4</v>
      </c>
      <c r="T340" s="6">
        <f t="shared" si="17"/>
        <v>-1.7986936335997131E-3</v>
      </c>
    </row>
    <row r="341" spans="1:20" x14ac:dyDescent="0.25">
      <c r="A341" s="9" t="s">
        <v>105</v>
      </c>
      <c r="B341" t="s">
        <v>424</v>
      </c>
      <c r="C341" s="5">
        <v>5455.02</v>
      </c>
      <c r="D341" s="5">
        <v>40912.61</v>
      </c>
      <c r="E341" s="5">
        <v>76370.200000000012</v>
      </c>
      <c r="F341" s="5">
        <v>109100.28000000001</v>
      </c>
      <c r="G341" s="5">
        <v>141830.36000000002</v>
      </c>
      <c r="H341" s="5">
        <v>174560.31000000003</v>
      </c>
      <c r="I341" s="5">
        <v>0</v>
      </c>
      <c r="J341" s="5">
        <v>0</v>
      </c>
      <c r="K341" s="5">
        <v>0</v>
      </c>
      <c r="L341" s="5">
        <v>0</v>
      </c>
      <c r="M341" s="5">
        <v>0</v>
      </c>
      <c r="N341" s="5">
        <v>0</v>
      </c>
      <c r="O341" s="5">
        <v>0</v>
      </c>
      <c r="P341" s="6">
        <f t="shared" si="15"/>
        <v>42171.444615384629</v>
      </c>
      <c r="Q341" s="4">
        <v>44561</v>
      </c>
      <c r="R341" s="7">
        <v>-6</v>
      </c>
      <c r="S341" s="8">
        <f t="shared" si="16"/>
        <v>1.4423681948944322E-4</v>
      </c>
      <c r="T341" s="6">
        <f t="shared" si="17"/>
        <v>-8.654209169366593E-4</v>
      </c>
    </row>
    <row r="342" spans="1:20" x14ac:dyDescent="0.25">
      <c r="A342" s="9" t="s">
        <v>105</v>
      </c>
      <c r="B342" t="s">
        <v>425</v>
      </c>
      <c r="C342" s="5">
        <v>18800</v>
      </c>
      <c r="D342" s="5">
        <v>23500</v>
      </c>
      <c r="E342" s="5">
        <v>28200</v>
      </c>
      <c r="F342" s="5">
        <v>32900</v>
      </c>
      <c r="G342" s="5">
        <v>37600</v>
      </c>
      <c r="H342" s="5">
        <v>42300</v>
      </c>
      <c r="I342" s="5">
        <v>0</v>
      </c>
      <c r="J342" s="5">
        <v>0</v>
      </c>
      <c r="K342" s="5">
        <v>0</v>
      </c>
      <c r="L342" s="5">
        <v>0</v>
      </c>
      <c r="M342" s="5">
        <v>0</v>
      </c>
      <c r="N342" s="5">
        <v>0</v>
      </c>
      <c r="O342" s="5">
        <v>0</v>
      </c>
      <c r="P342" s="6">
        <f t="shared" si="15"/>
        <v>14100</v>
      </c>
      <c r="Q342" s="4">
        <v>44561</v>
      </c>
      <c r="R342" s="7">
        <v>-6</v>
      </c>
      <c r="S342" s="8">
        <f t="shared" si="16"/>
        <v>4.8225503616236516E-5</v>
      </c>
      <c r="T342" s="6">
        <f t="shared" si="17"/>
        <v>-2.893530216974191E-4</v>
      </c>
    </row>
    <row r="343" spans="1:20" x14ac:dyDescent="0.25">
      <c r="A343" s="9" t="s">
        <v>105</v>
      </c>
      <c r="B343" t="s">
        <v>426</v>
      </c>
      <c r="C343" s="5">
        <v>194368.38</v>
      </c>
      <c r="D343" s="5">
        <v>200015.88</v>
      </c>
      <c r="E343" s="5">
        <v>205663.38</v>
      </c>
      <c r="F343" s="5">
        <v>211310.88</v>
      </c>
      <c r="G343" s="5">
        <v>216958.38</v>
      </c>
      <c r="H343" s="5">
        <v>222605.74</v>
      </c>
      <c r="I343" s="5">
        <v>0</v>
      </c>
      <c r="J343" s="5">
        <v>0</v>
      </c>
      <c r="K343" s="5">
        <v>0</v>
      </c>
      <c r="L343" s="5">
        <v>0</v>
      </c>
      <c r="M343" s="5">
        <v>0</v>
      </c>
      <c r="N343" s="5">
        <v>0</v>
      </c>
      <c r="O343" s="5">
        <v>0</v>
      </c>
      <c r="P343" s="6">
        <f t="shared" si="15"/>
        <v>96224.818461538467</v>
      </c>
      <c r="Q343" s="4">
        <v>44561</v>
      </c>
      <c r="R343" s="7">
        <v>-6</v>
      </c>
      <c r="S343" s="8">
        <f t="shared" si="16"/>
        <v>3.2911278941054084E-4</v>
      </c>
      <c r="T343" s="6">
        <f t="shared" si="17"/>
        <v>-1.9746767364632453E-3</v>
      </c>
    </row>
    <row r="344" spans="1:20" x14ac:dyDescent="0.25">
      <c r="A344" s="9" t="s">
        <v>105</v>
      </c>
      <c r="B344" t="s">
        <v>427</v>
      </c>
      <c r="C344" s="5">
        <v>47000</v>
      </c>
      <c r="D344" s="5">
        <v>56400</v>
      </c>
      <c r="E344" s="5">
        <v>65800</v>
      </c>
      <c r="F344" s="5">
        <v>75200</v>
      </c>
      <c r="G344" s="5">
        <v>84600</v>
      </c>
      <c r="H344" s="5">
        <v>0</v>
      </c>
      <c r="I344" s="5">
        <v>0</v>
      </c>
      <c r="J344" s="5">
        <v>0</v>
      </c>
      <c r="K344" s="5">
        <v>0</v>
      </c>
      <c r="L344" s="5">
        <v>0</v>
      </c>
      <c r="M344" s="5">
        <v>0</v>
      </c>
      <c r="N344" s="5">
        <v>0</v>
      </c>
      <c r="O344" s="5">
        <v>0</v>
      </c>
      <c r="P344" s="6">
        <f t="shared" si="15"/>
        <v>25307.692307692309</v>
      </c>
      <c r="Q344" s="4">
        <v>44530</v>
      </c>
      <c r="R344" s="7">
        <v>-7</v>
      </c>
      <c r="S344" s="8">
        <f t="shared" si="16"/>
        <v>8.6558596234270676E-5</v>
      </c>
      <c r="T344" s="6">
        <f t="shared" si="17"/>
        <v>-6.0591017363989476E-4</v>
      </c>
    </row>
    <row r="345" spans="1:20" x14ac:dyDescent="0.25">
      <c r="A345" s="9" t="s">
        <v>105</v>
      </c>
      <c r="B345" t="s">
        <v>428</v>
      </c>
      <c r="C345" s="5">
        <v>95142.28</v>
      </c>
      <c r="D345" s="5">
        <v>118927.85</v>
      </c>
      <c r="E345" s="5">
        <v>142713.42000000001</v>
      </c>
      <c r="F345" s="5">
        <v>166498.99000000002</v>
      </c>
      <c r="G345" s="5">
        <v>190284.56000000003</v>
      </c>
      <c r="H345" s="5">
        <v>214070.13000000003</v>
      </c>
      <c r="I345" s="5">
        <v>0</v>
      </c>
      <c r="J345" s="5">
        <v>0</v>
      </c>
      <c r="K345" s="5">
        <v>0</v>
      </c>
      <c r="L345" s="5">
        <v>0</v>
      </c>
      <c r="M345" s="5">
        <v>0</v>
      </c>
      <c r="N345" s="5">
        <v>0</v>
      </c>
      <c r="O345" s="5">
        <v>0</v>
      </c>
      <c r="P345" s="6">
        <f t="shared" si="15"/>
        <v>71356.710000000006</v>
      </c>
      <c r="Q345" s="4">
        <v>44561</v>
      </c>
      <c r="R345" s="7">
        <v>-6</v>
      </c>
      <c r="S345" s="8">
        <f t="shared" si="16"/>
        <v>2.4405767915941425E-4</v>
      </c>
      <c r="T345" s="6">
        <f t="shared" si="17"/>
        <v>-1.4643460749564855E-3</v>
      </c>
    </row>
    <row r="346" spans="1:20" x14ac:dyDescent="0.25">
      <c r="A346" s="9" t="s">
        <v>105</v>
      </c>
      <c r="B346" t="s">
        <v>429</v>
      </c>
      <c r="C346" s="5">
        <v>94000</v>
      </c>
      <c r="D346" s="5">
        <v>94000</v>
      </c>
      <c r="E346" s="5">
        <v>94000</v>
      </c>
      <c r="F346" s="5">
        <v>0</v>
      </c>
      <c r="G346" s="5">
        <v>0</v>
      </c>
      <c r="H346" s="5">
        <v>0</v>
      </c>
      <c r="I346" s="5">
        <v>0</v>
      </c>
      <c r="J346" s="5">
        <v>0</v>
      </c>
      <c r="K346" s="5">
        <v>0</v>
      </c>
      <c r="L346" s="5">
        <v>0</v>
      </c>
      <c r="M346" s="5">
        <v>0</v>
      </c>
      <c r="N346" s="5">
        <v>0</v>
      </c>
      <c r="O346" s="5">
        <v>0</v>
      </c>
      <c r="P346" s="6">
        <f t="shared" si="15"/>
        <v>21692.307692307691</v>
      </c>
      <c r="Q346" s="4">
        <v>44469</v>
      </c>
      <c r="R346" s="7">
        <v>-9</v>
      </c>
      <c r="S346" s="8">
        <f t="shared" si="16"/>
        <v>7.4193082486517724E-5</v>
      </c>
      <c r="T346" s="6">
        <f t="shared" si="17"/>
        <v>-6.6773774237865948E-4</v>
      </c>
    </row>
    <row r="347" spans="1:20" x14ac:dyDescent="0.25">
      <c r="A347" s="9" t="s">
        <v>105</v>
      </c>
      <c r="B347" t="s">
        <v>430</v>
      </c>
      <c r="C347" s="5">
        <v>543125.01</v>
      </c>
      <c r="D347" s="5">
        <v>544500.01</v>
      </c>
      <c r="E347" s="5">
        <v>545875.01</v>
      </c>
      <c r="F347" s="5">
        <v>547250.01</v>
      </c>
      <c r="G347" s="5">
        <v>548625.01</v>
      </c>
      <c r="H347" s="5">
        <v>0</v>
      </c>
      <c r="I347" s="5">
        <v>0</v>
      </c>
      <c r="J347" s="5">
        <v>0</v>
      </c>
      <c r="K347" s="5">
        <v>0</v>
      </c>
      <c r="L347" s="5">
        <v>0</v>
      </c>
      <c r="M347" s="5">
        <v>0</v>
      </c>
      <c r="N347" s="5">
        <v>0</v>
      </c>
      <c r="O347" s="5">
        <v>0</v>
      </c>
      <c r="P347" s="6">
        <f t="shared" si="15"/>
        <v>209951.92692307691</v>
      </c>
      <c r="Q347" s="4">
        <v>44530</v>
      </c>
      <c r="R347" s="7">
        <v>-7</v>
      </c>
      <c r="S347" s="8">
        <f t="shared" si="16"/>
        <v>7.1808775964997667E-4</v>
      </c>
      <c r="T347" s="6">
        <f t="shared" si="17"/>
        <v>-5.0266143175498367E-3</v>
      </c>
    </row>
    <row r="348" spans="1:20" x14ac:dyDescent="0.25">
      <c r="A348" s="9" t="s">
        <v>105</v>
      </c>
      <c r="B348" t="s">
        <v>431</v>
      </c>
      <c r="C348" s="5">
        <v>0</v>
      </c>
      <c r="D348" s="5">
        <v>0</v>
      </c>
      <c r="E348" s="5">
        <v>0</v>
      </c>
      <c r="F348" s="5">
        <v>0</v>
      </c>
      <c r="G348" s="5">
        <v>4700</v>
      </c>
      <c r="H348" s="5">
        <v>9400</v>
      </c>
      <c r="I348" s="5">
        <v>14100</v>
      </c>
      <c r="J348" s="5">
        <v>18800</v>
      </c>
      <c r="K348" s="5">
        <v>23500</v>
      </c>
      <c r="L348" s="5">
        <v>0</v>
      </c>
      <c r="M348" s="5">
        <v>0</v>
      </c>
      <c r="N348" s="5">
        <v>0</v>
      </c>
      <c r="O348" s="5">
        <v>0</v>
      </c>
      <c r="P348" s="6">
        <f t="shared" si="15"/>
        <v>5423.0769230769229</v>
      </c>
      <c r="Q348" s="4">
        <v>44651</v>
      </c>
      <c r="R348" s="7">
        <v>-3</v>
      </c>
      <c r="S348" s="8">
        <f t="shared" si="16"/>
        <v>1.8548270621629431E-5</v>
      </c>
      <c r="T348" s="6">
        <f t="shared" si="17"/>
        <v>-5.564481186488829E-5</v>
      </c>
    </row>
    <row r="349" spans="1:20" x14ac:dyDescent="0.25">
      <c r="A349" s="9" t="s">
        <v>105</v>
      </c>
      <c r="B349" t="s">
        <v>432</v>
      </c>
      <c r="C349" s="5">
        <v>49000</v>
      </c>
      <c r="D349" s="5">
        <v>73500</v>
      </c>
      <c r="E349" s="5">
        <v>98000</v>
      </c>
      <c r="F349" s="5">
        <v>0</v>
      </c>
      <c r="G349" s="5">
        <v>0</v>
      </c>
      <c r="H349" s="5">
        <v>0</v>
      </c>
      <c r="I349" s="5">
        <v>0</v>
      </c>
      <c r="J349" s="5">
        <v>0</v>
      </c>
      <c r="K349" s="5">
        <v>0</v>
      </c>
      <c r="L349" s="5">
        <v>0</v>
      </c>
      <c r="M349" s="5">
        <v>0</v>
      </c>
      <c r="N349" s="5">
        <v>0</v>
      </c>
      <c r="O349" s="5">
        <v>0</v>
      </c>
      <c r="P349" s="6">
        <f t="shared" si="15"/>
        <v>16961.538461538461</v>
      </c>
      <c r="Q349" s="4">
        <v>44469</v>
      </c>
      <c r="R349" s="7">
        <v>-9</v>
      </c>
      <c r="S349" s="8">
        <f t="shared" si="16"/>
        <v>5.8012676199564387E-5</v>
      </c>
      <c r="T349" s="6">
        <f t="shared" si="17"/>
        <v>-5.2211408579607951E-4</v>
      </c>
    </row>
    <row r="350" spans="1:20" x14ac:dyDescent="0.25">
      <c r="A350" s="9" t="s">
        <v>105</v>
      </c>
      <c r="B350" t="s">
        <v>433</v>
      </c>
      <c r="C350" s="5">
        <v>29399.97</v>
      </c>
      <c r="D350" s="5">
        <v>0</v>
      </c>
      <c r="E350" s="5">
        <v>0</v>
      </c>
      <c r="F350" s="5">
        <v>0</v>
      </c>
      <c r="G350" s="5">
        <v>0</v>
      </c>
      <c r="H350" s="5">
        <v>0</v>
      </c>
      <c r="I350" s="5">
        <v>0</v>
      </c>
      <c r="J350" s="5">
        <v>0</v>
      </c>
      <c r="K350" s="5">
        <v>0</v>
      </c>
      <c r="L350" s="5">
        <v>0</v>
      </c>
      <c r="M350" s="5">
        <v>0</v>
      </c>
      <c r="N350" s="5">
        <v>0</v>
      </c>
      <c r="O350" s="5">
        <v>0</v>
      </c>
      <c r="P350" s="6">
        <f t="shared" si="15"/>
        <v>2261.5361538461539</v>
      </c>
      <c r="Q350" s="4">
        <v>44408</v>
      </c>
      <c r="R350" s="7">
        <v>-11</v>
      </c>
      <c r="S350" s="8">
        <f t="shared" si="16"/>
        <v>7.7350156003941366E-6</v>
      </c>
      <c r="T350" s="6">
        <f t="shared" si="17"/>
        <v>-8.5085171604335508E-5</v>
      </c>
    </row>
    <row r="351" spans="1:20" x14ac:dyDescent="0.25">
      <c r="A351" s="9" t="s">
        <v>105</v>
      </c>
      <c r="B351" t="s">
        <v>434</v>
      </c>
      <c r="C351" s="5">
        <v>28200</v>
      </c>
      <c r="D351" s="5">
        <v>0</v>
      </c>
      <c r="E351" s="5">
        <v>0</v>
      </c>
      <c r="F351" s="5">
        <v>0</v>
      </c>
      <c r="G351" s="5">
        <v>0</v>
      </c>
      <c r="H351" s="5">
        <v>0</v>
      </c>
      <c r="I351" s="5">
        <v>0</v>
      </c>
      <c r="J351" s="5">
        <v>0</v>
      </c>
      <c r="K351" s="5">
        <v>0</v>
      </c>
      <c r="L351" s="5">
        <v>0</v>
      </c>
      <c r="M351" s="5">
        <v>0</v>
      </c>
      <c r="N351" s="5">
        <v>0</v>
      </c>
      <c r="O351" s="5">
        <v>0</v>
      </c>
      <c r="P351" s="6">
        <f t="shared" si="15"/>
        <v>2169.2307692307691</v>
      </c>
      <c r="Q351" s="4">
        <v>44408</v>
      </c>
      <c r="R351" s="7">
        <v>-11</v>
      </c>
      <c r="S351" s="8">
        <f t="shared" si="16"/>
        <v>7.4193082486517712E-6</v>
      </c>
      <c r="T351" s="6">
        <f t="shared" si="17"/>
        <v>-8.1612390735169484E-5</v>
      </c>
    </row>
    <row r="352" spans="1:20" x14ac:dyDescent="0.25">
      <c r="A352" s="9" t="s">
        <v>105</v>
      </c>
      <c r="B352" t="s">
        <v>435</v>
      </c>
      <c r="C352" s="5">
        <v>27500</v>
      </c>
      <c r="D352" s="5">
        <v>41250</v>
      </c>
      <c r="E352" s="5">
        <v>55000</v>
      </c>
      <c r="F352" s="5">
        <v>68750</v>
      </c>
      <c r="G352" s="5">
        <v>82500</v>
      </c>
      <c r="H352" s="5">
        <v>0</v>
      </c>
      <c r="I352" s="5">
        <v>0</v>
      </c>
      <c r="J352" s="5">
        <v>0</v>
      </c>
      <c r="K352" s="5">
        <v>0</v>
      </c>
      <c r="L352" s="5">
        <v>0</v>
      </c>
      <c r="M352" s="5">
        <v>0</v>
      </c>
      <c r="N352" s="5">
        <v>0</v>
      </c>
      <c r="O352" s="5">
        <v>0</v>
      </c>
      <c r="P352" s="6">
        <f t="shared" si="15"/>
        <v>21153.846153846152</v>
      </c>
      <c r="Q352" s="4">
        <v>44530</v>
      </c>
      <c r="R352" s="7">
        <v>-7</v>
      </c>
      <c r="S352" s="8">
        <f t="shared" si="16"/>
        <v>7.2351410226214081E-5</v>
      </c>
      <c r="T352" s="6">
        <f t="shared" si="17"/>
        <v>-5.0645987158349853E-4</v>
      </c>
    </row>
    <row r="353" spans="1:20" x14ac:dyDescent="0.25">
      <c r="A353" s="9" t="s">
        <v>105</v>
      </c>
      <c r="B353" t="s">
        <v>436</v>
      </c>
      <c r="C353" s="5">
        <v>47000</v>
      </c>
      <c r="D353" s="5">
        <v>47000</v>
      </c>
      <c r="E353" s="5">
        <v>47000</v>
      </c>
      <c r="F353" s="5">
        <v>47000</v>
      </c>
      <c r="G353" s="5">
        <v>94000</v>
      </c>
      <c r="H353" s="5">
        <v>94000</v>
      </c>
      <c r="I353" s="5">
        <v>0</v>
      </c>
      <c r="J353" s="5">
        <v>0</v>
      </c>
      <c r="K353" s="5">
        <v>0</v>
      </c>
      <c r="L353" s="5">
        <v>0</v>
      </c>
      <c r="M353" s="5">
        <v>0</v>
      </c>
      <c r="N353" s="5">
        <v>0</v>
      </c>
      <c r="O353" s="5">
        <v>0</v>
      </c>
      <c r="P353" s="6">
        <f t="shared" si="15"/>
        <v>28923.076923076922</v>
      </c>
      <c r="Q353" s="4">
        <v>44561</v>
      </c>
      <c r="R353" s="7">
        <v>-6</v>
      </c>
      <c r="S353" s="8">
        <f t="shared" si="16"/>
        <v>9.8924109982023628E-5</v>
      </c>
      <c r="T353" s="6">
        <f t="shared" si="17"/>
        <v>-5.9354465989214179E-4</v>
      </c>
    </row>
    <row r="354" spans="1:20" x14ac:dyDescent="0.25">
      <c r="A354" s="9" t="s">
        <v>105</v>
      </c>
      <c r="B354" t="s">
        <v>437</v>
      </c>
      <c r="C354" s="5">
        <v>82535.539999999994</v>
      </c>
      <c r="D354" s="5">
        <v>96684.489999999991</v>
      </c>
      <c r="E354" s="5">
        <v>110833.43999999999</v>
      </c>
      <c r="F354" s="5">
        <v>124982.38999999998</v>
      </c>
      <c r="G354" s="5">
        <v>139131.34</v>
      </c>
      <c r="H354" s="5">
        <v>153280.29</v>
      </c>
      <c r="I354" s="5">
        <v>165071.08000000002</v>
      </c>
      <c r="J354" s="5">
        <v>176866.73</v>
      </c>
      <c r="K354" s="5">
        <v>191021.49000000002</v>
      </c>
      <c r="L354" s="5">
        <v>205176.25000000003</v>
      </c>
      <c r="M354" s="5">
        <v>219331.01000000004</v>
      </c>
      <c r="N354" s="5">
        <v>233485.77000000005</v>
      </c>
      <c r="O354" s="5">
        <v>247640.53000000006</v>
      </c>
      <c r="P354" s="6">
        <f t="shared" si="15"/>
        <v>165080.02692307692</v>
      </c>
      <c r="Q354" s="4">
        <v>44926</v>
      </c>
      <c r="R354" s="7">
        <v>6</v>
      </c>
      <c r="S354" s="8">
        <f t="shared" si="16"/>
        <v>5.6461471172675659E-4</v>
      </c>
      <c r="T354" s="6">
        <f t="shared" si="17"/>
        <v>3.3876882703605393E-3</v>
      </c>
    </row>
    <row r="355" spans="1:20" x14ac:dyDescent="0.25">
      <c r="A355" s="9" t="s">
        <v>105</v>
      </c>
      <c r="B355" t="s">
        <v>438</v>
      </c>
      <c r="C355" s="5">
        <v>118612.74000000002</v>
      </c>
      <c r="D355" s="5">
        <v>138381.53000000003</v>
      </c>
      <c r="E355" s="5">
        <v>158150.32000000004</v>
      </c>
      <c r="F355" s="5">
        <v>177919.11000000004</v>
      </c>
      <c r="G355" s="5">
        <v>197687.90000000005</v>
      </c>
      <c r="H355" s="5">
        <v>217456.69000000006</v>
      </c>
      <c r="I355" s="5">
        <v>235342.73000000007</v>
      </c>
      <c r="J355" s="5">
        <v>255114.95000000007</v>
      </c>
      <c r="K355" s="5">
        <v>274887.17000000004</v>
      </c>
      <c r="L355" s="5">
        <v>294659.39</v>
      </c>
      <c r="M355" s="5">
        <v>314431.61</v>
      </c>
      <c r="N355" s="5">
        <v>334203.82999999996</v>
      </c>
      <c r="O355" s="5">
        <v>353976.04999999993</v>
      </c>
      <c r="P355" s="6">
        <f t="shared" si="15"/>
        <v>236217.23230769232</v>
      </c>
      <c r="Q355" s="4">
        <v>44926</v>
      </c>
      <c r="R355" s="7">
        <v>6</v>
      </c>
      <c r="S355" s="8">
        <f t="shared" si="16"/>
        <v>8.0792163055829771E-4</v>
      </c>
      <c r="T355" s="6">
        <f t="shared" si="17"/>
        <v>4.8475297833497858E-3</v>
      </c>
    </row>
    <row r="356" spans="1:20" x14ac:dyDescent="0.25">
      <c r="A356" s="9" t="s">
        <v>105</v>
      </c>
      <c r="B356" t="s">
        <v>439</v>
      </c>
      <c r="C356" s="5">
        <v>0</v>
      </c>
      <c r="D356" s="5">
        <v>0</v>
      </c>
      <c r="E356" s="5">
        <v>0</v>
      </c>
      <c r="F356" s="5">
        <v>40826.79</v>
      </c>
      <c r="G356" s="5">
        <v>150826.79</v>
      </c>
      <c r="H356" s="5">
        <v>260826.79</v>
      </c>
      <c r="I356" s="5">
        <v>343326.79000000004</v>
      </c>
      <c r="J356" s="5">
        <v>419226.82000000007</v>
      </c>
      <c r="K356" s="5">
        <v>495126.85000000009</v>
      </c>
      <c r="L356" s="5">
        <v>571026.88000000012</v>
      </c>
      <c r="M356" s="5">
        <v>646926.91000000015</v>
      </c>
      <c r="N356" s="5">
        <v>695133.87000000011</v>
      </c>
      <c r="O356" s="5">
        <v>0</v>
      </c>
      <c r="P356" s="6">
        <f t="shared" si="15"/>
        <v>278711.42230769235</v>
      </c>
      <c r="Q356" s="4">
        <v>44742</v>
      </c>
      <c r="R356" s="7">
        <v>0</v>
      </c>
      <c r="S356" s="8">
        <f t="shared" si="16"/>
        <v>9.5326231946000291E-4</v>
      </c>
      <c r="T356" s="6">
        <f t="shared" si="17"/>
        <v>0</v>
      </c>
    </row>
    <row r="357" spans="1:20" x14ac:dyDescent="0.25">
      <c r="A357" s="9" t="s">
        <v>105</v>
      </c>
      <c r="B357" t="s">
        <v>440</v>
      </c>
      <c r="C357" s="5">
        <v>121031.10000000002</v>
      </c>
      <c r="D357" s="5">
        <v>141202.95000000001</v>
      </c>
      <c r="E357" s="5">
        <v>161374.80000000002</v>
      </c>
      <c r="F357" s="5">
        <v>181546.65000000002</v>
      </c>
      <c r="G357" s="5">
        <v>201718.50000000003</v>
      </c>
      <c r="H357" s="5">
        <v>221890.35000000003</v>
      </c>
      <c r="I357" s="5">
        <v>240140.99000000005</v>
      </c>
      <c r="J357" s="5">
        <v>263640.97000000003</v>
      </c>
      <c r="K357" s="5">
        <v>287140.95</v>
      </c>
      <c r="L357" s="5">
        <v>310640.93</v>
      </c>
      <c r="M357" s="5">
        <v>334140.90999999997</v>
      </c>
      <c r="N357" s="5">
        <v>334140.90999999997</v>
      </c>
      <c r="O357" s="5">
        <v>334140.90999999997</v>
      </c>
      <c r="P357" s="6">
        <f t="shared" si="15"/>
        <v>240980.84000000003</v>
      </c>
      <c r="Q357" s="4">
        <v>44926</v>
      </c>
      <c r="R357" s="7">
        <v>6</v>
      </c>
      <c r="S357" s="8">
        <f t="shared" si="16"/>
        <v>8.2421435254352593E-4</v>
      </c>
      <c r="T357" s="6">
        <f t="shared" si="17"/>
        <v>4.9452861152611558E-3</v>
      </c>
    </row>
    <row r="358" spans="1:20" x14ac:dyDescent="0.25">
      <c r="A358" s="9" t="s">
        <v>105</v>
      </c>
      <c r="B358" t="s">
        <v>441</v>
      </c>
      <c r="C358" s="5">
        <v>47000</v>
      </c>
      <c r="D358" s="5">
        <v>47000</v>
      </c>
      <c r="E358" s="5">
        <v>47000</v>
      </c>
      <c r="F358" s="5">
        <v>47000</v>
      </c>
      <c r="G358" s="5">
        <v>47000</v>
      </c>
      <c r="H358" s="5">
        <v>0</v>
      </c>
      <c r="I358" s="5">
        <v>0</v>
      </c>
      <c r="J358" s="5">
        <v>0</v>
      </c>
      <c r="K358" s="5">
        <v>0</v>
      </c>
      <c r="L358" s="5">
        <v>0</v>
      </c>
      <c r="M358" s="5">
        <v>0</v>
      </c>
      <c r="N358" s="5">
        <v>0</v>
      </c>
      <c r="O358" s="5">
        <v>0</v>
      </c>
      <c r="P358" s="6">
        <f t="shared" si="15"/>
        <v>18076.923076923078</v>
      </c>
      <c r="Q358" s="4">
        <v>44530</v>
      </c>
      <c r="R358" s="7">
        <v>-7</v>
      </c>
      <c r="S358" s="8">
        <f t="shared" si="16"/>
        <v>6.1827568738764772E-5</v>
      </c>
      <c r="T358" s="6">
        <f t="shared" si="17"/>
        <v>-4.3279298117135341E-4</v>
      </c>
    </row>
    <row r="359" spans="1:20" x14ac:dyDescent="0.25">
      <c r="A359" s="9" t="s">
        <v>105</v>
      </c>
      <c r="B359" t="s">
        <v>442</v>
      </c>
      <c r="C359" s="5">
        <v>70500</v>
      </c>
      <c r="D359" s="5">
        <v>84600</v>
      </c>
      <c r="E359" s="5">
        <v>0</v>
      </c>
      <c r="F359" s="5">
        <v>0</v>
      </c>
      <c r="G359" s="5">
        <v>0</v>
      </c>
      <c r="H359" s="5">
        <v>0</v>
      </c>
      <c r="I359" s="5">
        <v>0</v>
      </c>
      <c r="J359" s="5">
        <v>0</v>
      </c>
      <c r="K359" s="5">
        <v>0</v>
      </c>
      <c r="L359" s="5">
        <v>0</v>
      </c>
      <c r="M359" s="5">
        <v>0</v>
      </c>
      <c r="N359" s="5">
        <v>0</v>
      </c>
      <c r="O359" s="5">
        <v>0</v>
      </c>
      <c r="P359" s="6">
        <f t="shared" si="15"/>
        <v>11930.76923076923</v>
      </c>
      <c r="Q359" s="4">
        <v>44439</v>
      </c>
      <c r="R359" s="7">
        <v>-10</v>
      </c>
      <c r="S359" s="8">
        <f t="shared" si="16"/>
        <v>4.0806195367584742E-5</v>
      </c>
      <c r="T359" s="6">
        <f t="shared" si="17"/>
        <v>-4.0806195367584742E-4</v>
      </c>
    </row>
    <row r="360" spans="1:20" x14ac:dyDescent="0.25">
      <c r="A360" s="9" t="s">
        <v>105</v>
      </c>
      <c r="B360" t="s">
        <v>443</v>
      </c>
      <c r="C360" s="5">
        <v>36750</v>
      </c>
      <c r="D360" s="5">
        <v>49000</v>
      </c>
      <c r="E360" s="5">
        <v>61250</v>
      </c>
      <c r="F360" s="5">
        <v>73500</v>
      </c>
      <c r="G360" s="5">
        <v>73500</v>
      </c>
      <c r="H360" s="5">
        <v>73500</v>
      </c>
      <c r="I360" s="5">
        <v>0</v>
      </c>
      <c r="J360" s="5">
        <v>0</v>
      </c>
      <c r="K360" s="5">
        <v>0</v>
      </c>
      <c r="L360" s="5">
        <v>0</v>
      </c>
      <c r="M360" s="5">
        <v>0</v>
      </c>
      <c r="N360" s="5">
        <v>0</v>
      </c>
      <c r="O360" s="5">
        <v>0</v>
      </c>
      <c r="P360" s="6">
        <f t="shared" si="15"/>
        <v>28269.23076923077</v>
      </c>
      <c r="Q360" s="4">
        <v>44561</v>
      </c>
      <c r="R360" s="7">
        <v>-6</v>
      </c>
      <c r="S360" s="8">
        <f t="shared" si="16"/>
        <v>9.6687793665940644E-5</v>
      </c>
      <c r="T360" s="6">
        <f t="shared" si="17"/>
        <v>-5.8012676199564392E-4</v>
      </c>
    </row>
    <row r="361" spans="1:20" x14ac:dyDescent="0.25">
      <c r="A361" s="9" t="s">
        <v>105</v>
      </c>
      <c r="B361" t="s">
        <v>444</v>
      </c>
      <c r="C361" s="5">
        <v>0</v>
      </c>
      <c r="D361" s="5">
        <v>2750</v>
      </c>
      <c r="E361" s="5">
        <v>13750</v>
      </c>
      <c r="F361" s="5">
        <v>24750</v>
      </c>
      <c r="G361" s="5">
        <v>35750</v>
      </c>
      <c r="H361" s="5">
        <v>41250</v>
      </c>
      <c r="I361" s="5">
        <v>0</v>
      </c>
      <c r="J361" s="5">
        <v>0</v>
      </c>
      <c r="K361" s="5">
        <v>0</v>
      </c>
      <c r="L361" s="5">
        <v>0</v>
      </c>
      <c r="M361" s="5">
        <v>0</v>
      </c>
      <c r="N361" s="5">
        <v>0</v>
      </c>
      <c r="O361" s="5">
        <v>0</v>
      </c>
      <c r="P361" s="6">
        <f t="shared" si="15"/>
        <v>9096.1538461538457</v>
      </c>
      <c r="Q361" s="4">
        <v>44561</v>
      </c>
      <c r="R361" s="7">
        <v>-6</v>
      </c>
      <c r="S361" s="8">
        <f t="shared" si="16"/>
        <v>3.1111106397272056E-5</v>
      </c>
      <c r="T361" s="6">
        <f t="shared" si="17"/>
        <v>-1.8666663838363235E-4</v>
      </c>
    </row>
    <row r="362" spans="1:20" x14ac:dyDescent="0.25">
      <c r="A362" s="9" t="s">
        <v>105</v>
      </c>
      <c r="B362" t="s">
        <v>445</v>
      </c>
      <c r="C362" s="5">
        <v>36750</v>
      </c>
      <c r="D362" s="5">
        <v>49000</v>
      </c>
      <c r="E362" s="5">
        <v>61250</v>
      </c>
      <c r="F362" s="5">
        <v>73500</v>
      </c>
      <c r="G362" s="5">
        <v>73500</v>
      </c>
      <c r="H362" s="5">
        <v>73500</v>
      </c>
      <c r="I362" s="5">
        <v>0</v>
      </c>
      <c r="J362" s="5">
        <v>0</v>
      </c>
      <c r="K362" s="5">
        <v>0</v>
      </c>
      <c r="L362" s="5">
        <v>0</v>
      </c>
      <c r="M362" s="5">
        <v>0</v>
      </c>
      <c r="N362" s="5">
        <v>0</v>
      </c>
      <c r="O362" s="5">
        <v>0</v>
      </c>
      <c r="P362" s="6">
        <f t="shared" si="15"/>
        <v>28269.23076923077</v>
      </c>
      <c r="Q362" s="4">
        <v>44561</v>
      </c>
      <c r="R362" s="7">
        <v>-6</v>
      </c>
      <c r="S362" s="8">
        <f t="shared" si="16"/>
        <v>9.6687793665940644E-5</v>
      </c>
      <c r="T362" s="6">
        <f t="shared" si="17"/>
        <v>-5.8012676199564392E-4</v>
      </c>
    </row>
    <row r="363" spans="1:20" x14ac:dyDescent="0.25">
      <c r="A363" s="9" t="s">
        <v>105</v>
      </c>
      <c r="B363" t="s">
        <v>446</v>
      </c>
      <c r="C363" s="5">
        <v>236631.79000000004</v>
      </c>
      <c r="D363" s="5">
        <v>236631.79000000004</v>
      </c>
      <c r="E363" s="5">
        <v>236631.79000000004</v>
      </c>
      <c r="F363" s="5">
        <v>331284.50000000006</v>
      </c>
      <c r="G363" s="5">
        <v>331284.50000000006</v>
      </c>
      <c r="H363" s="5">
        <v>331284.50000000006</v>
      </c>
      <c r="I363" s="5">
        <v>0</v>
      </c>
      <c r="J363" s="5">
        <v>0</v>
      </c>
      <c r="K363" s="5">
        <v>0</v>
      </c>
      <c r="L363" s="5">
        <v>0</v>
      </c>
      <c r="M363" s="5">
        <v>0</v>
      </c>
      <c r="N363" s="5">
        <v>0</v>
      </c>
      <c r="O363" s="5">
        <v>0</v>
      </c>
      <c r="P363" s="6">
        <f t="shared" si="15"/>
        <v>131057.6053846154</v>
      </c>
      <c r="Q363" s="4">
        <v>44561</v>
      </c>
      <c r="R363" s="7">
        <v>-6</v>
      </c>
      <c r="S363" s="8">
        <f t="shared" si="16"/>
        <v>4.482495760575226E-4</v>
      </c>
      <c r="T363" s="6">
        <f t="shared" si="17"/>
        <v>-2.6894974563451356E-3</v>
      </c>
    </row>
    <row r="364" spans="1:20" x14ac:dyDescent="0.25">
      <c r="A364" s="9" t="s">
        <v>105</v>
      </c>
      <c r="B364" t="s">
        <v>447</v>
      </c>
      <c r="C364" s="5">
        <v>132540</v>
      </c>
      <c r="D364" s="5">
        <v>133950</v>
      </c>
      <c r="E364" s="5">
        <v>135360</v>
      </c>
      <c r="F364" s="5">
        <v>136770</v>
      </c>
      <c r="G364" s="5">
        <v>138180</v>
      </c>
      <c r="H364" s="5">
        <v>139590</v>
      </c>
      <c r="I364" s="5">
        <v>0</v>
      </c>
      <c r="J364" s="5">
        <v>0</v>
      </c>
      <c r="K364" s="5">
        <v>0</v>
      </c>
      <c r="L364" s="5">
        <v>0</v>
      </c>
      <c r="M364" s="5">
        <v>0</v>
      </c>
      <c r="N364" s="5">
        <v>0</v>
      </c>
      <c r="O364" s="5">
        <v>0</v>
      </c>
      <c r="P364" s="6">
        <f t="shared" si="15"/>
        <v>62799.230769230766</v>
      </c>
      <c r="Q364" s="4">
        <v>44561</v>
      </c>
      <c r="R364" s="7">
        <v>-6</v>
      </c>
      <c r="S364" s="8">
        <f t="shared" si="16"/>
        <v>2.147889737984688E-4</v>
      </c>
      <c r="T364" s="6">
        <f t="shared" si="17"/>
        <v>-1.2887338427908129E-3</v>
      </c>
    </row>
    <row r="365" spans="1:20" x14ac:dyDescent="0.25">
      <c r="A365" s="9" t="s">
        <v>105</v>
      </c>
      <c r="B365" t="s">
        <v>448</v>
      </c>
      <c r="C365" s="5">
        <v>190000</v>
      </c>
      <c r="D365" s="5">
        <v>240000</v>
      </c>
      <c r="E365" s="5">
        <v>270000</v>
      </c>
      <c r="F365" s="5">
        <v>280000</v>
      </c>
      <c r="G365" s="5">
        <v>300000</v>
      </c>
      <c r="H365" s="5">
        <v>300000</v>
      </c>
      <c r="I365" s="5">
        <v>0</v>
      </c>
      <c r="J365" s="5">
        <v>0</v>
      </c>
      <c r="K365" s="5">
        <v>0</v>
      </c>
      <c r="L365" s="5">
        <v>0</v>
      </c>
      <c r="M365" s="5">
        <v>0</v>
      </c>
      <c r="N365" s="5">
        <v>0</v>
      </c>
      <c r="O365" s="5">
        <v>0</v>
      </c>
      <c r="P365" s="6">
        <f t="shared" si="15"/>
        <v>121538.46153846153</v>
      </c>
      <c r="Q365" s="4">
        <v>44561</v>
      </c>
      <c r="R365" s="7">
        <v>-6</v>
      </c>
      <c r="S365" s="8">
        <f t="shared" si="16"/>
        <v>4.1569173875424819E-4</v>
      </c>
      <c r="T365" s="6">
        <f t="shared" si="17"/>
        <v>-2.494150432525489E-3</v>
      </c>
    </row>
    <row r="366" spans="1:20" x14ac:dyDescent="0.25">
      <c r="A366" s="9" t="s">
        <v>105</v>
      </c>
      <c r="B366" t="s">
        <v>449</v>
      </c>
      <c r="C366" s="5">
        <v>0</v>
      </c>
      <c r="D366" s="5">
        <v>0</v>
      </c>
      <c r="E366" s="5">
        <v>0</v>
      </c>
      <c r="F366" s="5">
        <v>16170</v>
      </c>
      <c r="G366" s="5">
        <v>32340</v>
      </c>
      <c r="H366" s="5">
        <v>49000</v>
      </c>
      <c r="I366" s="5">
        <v>0</v>
      </c>
      <c r="J366" s="5">
        <v>0</v>
      </c>
      <c r="K366" s="5">
        <v>0</v>
      </c>
      <c r="L366" s="5">
        <v>0</v>
      </c>
      <c r="M366" s="5">
        <v>0</v>
      </c>
      <c r="N366" s="5">
        <v>0</v>
      </c>
      <c r="O366" s="5">
        <v>0</v>
      </c>
      <c r="P366" s="6">
        <f t="shared" si="15"/>
        <v>7500.7692307692305</v>
      </c>
      <c r="Q366" s="4">
        <v>44561</v>
      </c>
      <c r="R366" s="7">
        <v>-6</v>
      </c>
      <c r="S366" s="8">
        <f t="shared" si="16"/>
        <v>2.5654494586029584E-5</v>
      </c>
      <c r="T366" s="6">
        <f t="shared" si="17"/>
        <v>-1.539269675161775E-4</v>
      </c>
    </row>
    <row r="367" spans="1:20" x14ac:dyDescent="0.25">
      <c r="A367" s="9" t="s">
        <v>105</v>
      </c>
      <c r="B367" t="s">
        <v>450</v>
      </c>
      <c r="C367" s="5">
        <v>329999.99</v>
      </c>
      <c r="D367" s="5">
        <v>412499.98</v>
      </c>
      <c r="E367" s="5">
        <v>522499.99</v>
      </c>
      <c r="F367" s="5">
        <v>632500</v>
      </c>
      <c r="G367" s="5">
        <v>714999.99</v>
      </c>
      <c r="H367" s="5">
        <v>769999.99</v>
      </c>
      <c r="I367" s="5">
        <v>0</v>
      </c>
      <c r="J367" s="5">
        <v>0</v>
      </c>
      <c r="K367" s="5">
        <v>0</v>
      </c>
      <c r="L367" s="5">
        <v>0</v>
      </c>
      <c r="M367" s="5">
        <v>0</v>
      </c>
      <c r="N367" s="5">
        <v>0</v>
      </c>
      <c r="O367" s="5">
        <v>0</v>
      </c>
      <c r="P367" s="6">
        <f t="shared" si="15"/>
        <v>260192.3030769231</v>
      </c>
      <c r="Q367" s="4">
        <v>44561</v>
      </c>
      <c r="R367" s="7">
        <v>-6</v>
      </c>
      <c r="S367" s="8">
        <f t="shared" si="16"/>
        <v>8.8992232999667118E-4</v>
      </c>
      <c r="T367" s="6">
        <f t="shared" si="17"/>
        <v>-5.3395339799800273E-3</v>
      </c>
    </row>
    <row r="368" spans="1:20" x14ac:dyDescent="0.25">
      <c r="A368" s="9" t="s">
        <v>105</v>
      </c>
      <c r="B368" t="s">
        <v>451</v>
      </c>
      <c r="C368" s="5">
        <v>47000</v>
      </c>
      <c r="D368" s="5">
        <v>58750</v>
      </c>
      <c r="E368" s="5">
        <v>70500</v>
      </c>
      <c r="F368" s="5">
        <v>82250</v>
      </c>
      <c r="G368" s="5">
        <v>0</v>
      </c>
      <c r="H368" s="5">
        <v>0</v>
      </c>
      <c r="I368" s="5">
        <v>0</v>
      </c>
      <c r="J368" s="5">
        <v>0</v>
      </c>
      <c r="K368" s="5">
        <v>0</v>
      </c>
      <c r="L368" s="5">
        <v>0</v>
      </c>
      <c r="M368" s="5">
        <v>0</v>
      </c>
      <c r="N368" s="5">
        <v>0</v>
      </c>
      <c r="O368" s="5">
        <v>0</v>
      </c>
      <c r="P368" s="6">
        <f t="shared" si="15"/>
        <v>19884.615384615383</v>
      </c>
      <c r="Q368" s="4">
        <v>44500</v>
      </c>
      <c r="R368" s="7">
        <v>-8</v>
      </c>
      <c r="S368" s="8">
        <f t="shared" si="16"/>
        <v>6.8010325612641241E-5</v>
      </c>
      <c r="T368" s="6">
        <f t="shared" si="17"/>
        <v>-5.4408260490112993E-4</v>
      </c>
    </row>
    <row r="369" spans="1:20" x14ac:dyDescent="0.25">
      <c r="A369" s="9" t="s">
        <v>105</v>
      </c>
      <c r="B369" t="s">
        <v>452</v>
      </c>
      <c r="C369" s="5">
        <v>63450</v>
      </c>
      <c r="D369" s="5">
        <v>68150</v>
      </c>
      <c r="E369" s="5">
        <v>232650</v>
      </c>
      <c r="F369" s="5">
        <v>244400</v>
      </c>
      <c r="G369" s="5">
        <v>253800</v>
      </c>
      <c r="H369" s="5">
        <v>272600</v>
      </c>
      <c r="I369" s="5">
        <v>0</v>
      </c>
      <c r="J369" s="5">
        <v>0</v>
      </c>
      <c r="K369" s="5">
        <v>0</v>
      </c>
      <c r="L369" s="5">
        <v>0</v>
      </c>
      <c r="M369" s="5">
        <v>0</v>
      </c>
      <c r="N369" s="5">
        <v>0</v>
      </c>
      <c r="O369" s="5">
        <v>0</v>
      </c>
      <c r="P369" s="6">
        <f t="shared" si="15"/>
        <v>87311.538461538468</v>
      </c>
      <c r="Q369" s="4">
        <v>44561</v>
      </c>
      <c r="R369" s="7">
        <v>-6</v>
      </c>
      <c r="S369" s="8">
        <f t="shared" si="16"/>
        <v>2.9862715700823387E-4</v>
      </c>
      <c r="T369" s="6">
        <f t="shared" si="17"/>
        <v>-1.7917629420494032E-3</v>
      </c>
    </row>
    <row r="370" spans="1:20" x14ac:dyDescent="0.25">
      <c r="A370" s="9" t="s">
        <v>105</v>
      </c>
      <c r="B370" t="s">
        <v>453</v>
      </c>
      <c r="C370" s="5">
        <v>44000</v>
      </c>
      <c r="D370" s="5">
        <v>66000</v>
      </c>
      <c r="E370" s="5">
        <v>88000</v>
      </c>
      <c r="F370" s="5">
        <v>115500</v>
      </c>
      <c r="G370" s="5">
        <v>137500</v>
      </c>
      <c r="H370" s="5">
        <v>159500</v>
      </c>
      <c r="I370" s="5">
        <v>0</v>
      </c>
      <c r="J370" s="5">
        <v>0</v>
      </c>
      <c r="K370" s="5">
        <v>0</v>
      </c>
      <c r="L370" s="5">
        <v>0</v>
      </c>
      <c r="M370" s="5">
        <v>0</v>
      </c>
      <c r="N370" s="5">
        <v>0</v>
      </c>
      <c r="O370" s="5">
        <v>0</v>
      </c>
      <c r="P370" s="6">
        <f t="shared" si="15"/>
        <v>46961.538461538461</v>
      </c>
      <c r="Q370" s="4">
        <v>44561</v>
      </c>
      <c r="R370" s="7">
        <v>-6</v>
      </c>
      <c r="S370" s="8">
        <f t="shared" si="16"/>
        <v>1.6062013070219529E-4</v>
      </c>
      <c r="T370" s="6">
        <f t="shared" si="17"/>
        <v>-9.6372078421317177E-4</v>
      </c>
    </row>
    <row r="371" spans="1:20" x14ac:dyDescent="0.25">
      <c r="A371" s="9" t="s">
        <v>105</v>
      </c>
      <c r="B371" t="s">
        <v>454</v>
      </c>
      <c r="C371" s="5">
        <v>36750</v>
      </c>
      <c r="D371" s="5">
        <v>49000</v>
      </c>
      <c r="E371" s="5">
        <v>61250</v>
      </c>
      <c r="F371" s="5">
        <v>61250</v>
      </c>
      <c r="G371" s="5">
        <v>61250</v>
      </c>
      <c r="H371" s="5">
        <v>61250</v>
      </c>
      <c r="I371" s="5">
        <v>0</v>
      </c>
      <c r="J371" s="5">
        <v>0</v>
      </c>
      <c r="K371" s="5">
        <v>0</v>
      </c>
      <c r="L371" s="5">
        <v>0</v>
      </c>
      <c r="M371" s="5">
        <v>0</v>
      </c>
      <c r="N371" s="5">
        <v>0</v>
      </c>
      <c r="O371" s="5">
        <v>0</v>
      </c>
      <c r="P371" s="6">
        <f t="shared" si="15"/>
        <v>25442.307692307691</v>
      </c>
      <c r="Q371" s="4">
        <v>44561</v>
      </c>
      <c r="R371" s="7">
        <v>-6</v>
      </c>
      <c r="S371" s="8">
        <f t="shared" si="16"/>
        <v>8.701901429934658E-5</v>
      </c>
      <c r="T371" s="6">
        <f t="shared" si="17"/>
        <v>-5.2211408579607951E-4</v>
      </c>
    </row>
    <row r="372" spans="1:20" x14ac:dyDescent="0.25">
      <c r="A372" s="9" t="s">
        <v>105</v>
      </c>
      <c r="B372" t="s">
        <v>455</v>
      </c>
      <c r="C372" s="5">
        <v>24500</v>
      </c>
      <c r="D372" s="5">
        <v>36750</v>
      </c>
      <c r="E372" s="5">
        <v>36750</v>
      </c>
      <c r="F372" s="5">
        <v>36750</v>
      </c>
      <c r="G372" s="5">
        <v>36750</v>
      </c>
      <c r="H372" s="5">
        <v>36750</v>
      </c>
      <c r="I372" s="5">
        <v>0</v>
      </c>
      <c r="J372" s="5">
        <v>0</v>
      </c>
      <c r="K372" s="5">
        <v>0</v>
      </c>
      <c r="L372" s="5">
        <v>0</v>
      </c>
      <c r="M372" s="5">
        <v>0</v>
      </c>
      <c r="N372" s="5">
        <v>0</v>
      </c>
      <c r="O372" s="5">
        <v>0</v>
      </c>
      <c r="P372" s="6">
        <f t="shared" si="15"/>
        <v>16019.23076923077</v>
      </c>
      <c r="Q372" s="4">
        <v>44561</v>
      </c>
      <c r="R372" s="7">
        <v>-6</v>
      </c>
      <c r="S372" s="8">
        <f t="shared" si="16"/>
        <v>5.4789749744033032E-5</v>
      </c>
      <c r="T372" s="6">
        <f t="shared" si="17"/>
        <v>-3.2873849846419816E-4</v>
      </c>
    </row>
    <row r="373" spans="1:20" x14ac:dyDescent="0.25">
      <c r="A373" s="9" t="s">
        <v>105</v>
      </c>
      <c r="B373" t="s">
        <v>456</v>
      </c>
      <c r="C373" s="5">
        <v>41250</v>
      </c>
      <c r="D373" s="5">
        <v>55000</v>
      </c>
      <c r="E373" s="5">
        <v>68750</v>
      </c>
      <c r="F373" s="5">
        <v>82500</v>
      </c>
      <c r="G373" s="5">
        <v>96250</v>
      </c>
      <c r="H373" s="5">
        <v>107250.01</v>
      </c>
      <c r="I373" s="5">
        <v>0</v>
      </c>
      <c r="J373" s="5">
        <v>0</v>
      </c>
      <c r="K373" s="5">
        <v>0</v>
      </c>
      <c r="L373" s="5">
        <v>0</v>
      </c>
      <c r="M373" s="5">
        <v>0</v>
      </c>
      <c r="N373" s="5">
        <v>0</v>
      </c>
      <c r="O373" s="5">
        <v>0</v>
      </c>
      <c r="P373" s="6">
        <f t="shared" si="15"/>
        <v>34692.308461538465</v>
      </c>
      <c r="Q373" s="4">
        <v>44561</v>
      </c>
      <c r="R373" s="7">
        <v>-6</v>
      </c>
      <c r="S373" s="8">
        <f t="shared" si="16"/>
        <v>1.1865631540195149E-4</v>
      </c>
      <c r="T373" s="6">
        <f t="shared" si="17"/>
        <v>-7.1193789241170893E-4</v>
      </c>
    </row>
    <row r="374" spans="1:20" x14ac:dyDescent="0.25">
      <c r="A374" s="9" t="s">
        <v>105</v>
      </c>
      <c r="B374" t="s">
        <v>457</v>
      </c>
      <c r="C374" s="5">
        <v>41249.99</v>
      </c>
      <c r="D374" s="5">
        <v>49499.979999999996</v>
      </c>
      <c r="E374" s="5">
        <v>0</v>
      </c>
      <c r="F374" s="5">
        <v>0</v>
      </c>
      <c r="G374" s="5">
        <v>0</v>
      </c>
      <c r="H374" s="5">
        <v>0</v>
      </c>
      <c r="I374" s="5">
        <v>0</v>
      </c>
      <c r="J374" s="5">
        <v>0</v>
      </c>
      <c r="K374" s="5">
        <v>0</v>
      </c>
      <c r="L374" s="5">
        <v>0</v>
      </c>
      <c r="M374" s="5">
        <v>0</v>
      </c>
      <c r="N374" s="5">
        <v>0</v>
      </c>
      <c r="O374" s="5">
        <v>0</v>
      </c>
      <c r="P374" s="6">
        <f t="shared" si="15"/>
        <v>6980.7669230769234</v>
      </c>
      <c r="Q374" s="4">
        <v>44439</v>
      </c>
      <c r="R374" s="7">
        <v>-10</v>
      </c>
      <c r="S374" s="8">
        <f t="shared" si="16"/>
        <v>2.3875957481769534E-5</v>
      </c>
      <c r="T374" s="6">
        <f t="shared" si="17"/>
        <v>-2.3875957481769535E-4</v>
      </c>
    </row>
    <row r="375" spans="1:20" x14ac:dyDescent="0.25">
      <c r="A375" s="9" t="s">
        <v>105</v>
      </c>
      <c r="B375" t="s">
        <v>458</v>
      </c>
      <c r="C375" s="5">
        <v>112799.99</v>
      </c>
      <c r="D375" s="5">
        <v>112799.99</v>
      </c>
      <c r="E375" s="5">
        <v>112799.99</v>
      </c>
      <c r="F375" s="5">
        <v>112799.99</v>
      </c>
      <c r="G375" s="5">
        <v>0</v>
      </c>
      <c r="H375" s="5">
        <v>0</v>
      </c>
      <c r="I375" s="5">
        <v>0</v>
      </c>
      <c r="J375" s="5">
        <v>0</v>
      </c>
      <c r="K375" s="5">
        <v>0</v>
      </c>
      <c r="L375" s="5">
        <v>0</v>
      </c>
      <c r="M375" s="5">
        <v>0</v>
      </c>
      <c r="N375" s="5">
        <v>0</v>
      </c>
      <c r="O375" s="5">
        <v>0</v>
      </c>
      <c r="P375" s="6">
        <f t="shared" si="15"/>
        <v>34707.689230769232</v>
      </c>
      <c r="Q375" s="4">
        <v>44500</v>
      </c>
      <c r="R375" s="7">
        <v>-8</v>
      </c>
      <c r="S375" s="8">
        <f t="shared" si="16"/>
        <v>1.1870892145458687E-4</v>
      </c>
      <c r="T375" s="6">
        <f t="shared" si="17"/>
        <v>-9.4967137163669496E-4</v>
      </c>
    </row>
    <row r="376" spans="1:20" x14ac:dyDescent="0.25">
      <c r="A376" s="9" t="s">
        <v>105</v>
      </c>
      <c r="B376" t="s">
        <v>459</v>
      </c>
      <c r="C376" s="5">
        <v>0</v>
      </c>
      <c r="D376" s="5">
        <v>11750</v>
      </c>
      <c r="E376" s="5">
        <v>23500</v>
      </c>
      <c r="F376" s="5">
        <v>35250</v>
      </c>
      <c r="G376" s="5">
        <v>47000</v>
      </c>
      <c r="H376" s="5">
        <v>58750</v>
      </c>
      <c r="I376" s="5">
        <v>0</v>
      </c>
      <c r="J376" s="5">
        <v>0</v>
      </c>
      <c r="K376" s="5">
        <v>0</v>
      </c>
      <c r="L376" s="5">
        <v>0</v>
      </c>
      <c r="M376" s="5">
        <v>0</v>
      </c>
      <c r="N376" s="5">
        <v>0</v>
      </c>
      <c r="O376" s="5">
        <v>0</v>
      </c>
      <c r="P376" s="6">
        <f t="shared" si="15"/>
        <v>13557.692307692309</v>
      </c>
      <c r="Q376" s="4">
        <v>44561</v>
      </c>
      <c r="R376" s="7">
        <v>-6</v>
      </c>
      <c r="S376" s="8">
        <f t="shared" si="16"/>
        <v>4.6370676554073579E-5</v>
      </c>
      <c r="T376" s="6">
        <f t="shared" si="17"/>
        <v>-2.782240593244415E-4</v>
      </c>
    </row>
    <row r="377" spans="1:20" x14ac:dyDescent="0.25">
      <c r="A377" s="9" t="s">
        <v>105</v>
      </c>
      <c r="B377" t="s">
        <v>460</v>
      </c>
      <c r="C377" s="5">
        <v>21150</v>
      </c>
      <c r="D377" s="5">
        <v>32900</v>
      </c>
      <c r="E377" s="5">
        <v>65800</v>
      </c>
      <c r="F377" s="5">
        <v>70500</v>
      </c>
      <c r="G377" s="5">
        <v>75200</v>
      </c>
      <c r="H377" s="5">
        <v>78725</v>
      </c>
      <c r="I377" s="5">
        <v>0</v>
      </c>
      <c r="J377" s="5">
        <v>0</v>
      </c>
      <c r="K377" s="5">
        <v>0</v>
      </c>
      <c r="L377" s="5">
        <v>0</v>
      </c>
      <c r="M377" s="5">
        <v>0</v>
      </c>
      <c r="N377" s="5">
        <v>0</v>
      </c>
      <c r="O377" s="5">
        <v>0</v>
      </c>
      <c r="P377" s="6">
        <f t="shared" si="15"/>
        <v>26482.692307692309</v>
      </c>
      <c r="Q377" s="4">
        <v>44561</v>
      </c>
      <c r="R377" s="7">
        <v>-6</v>
      </c>
      <c r="S377" s="8">
        <f t="shared" si="16"/>
        <v>9.0577388202290392E-5</v>
      </c>
      <c r="T377" s="6">
        <f t="shared" si="17"/>
        <v>-5.4346432921374233E-4</v>
      </c>
    </row>
    <row r="378" spans="1:20" x14ac:dyDescent="0.25">
      <c r="A378" s="9" t="s">
        <v>105</v>
      </c>
      <c r="B378" t="s">
        <v>461</v>
      </c>
      <c r="C378" s="5">
        <v>178749.99</v>
      </c>
      <c r="D378" s="5">
        <v>247499.97999999998</v>
      </c>
      <c r="E378" s="5">
        <v>316249.96999999997</v>
      </c>
      <c r="F378" s="5">
        <v>384999.95999999996</v>
      </c>
      <c r="G378" s="5">
        <v>453749.94999999995</v>
      </c>
      <c r="H378" s="5">
        <v>508749.94999999995</v>
      </c>
      <c r="I378" s="5">
        <v>549999.94999999995</v>
      </c>
      <c r="J378" s="5">
        <v>632499.94999999995</v>
      </c>
      <c r="K378" s="5">
        <v>742499.95</v>
      </c>
      <c r="L378" s="5">
        <v>852499.95</v>
      </c>
      <c r="M378" s="5">
        <v>934999.95</v>
      </c>
      <c r="N378" s="5">
        <v>1017499.95</v>
      </c>
      <c r="O378" s="5">
        <v>1099999.95</v>
      </c>
      <c r="P378" s="6">
        <f t="shared" si="15"/>
        <v>609230.72692307702</v>
      </c>
      <c r="Q378" s="4">
        <v>44926</v>
      </c>
      <c r="R378" s="7">
        <v>6</v>
      </c>
      <c r="S378" s="8">
        <f t="shared" si="16"/>
        <v>2.0837204698121456E-3</v>
      </c>
      <c r="T378" s="6">
        <f t="shared" si="17"/>
        <v>1.2502322818872874E-2</v>
      </c>
    </row>
    <row r="379" spans="1:20" x14ac:dyDescent="0.25">
      <c r="A379" s="9" t="s">
        <v>105</v>
      </c>
      <c r="B379" t="s">
        <v>462</v>
      </c>
      <c r="C379" s="5">
        <v>82500</v>
      </c>
      <c r="D379" s="5">
        <v>123750</v>
      </c>
      <c r="E379" s="5">
        <v>165000</v>
      </c>
      <c r="F379" s="5">
        <v>206250</v>
      </c>
      <c r="G379" s="5">
        <v>247500</v>
      </c>
      <c r="H379" s="5">
        <v>288750</v>
      </c>
      <c r="I379" s="5">
        <v>330000</v>
      </c>
      <c r="J379" s="5">
        <v>367950.03</v>
      </c>
      <c r="K379" s="5">
        <v>405900.06000000006</v>
      </c>
      <c r="L379" s="5">
        <v>443850.09000000008</v>
      </c>
      <c r="M379" s="5">
        <v>481800.12000000011</v>
      </c>
      <c r="N379" s="5">
        <v>519750.15000000014</v>
      </c>
      <c r="O379" s="5">
        <v>0</v>
      </c>
      <c r="P379" s="6">
        <f t="shared" si="15"/>
        <v>281769.2653846154</v>
      </c>
      <c r="Q379" s="4">
        <v>44742</v>
      </c>
      <c r="R379" s="7">
        <v>0</v>
      </c>
      <c r="S379" s="8">
        <f t="shared" si="16"/>
        <v>9.6372090260638844E-4</v>
      </c>
      <c r="T379" s="6">
        <f t="shared" si="17"/>
        <v>0</v>
      </c>
    </row>
    <row r="380" spans="1:20" x14ac:dyDescent="0.25">
      <c r="A380" s="9" t="s">
        <v>105</v>
      </c>
      <c r="B380" t="s">
        <v>463</v>
      </c>
      <c r="C380" s="5">
        <v>0</v>
      </c>
      <c r="D380" s="5">
        <v>0</v>
      </c>
      <c r="E380" s="5">
        <v>0</v>
      </c>
      <c r="F380" s="5">
        <v>13750</v>
      </c>
      <c r="G380" s="5">
        <v>55000.01</v>
      </c>
      <c r="H380" s="5">
        <v>96250.02</v>
      </c>
      <c r="I380" s="5">
        <v>110000.02</v>
      </c>
      <c r="J380" s="5">
        <v>147950.02000000002</v>
      </c>
      <c r="K380" s="5">
        <v>185900.02000000002</v>
      </c>
      <c r="L380" s="5">
        <v>223850.02000000002</v>
      </c>
      <c r="M380" s="5">
        <v>261800.02000000002</v>
      </c>
      <c r="N380" s="5">
        <v>299750.02</v>
      </c>
      <c r="O380" s="5">
        <v>0</v>
      </c>
      <c r="P380" s="6">
        <f t="shared" si="15"/>
        <v>107250.01153846155</v>
      </c>
      <c r="Q380" s="4">
        <v>44742</v>
      </c>
      <c r="R380" s="7">
        <v>0</v>
      </c>
      <c r="S380" s="8">
        <f t="shared" si="16"/>
        <v>3.6682168931131102E-4</v>
      </c>
      <c r="T380" s="6">
        <f t="shared" si="17"/>
        <v>0</v>
      </c>
    </row>
    <row r="381" spans="1:20" x14ac:dyDescent="0.25">
      <c r="A381" s="9" t="s">
        <v>105</v>
      </c>
      <c r="B381" t="s">
        <v>464</v>
      </c>
      <c r="C381" s="5">
        <v>0</v>
      </c>
      <c r="D381" s="5">
        <v>0</v>
      </c>
      <c r="E381" s="5">
        <v>0</v>
      </c>
      <c r="F381" s="5">
        <v>0</v>
      </c>
      <c r="G381" s="5">
        <v>0</v>
      </c>
      <c r="H381" s="5">
        <v>0</v>
      </c>
      <c r="I381" s="5">
        <v>0</v>
      </c>
      <c r="J381" s="5">
        <v>2356.4</v>
      </c>
      <c r="K381" s="5">
        <v>7069.17</v>
      </c>
      <c r="L381" s="5">
        <v>11781.94</v>
      </c>
      <c r="M381" s="5">
        <v>16494.71</v>
      </c>
      <c r="N381" s="5">
        <v>21207.48</v>
      </c>
      <c r="O381" s="5">
        <v>25920.25</v>
      </c>
      <c r="P381" s="6">
        <f t="shared" si="15"/>
        <v>6525.3807692307691</v>
      </c>
      <c r="Q381" s="4">
        <v>44926</v>
      </c>
      <c r="R381" s="7">
        <v>6</v>
      </c>
      <c r="S381" s="8">
        <f t="shared" si="16"/>
        <v>2.231842367970629E-5</v>
      </c>
      <c r="T381" s="6">
        <f t="shared" si="17"/>
        <v>1.3391054207823774E-4</v>
      </c>
    </row>
    <row r="382" spans="1:20" x14ac:dyDescent="0.25">
      <c r="A382" s="9" t="s">
        <v>105</v>
      </c>
      <c r="B382" t="s">
        <v>465</v>
      </c>
      <c r="C382" s="5">
        <v>0</v>
      </c>
      <c r="D382" s="5">
        <v>0</v>
      </c>
      <c r="E382" s="5">
        <v>0</v>
      </c>
      <c r="F382" s="5">
        <v>0</v>
      </c>
      <c r="G382" s="5">
        <v>0</v>
      </c>
      <c r="H382" s="5">
        <v>0</v>
      </c>
      <c r="I382" s="5">
        <v>0</v>
      </c>
      <c r="J382" s="5">
        <v>7129.88</v>
      </c>
      <c r="K382" s="5">
        <v>14259.76</v>
      </c>
      <c r="L382" s="5">
        <v>21389.64</v>
      </c>
      <c r="M382" s="5">
        <v>28519.52</v>
      </c>
      <c r="N382" s="5">
        <v>45155.91</v>
      </c>
      <c r="O382" s="5">
        <v>61792.3</v>
      </c>
      <c r="P382" s="6">
        <f t="shared" si="15"/>
        <v>13711.308461538461</v>
      </c>
      <c r="Q382" s="4">
        <v>44926</v>
      </c>
      <c r="R382" s="7">
        <v>6</v>
      </c>
      <c r="S382" s="8">
        <f t="shared" si="16"/>
        <v>4.6896081971294857E-5</v>
      </c>
      <c r="T382" s="6">
        <f t="shared" si="17"/>
        <v>2.8137649182776911E-4</v>
      </c>
    </row>
    <row r="383" spans="1:20" x14ac:dyDescent="0.25">
      <c r="A383" s="9" t="s">
        <v>105</v>
      </c>
      <c r="B383" t="s">
        <v>466</v>
      </c>
      <c r="C383" s="5">
        <v>0</v>
      </c>
      <c r="D383" s="5">
        <v>0</v>
      </c>
      <c r="E383" s="5">
        <v>0</v>
      </c>
      <c r="F383" s="5">
        <v>0</v>
      </c>
      <c r="G383" s="5">
        <v>0</v>
      </c>
      <c r="H383" s="5">
        <v>0</v>
      </c>
      <c r="I383" s="5">
        <v>0</v>
      </c>
      <c r="J383" s="5">
        <v>0</v>
      </c>
      <c r="K383" s="5">
        <v>1410</v>
      </c>
      <c r="L383" s="5">
        <v>2820</v>
      </c>
      <c r="M383" s="5">
        <v>7050</v>
      </c>
      <c r="N383" s="5">
        <v>11750</v>
      </c>
      <c r="O383" s="5">
        <v>16450</v>
      </c>
      <c r="P383" s="6">
        <f t="shared" si="15"/>
        <v>3036.9230769230771</v>
      </c>
      <c r="Q383" s="4">
        <v>44926</v>
      </c>
      <c r="R383" s="7">
        <v>6</v>
      </c>
      <c r="S383" s="8">
        <f t="shared" si="16"/>
        <v>1.0387031548112481E-5</v>
      </c>
      <c r="T383" s="6">
        <f t="shared" si="17"/>
        <v>6.2322189288674894E-5</v>
      </c>
    </row>
    <row r="384" spans="1:20" x14ac:dyDescent="0.25">
      <c r="A384" s="9" t="s">
        <v>105</v>
      </c>
      <c r="B384" t="s">
        <v>467</v>
      </c>
      <c r="C384" s="5">
        <v>0</v>
      </c>
      <c r="D384" s="5">
        <v>0</v>
      </c>
      <c r="E384" s="5">
        <v>0</v>
      </c>
      <c r="F384" s="5">
        <v>0</v>
      </c>
      <c r="G384" s="5">
        <v>0</v>
      </c>
      <c r="H384" s="5">
        <v>0</v>
      </c>
      <c r="I384" s="5">
        <v>0</v>
      </c>
      <c r="J384" s="5">
        <v>0</v>
      </c>
      <c r="K384" s="5">
        <v>7050</v>
      </c>
      <c r="L384" s="5">
        <v>16449.989999999998</v>
      </c>
      <c r="M384" s="5">
        <v>21385</v>
      </c>
      <c r="N384" s="5">
        <v>30784.989999999998</v>
      </c>
      <c r="O384" s="5">
        <v>42534.979999999996</v>
      </c>
      <c r="P384" s="6">
        <f t="shared" si="15"/>
        <v>9092.6892307692306</v>
      </c>
      <c r="Q384" s="4">
        <v>44926</v>
      </c>
      <c r="R384" s="7">
        <v>6</v>
      </c>
      <c r="S384" s="8">
        <f t="shared" si="16"/>
        <v>3.1099256551757189E-5</v>
      </c>
      <c r="T384" s="6">
        <f t="shared" si="17"/>
        <v>1.8659553931054312E-4</v>
      </c>
    </row>
    <row r="385" spans="1:20" x14ac:dyDescent="0.25">
      <c r="A385" s="9" t="s">
        <v>105</v>
      </c>
      <c r="B385" t="s">
        <v>468</v>
      </c>
      <c r="C385" s="5">
        <v>0</v>
      </c>
      <c r="D385" s="5">
        <v>0</v>
      </c>
      <c r="E385" s="5">
        <v>0</v>
      </c>
      <c r="F385" s="5">
        <v>0</v>
      </c>
      <c r="G385" s="5">
        <v>0</v>
      </c>
      <c r="H385" s="5">
        <v>0</v>
      </c>
      <c r="I385" s="5">
        <v>0</v>
      </c>
      <c r="J385" s="5">
        <v>4700.01</v>
      </c>
      <c r="K385" s="5">
        <v>98700.01999999999</v>
      </c>
      <c r="L385" s="5">
        <v>103400.02999999998</v>
      </c>
      <c r="M385" s="5">
        <v>108100.03999999998</v>
      </c>
      <c r="N385" s="5">
        <v>112800.04999999997</v>
      </c>
      <c r="O385" s="5">
        <v>117500.05999999997</v>
      </c>
      <c r="P385" s="6">
        <f t="shared" si="15"/>
        <v>41938.477692307686</v>
      </c>
      <c r="Q385" s="4">
        <v>44895</v>
      </c>
      <c r="R385" s="7">
        <v>5</v>
      </c>
      <c r="S385" s="8">
        <f t="shared" si="16"/>
        <v>1.4344001472410206E-4</v>
      </c>
      <c r="T385" s="6">
        <f t="shared" si="17"/>
        <v>7.1720007362051027E-4</v>
      </c>
    </row>
    <row r="386" spans="1:20" x14ac:dyDescent="0.25">
      <c r="A386" s="9" t="s">
        <v>105</v>
      </c>
      <c r="B386" t="s">
        <v>469</v>
      </c>
      <c r="C386" s="5">
        <v>0</v>
      </c>
      <c r="D386" s="5">
        <v>0</v>
      </c>
      <c r="E386" s="5">
        <v>0</v>
      </c>
      <c r="F386" s="5">
        <v>0</v>
      </c>
      <c r="G386" s="5">
        <v>0</v>
      </c>
      <c r="H386" s="5">
        <v>0</v>
      </c>
      <c r="I386" s="5">
        <v>0</v>
      </c>
      <c r="J386" s="5">
        <v>0</v>
      </c>
      <c r="K386" s="5">
        <v>0</v>
      </c>
      <c r="L386" s="5">
        <v>0</v>
      </c>
      <c r="M386" s="5">
        <v>190605.87</v>
      </c>
      <c r="N386" s="5">
        <v>190605.87</v>
      </c>
      <c r="O386" s="5">
        <v>190605.87</v>
      </c>
      <c r="P386" s="6">
        <f t="shared" si="15"/>
        <v>43985.97</v>
      </c>
      <c r="Q386" s="4">
        <v>44865</v>
      </c>
      <c r="R386" s="7">
        <v>4</v>
      </c>
      <c r="S386" s="8">
        <f t="shared" si="16"/>
        <v>1.5044294718430292E-4</v>
      </c>
      <c r="T386" s="6">
        <f t="shared" si="17"/>
        <v>6.0177178873721169E-4</v>
      </c>
    </row>
    <row r="387" spans="1:20" x14ac:dyDescent="0.25">
      <c r="A387" s="9" t="s">
        <v>105</v>
      </c>
      <c r="B387" t="s">
        <v>470</v>
      </c>
      <c r="C387" s="5">
        <v>0</v>
      </c>
      <c r="D387" s="5">
        <v>0</v>
      </c>
      <c r="E387" s="5">
        <v>0</v>
      </c>
      <c r="F387" s="5">
        <v>0</v>
      </c>
      <c r="G387" s="5">
        <v>0</v>
      </c>
      <c r="H387" s="5">
        <v>0</v>
      </c>
      <c r="I387" s="5">
        <v>0</v>
      </c>
      <c r="J387" s="5">
        <v>0</v>
      </c>
      <c r="K387" s="5">
        <v>5640</v>
      </c>
      <c r="L387" s="5">
        <v>12690</v>
      </c>
      <c r="M387" s="5">
        <v>18565</v>
      </c>
      <c r="N387" s="5">
        <v>30315.010000000002</v>
      </c>
      <c r="O387" s="5">
        <v>40890.01</v>
      </c>
      <c r="P387" s="6">
        <f t="shared" ref="P387:P450" si="18">AVERAGE(C387:O387)</f>
        <v>8315.3861538461551</v>
      </c>
      <c r="Q387" s="4">
        <v>44926</v>
      </c>
      <c r="R387" s="7">
        <v>6</v>
      </c>
      <c r="S387" s="8">
        <f t="shared" ref="S387:S450" si="19">P387/$P$1096</f>
        <v>2.8440686881752542E-5</v>
      </c>
      <c r="T387" s="6">
        <f t="shared" ref="T387:T450" si="20">R387*S387</f>
        <v>1.7064412129051524E-4</v>
      </c>
    </row>
    <row r="388" spans="1:20" x14ac:dyDescent="0.25">
      <c r="A388" s="9" t="s">
        <v>105</v>
      </c>
      <c r="B388" t="s">
        <v>471</v>
      </c>
      <c r="C388" s="5">
        <v>0</v>
      </c>
      <c r="D388" s="5">
        <v>0</v>
      </c>
      <c r="E388" s="5">
        <v>0</v>
      </c>
      <c r="F388" s="5">
        <v>0</v>
      </c>
      <c r="G388" s="5">
        <v>0</v>
      </c>
      <c r="H388" s="5">
        <v>0</v>
      </c>
      <c r="I388" s="5">
        <v>0</v>
      </c>
      <c r="J388" s="5">
        <v>3000</v>
      </c>
      <c r="K388" s="5">
        <v>13000</v>
      </c>
      <c r="L388" s="5">
        <v>30000</v>
      </c>
      <c r="M388" s="5">
        <v>40000</v>
      </c>
      <c r="N388" s="5">
        <v>61000</v>
      </c>
      <c r="O388" s="5">
        <v>78000</v>
      </c>
      <c r="P388" s="6">
        <f t="shared" si="18"/>
        <v>17307.692307692309</v>
      </c>
      <c r="Q388" s="4">
        <v>44926</v>
      </c>
      <c r="R388" s="7">
        <v>6</v>
      </c>
      <c r="S388" s="8">
        <f t="shared" si="19"/>
        <v>5.9196608366902442E-5</v>
      </c>
      <c r="T388" s="6">
        <f t="shared" si="20"/>
        <v>3.5517965020141464E-4</v>
      </c>
    </row>
    <row r="389" spans="1:20" x14ac:dyDescent="0.25">
      <c r="A389" s="9" t="s">
        <v>105</v>
      </c>
      <c r="B389" t="s">
        <v>472</v>
      </c>
      <c r="C389" s="5">
        <v>0</v>
      </c>
      <c r="D389" s="5">
        <v>0</v>
      </c>
      <c r="E389" s="5">
        <v>0</v>
      </c>
      <c r="F389" s="5">
        <v>0</v>
      </c>
      <c r="G389" s="5">
        <v>0</v>
      </c>
      <c r="H389" s="5">
        <v>0</v>
      </c>
      <c r="I389" s="5">
        <v>0</v>
      </c>
      <c r="J389" s="5">
        <v>0</v>
      </c>
      <c r="K389" s="5">
        <v>10766.710000000001</v>
      </c>
      <c r="L389" s="5">
        <v>21533.420000000002</v>
      </c>
      <c r="M389" s="5">
        <v>43066.850000000006</v>
      </c>
      <c r="N389" s="5">
        <v>64600.280000000006</v>
      </c>
      <c r="O389" s="5">
        <v>86133.71</v>
      </c>
      <c r="P389" s="6">
        <f t="shared" si="18"/>
        <v>17392.382307692311</v>
      </c>
      <c r="Q389" s="4">
        <v>44926</v>
      </c>
      <c r="R389" s="7">
        <v>6</v>
      </c>
      <c r="S389" s="8">
        <f t="shared" si="19"/>
        <v>5.9486269210963376E-5</v>
      </c>
      <c r="T389" s="6">
        <f t="shared" si="20"/>
        <v>3.5691761526578027E-4</v>
      </c>
    </row>
    <row r="390" spans="1:20" x14ac:dyDescent="0.25">
      <c r="A390" s="9" t="s">
        <v>105</v>
      </c>
      <c r="B390" t="s">
        <v>473</v>
      </c>
      <c r="C390" s="5">
        <v>0</v>
      </c>
      <c r="D390" s="5">
        <v>0</v>
      </c>
      <c r="E390" s="5">
        <v>0</v>
      </c>
      <c r="F390" s="5">
        <v>0</v>
      </c>
      <c r="G390" s="5">
        <v>0</v>
      </c>
      <c r="H390" s="5">
        <v>0</v>
      </c>
      <c r="I390" s="5">
        <v>0</v>
      </c>
      <c r="J390" s="5">
        <v>0</v>
      </c>
      <c r="K390" s="5">
        <v>0</v>
      </c>
      <c r="L390" s="5">
        <v>940</v>
      </c>
      <c r="M390" s="5">
        <v>3290</v>
      </c>
      <c r="N390" s="5">
        <v>4230</v>
      </c>
      <c r="O390" s="5">
        <v>9870</v>
      </c>
      <c r="P390" s="6">
        <f t="shared" si="18"/>
        <v>1410</v>
      </c>
      <c r="Q390" s="4">
        <v>44926</v>
      </c>
      <c r="R390" s="7">
        <v>6</v>
      </c>
      <c r="S390" s="8">
        <f t="shared" si="19"/>
        <v>4.8225503616236518E-6</v>
      </c>
      <c r="T390" s="6">
        <f t="shared" si="20"/>
        <v>2.8935302169741912E-5</v>
      </c>
    </row>
    <row r="391" spans="1:20" x14ac:dyDescent="0.25">
      <c r="A391" s="9" t="s">
        <v>105</v>
      </c>
      <c r="B391" t="s">
        <v>474</v>
      </c>
      <c r="C391" s="5">
        <v>0</v>
      </c>
      <c r="D391" s="5">
        <v>0</v>
      </c>
      <c r="E391" s="5">
        <v>0</v>
      </c>
      <c r="F391" s="5">
        <v>0</v>
      </c>
      <c r="G391" s="5">
        <v>0</v>
      </c>
      <c r="H391" s="5">
        <v>0</v>
      </c>
      <c r="I391" s="5">
        <v>0</v>
      </c>
      <c r="J391" s="5">
        <v>2350</v>
      </c>
      <c r="K391" s="5">
        <v>9400</v>
      </c>
      <c r="L391" s="5">
        <v>14100</v>
      </c>
      <c r="M391" s="5">
        <v>23500</v>
      </c>
      <c r="N391" s="5">
        <v>37600</v>
      </c>
      <c r="O391" s="5">
        <v>63449.990000000005</v>
      </c>
      <c r="P391" s="6">
        <f t="shared" si="18"/>
        <v>11569.23</v>
      </c>
      <c r="Q391" s="4">
        <v>44926</v>
      </c>
      <c r="R391" s="7">
        <v>6</v>
      </c>
      <c r="S391" s="8">
        <f t="shared" si="19"/>
        <v>3.956964136184908E-5</v>
      </c>
      <c r="T391" s="6">
        <f t="shared" si="20"/>
        <v>2.3741784817109447E-4</v>
      </c>
    </row>
    <row r="392" spans="1:20" x14ac:dyDescent="0.25">
      <c r="A392" s="9" t="s">
        <v>105</v>
      </c>
      <c r="B392" t="s">
        <v>475</v>
      </c>
      <c r="C392" s="5">
        <v>0</v>
      </c>
      <c r="D392" s="5">
        <v>0</v>
      </c>
      <c r="E392" s="5">
        <v>0</v>
      </c>
      <c r="F392" s="5">
        <v>0</v>
      </c>
      <c r="G392" s="5">
        <v>0</v>
      </c>
      <c r="H392" s="5">
        <v>0</v>
      </c>
      <c r="I392" s="5">
        <v>0</v>
      </c>
      <c r="J392" s="5">
        <v>0</v>
      </c>
      <c r="K392" s="5">
        <v>2820</v>
      </c>
      <c r="L392" s="5">
        <v>9870</v>
      </c>
      <c r="M392" s="5">
        <v>16920</v>
      </c>
      <c r="N392" s="5">
        <v>26320</v>
      </c>
      <c r="O392" s="5">
        <v>33370</v>
      </c>
      <c r="P392" s="6">
        <f t="shared" si="18"/>
        <v>6869.2307692307695</v>
      </c>
      <c r="Q392" s="4">
        <v>44926</v>
      </c>
      <c r="R392" s="7">
        <v>6</v>
      </c>
      <c r="S392" s="8">
        <f t="shared" si="19"/>
        <v>2.3494476120730612E-5</v>
      </c>
      <c r="T392" s="6">
        <f t="shared" si="20"/>
        <v>1.4096685672438367E-4</v>
      </c>
    </row>
    <row r="393" spans="1:20" x14ac:dyDescent="0.25">
      <c r="A393" s="9" t="s">
        <v>105</v>
      </c>
      <c r="B393" t="s">
        <v>476</v>
      </c>
      <c r="C393" s="5">
        <v>0</v>
      </c>
      <c r="D393" s="5">
        <v>0</v>
      </c>
      <c r="E393" s="5">
        <v>0</v>
      </c>
      <c r="F393" s="5">
        <v>0</v>
      </c>
      <c r="G393" s="5">
        <v>0</v>
      </c>
      <c r="H393" s="5">
        <v>0</v>
      </c>
      <c r="I393" s="5">
        <v>0</v>
      </c>
      <c r="J393" s="5">
        <v>0</v>
      </c>
      <c r="K393" s="5">
        <v>0</v>
      </c>
      <c r="L393" s="5">
        <v>10116.57</v>
      </c>
      <c r="M393" s="5">
        <v>47469.99</v>
      </c>
      <c r="N393" s="5">
        <v>52169.99</v>
      </c>
      <c r="O393" s="5">
        <v>59219.99</v>
      </c>
      <c r="P393" s="6">
        <f t="shared" si="18"/>
        <v>12998.195384615383</v>
      </c>
      <c r="Q393" s="4">
        <v>44895</v>
      </c>
      <c r="R393" s="7">
        <v>5</v>
      </c>
      <c r="S393" s="8">
        <f t="shared" si="19"/>
        <v>4.4457058051440992E-5</v>
      </c>
      <c r="T393" s="6">
        <f t="shared" si="20"/>
        <v>2.2228529025720495E-4</v>
      </c>
    </row>
    <row r="394" spans="1:20" x14ac:dyDescent="0.25">
      <c r="A394" s="9" t="s">
        <v>105</v>
      </c>
      <c r="B394" t="s">
        <v>477</v>
      </c>
      <c r="C394" s="5">
        <v>0</v>
      </c>
      <c r="D394" s="5">
        <v>0</v>
      </c>
      <c r="E394" s="5">
        <v>0</v>
      </c>
      <c r="F394" s="5">
        <v>0</v>
      </c>
      <c r="G394" s="5">
        <v>0</v>
      </c>
      <c r="H394" s="5">
        <v>0</v>
      </c>
      <c r="I394" s="5">
        <v>0</v>
      </c>
      <c r="J394" s="5">
        <v>0</v>
      </c>
      <c r="K394" s="5">
        <v>0</v>
      </c>
      <c r="L394" s="5">
        <v>0</v>
      </c>
      <c r="M394" s="5">
        <v>0</v>
      </c>
      <c r="N394" s="5">
        <v>11750</v>
      </c>
      <c r="O394" s="5">
        <v>11750</v>
      </c>
      <c r="P394" s="6">
        <f t="shared" si="18"/>
        <v>1807.6923076923076</v>
      </c>
      <c r="Q394" s="4">
        <v>44895</v>
      </c>
      <c r="R394" s="7">
        <v>5</v>
      </c>
      <c r="S394" s="8">
        <f t="shared" si="19"/>
        <v>6.1827568738764767E-6</v>
      </c>
      <c r="T394" s="6">
        <f t="shared" si="20"/>
        <v>3.0913784369382386E-5</v>
      </c>
    </row>
    <row r="395" spans="1:20" x14ac:dyDescent="0.25">
      <c r="A395" s="9" t="s">
        <v>105</v>
      </c>
      <c r="B395" t="s">
        <v>478</v>
      </c>
      <c r="C395" s="5">
        <v>0</v>
      </c>
      <c r="D395" s="5">
        <v>0</v>
      </c>
      <c r="E395" s="5">
        <v>0</v>
      </c>
      <c r="F395" s="5">
        <v>0</v>
      </c>
      <c r="G395" s="5">
        <v>0</v>
      </c>
      <c r="H395" s="5">
        <v>0</v>
      </c>
      <c r="I395" s="5">
        <v>0</v>
      </c>
      <c r="J395" s="5">
        <v>0</v>
      </c>
      <c r="K395" s="5">
        <v>0</v>
      </c>
      <c r="L395" s="5">
        <v>0</v>
      </c>
      <c r="M395" s="5">
        <v>0</v>
      </c>
      <c r="N395" s="5">
        <v>0</v>
      </c>
      <c r="O395" s="5">
        <v>17625</v>
      </c>
      <c r="P395" s="6">
        <f t="shared" si="18"/>
        <v>1355.7692307692307</v>
      </c>
      <c r="Q395" s="4">
        <v>44804</v>
      </c>
      <c r="R395" s="7">
        <v>2</v>
      </c>
      <c r="S395" s="8">
        <f t="shared" si="19"/>
        <v>4.6370676554073578E-6</v>
      </c>
      <c r="T395" s="6">
        <f t="shared" si="20"/>
        <v>9.2741353108147155E-6</v>
      </c>
    </row>
    <row r="396" spans="1:20" x14ac:dyDescent="0.25">
      <c r="A396" s="9" t="s">
        <v>105</v>
      </c>
      <c r="B396" t="s">
        <v>479</v>
      </c>
      <c r="C396" s="5">
        <v>0</v>
      </c>
      <c r="D396" s="5">
        <v>0</v>
      </c>
      <c r="E396" s="5">
        <v>0</v>
      </c>
      <c r="F396" s="5">
        <v>0</v>
      </c>
      <c r="G396" s="5">
        <v>0</v>
      </c>
      <c r="H396" s="5">
        <v>0</v>
      </c>
      <c r="I396" s="5">
        <v>0</v>
      </c>
      <c r="J396" s="5">
        <v>0</v>
      </c>
      <c r="K396" s="5">
        <v>0</v>
      </c>
      <c r="L396" s="5">
        <v>0</v>
      </c>
      <c r="M396" s="5">
        <v>0</v>
      </c>
      <c r="N396" s="5">
        <v>60630</v>
      </c>
      <c r="O396" s="5">
        <v>60630</v>
      </c>
      <c r="P396" s="6">
        <f t="shared" si="18"/>
        <v>9327.6923076923085</v>
      </c>
      <c r="Q396" s="4">
        <v>44926</v>
      </c>
      <c r="R396" s="7">
        <v>6</v>
      </c>
      <c r="S396" s="8">
        <f t="shared" si="19"/>
        <v>3.1903025469202623E-5</v>
      </c>
      <c r="T396" s="6">
        <f t="shared" si="20"/>
        <v>1.9141815281521573E-4</v>
      </c>
    </row>
    <row r="397" spans="1:20" x14ac:dyDescent="0.25">
      <c r="A397" s="9" t="s">
        <v>105</v>
      </c>
      <c r="B397" t="s">
        <v>480</v>
      </c>
      <c r="C397" s="5">
        <v>0</v>
      </c>
      <c r="D397" s="5">
        <v>0</v>
      </c>
      <c r="E397" s="5">
        <v>0</v>
      </c>
      <c r="F397" s="5">
        <v>0</v>
      </c>
      <c r="G397" s="5">
        <v>0</v>
      </c>
      <c r="H397" s="5">
        <v>0</v>
      </c>
      <c r="I397" s="5">
        <v>0</v>
      </c>
      <c r="J397" s="5">
        <v>0</v>
      </c>
      <c r="K397" s="5">
        <v>0</v>
      </c>
      <c r="L397" s="5">
        <v>0</v>
      </c>
      <c r="M397" s="5">
        <v>0</v>
      </c>
      <c r="N397" s="5">
        <v>60629.99</v>
      </c>
      <c r="O397" s="5">
        <v>60629.99</v>
      </c>
      <c r="P397" s="6">
        <f t="shared" si="18"/>
        <v>9327.6907692307686</v>
      </c>
      <c r="Q397" s="4">
        <v>44926</v>
      </c>
      <c r="R397" s="7">
        <v>6</v>
      </c>
      <c r="S397" s="8">
        <f t="shared" si="19"/>
        <v>3.1903020207281875E-5</v>
      </c>
      <c r="T397" s="6">
        <f t="shared" si="20"/>
        <v>1.9141812124369125E-4</v>
      </c>
    </row>
    <row r="398" spans="1:20" x14ac:dyDescent="0.25">
      <c r="A398" s="9" t="s">
        <v>105</v>
      </c>
      <c r="B398" t="s">
        <v>481</v>
      </c>
      <c r="C398" s="5">
        <v>0</v>
      </c>
      <c r="D398" s="5">
        <v>0</v>
      </c>
      <c r="E398" s="5">
        <v>0</v>
      </c>
      <c r="F398" s="5">
        <v>0</v>
      </c>
      <c r="G398" s="5">
        <v>0</v>
      </c>
      <c r="H398" s="5">
        <v>0</v>
      </c>
      <c r="I398" s="5">
        <v>0</v>
      </c>
      <c r="J398" s="5">
        <v>0</v>
      </c>
      <c r="K398" s="5">
        <v>0</v>
      </c>
      <c r="L398" s="5">
        <v>0</v>
      </c>
      <c r="M398" s="5">
        <v>11731.19</v>
      </c>
      <c r="N398" s="5">
        <v>11731.19</v>
      </c>
      <c r="O398" s="5">
        <v>11731.19</v>
      </c>
      <c r="P398" s="6">
        <f t="shared" si="18"/>
        <v>2707.1976923076923</v>
      </c>
      <c r="Q398" s="4">
        <v>44926</v>
      </c>
      <c r="R398" s="7">
        <v>6</v>
      </c>
      <c r="S398" s="8">
        <f t="shared" si="19"/>
        <v>9.2592888014362964E-6</v>
      </c>
      <c r="T398" s="6">
        <f t="shared" si="20"/>
        <v>5.5555732808617775E-5</v>
      </c>
    </row>
    <row r="399" spans="1:20" x14ac:dyDescent="0.25">
      <c r="A399" s="9" t="s">
        <v>105</v>
      </c>
      <c r="B399" t="s">
        <v>482</v>
      </c>
      <c r="C399" s="5">
        <v>0</v>
      </c>
      <c r="D399" s="5">
        <v>0</v>
      </c>
      <c r="E399" s="5">
        <v>0</v>
      </c>
      <c r="F399" s="5">
        <v>0</v>
      </c>
      <c r="G399" s="5">
        <v>0</v>
      </c>
      <c r="H399" s="5">
        <v>0</v>
      </c>
      <c r="I399" s="5">
        <v>0</v>
      </c>
      <c r="J399" s="5">
        <v>0</v>
      </c>
      <c r="K399" s="5">
        <v>0</v>
      </c>
      <c r="L399" s="5">
        <v>0</v>
      </c>
      <c r="M399" s="5">
        <v>40504.520000000004</v>
      </c>
      <c r="N399" s="5">
        <v>40504.520000000004</v>
      </c>
      <c r="O399" s="5">
        <v>40504.520000000004</v>
      </c>
      <c r="P399" s="6">
        <f t="shared" si="18"/>
        <v>9347.1969230769246</v>
      </c>
      <c r="Q399" s="4">
        <v>44926</v>
      </c>
      <c r="R399" s="7">
        <v>6</v>
      </c>
      <c r="S399" s="8">
        <f t="shared" si="19"/>
        <v>3.1969736100391563E-5</v>
      </c>
      <c r="T399" s="6">
        <f t="shared" si="20"/>
        <v>1.9181841660234936E-4</v>
      </c>
    </row>
    <row r="400" spans="1:20" x14ac:dyDescent="0.25">
      <c r="A400" s="9" t="s">
        <v>105</v>
      </c>
      <c r="B400" t="s">
        <v>483</v>
      </c>
      <c r="C400" s="5">
        <v>0</v>
      </c>
      <c r="D400" s="5">
        <v>0</v>
      </c>
      <c r="E400" s="5">
        <v>0</v>
      </c>
      <c r="F400" s="5">
        <v>0</v>
      </c>
      <c r="G400" s="5">
        <v>0</v>
      </c>
      <c r="H400" s="5">
        <v>0</v>
      </c>
      <c r="I400" s="5">
        <v>0</v>
      </c>
      <c r="J400" s="5">
        <v>0</v>
      </c>
      <c r="K400" s="5">
        <v>0</v>
      </c>
      <c r="L400" s="5">
        <v>0</v>
      </c>
      <c r="M400" s="5">
        <v>0</v>
      </c>
      <c r="N400" s="5">
        <v>23500</v>
      </c>
      <c r="O400" s="5">
        <v>23500</v>
      </c>
      <c r="P400" s="6">
        <f t="shared" si="18"/>
        <v>3615.3846153846152</v>
      </c>
      <c r="Q400" s="4">
        <v>44865</v>
      </c>
      <c r="R400" s="7">
        <v>4</v>
      </c>
      <c r="S400" s="8">
        <f t="shared" si="19"/>
        <v>1.2365513747752953E-5</v>
      </c>
      <c r="T400" s="6">
        <f t="shared" si="20"/>
        <v>4.9462054991011814E-5</v>
      </c>
    </row>
    <row r="401" spans="1:20" x14ac:dyDescent="0.25">
      <c r="A401" s="9" t="s">
        <v>105</v>
      </c>
      <c r="B401" t="s">
        <v>484</v>
      </c>
      <c r="C401" s="5">
        <v>0</v>
      </c>
      <c r="D401" s="5">
        <v>0</v>
      </c>
      <c r="E401" s="5">
        <v>0</v>
      </c>
      <c r="F401" s="5">
        <v>0</v>
      </c>
      <c r="G401" s="5">
        <v>0</v>
      </c>
      <c r="H401" s="5">
        <v>0</v>
      </c>
      <c r="I401" s="5">
        <v>0</v>
      </c>
      <c r="J401" s="5">
        <v>0</v>
      </c>
      <c r="K401" s="5">
        <v>4767.21</v>
      </c>
      <c r="L401" s="5">
        <v>9534.42</v>
      </c>
      <c r="M401" s="5">
        <v>14301.630000000001</v>
      </c>
      <c r="N401" s="5">
        <v>19068.84</v>
      </c>
      <c r="O401" s="5">
        <v>23836.05</v>
      </c>
      <c r="P401" s="6">
        <f t="shared" si="18"/>
        <v>5500.626923076924</v>
      </c>
      <c r="Q401" s="4">
        <v>44926</v>
      </c>
      <c r="R401" s="7">
        <v>6</v>
      </c>
      <c r="S401" s="8">
        <f t="shared" si="19"/>
        <v>1.8813510891518734E-5</v>
      </c>
      <c r="T401" s="6">
        <f t="shared" si="20"/>
        <v>1.1288106534911241E-4</v>
      </c>
    </row>
    <row r="402" spans="1:20" x14ac:dyDescent="0.25">
      <c r="A402" s="9" t="s">
        <v>105</v>
      </c>
      <c r="B402" t="s">
        <v>485</v>
      </c>
      <c r="C402" s="5">
        <v>0</v>
      </c>
      <c r="D402" s="5">
        <v>0</v>
      </c>
      <c r="E402" s="5">
        <v>0</v>
      </c>
      <c r="F402" s="5">
        <v>0</v>
      </c>
      <c r="G402" s="5">
        <v>0</v>
      </c>
      <c r="H402" s="5">
        <v>0</v>
      </c>
      <c r="I402" s="5">
        <v>0</v>
      </c>
      <c r="J402" s="5">
        <v>0</v>
      </c>
      <c r="K402" s="5">
        <v>0</v>
      </c>
      <c r="L402" s="5">
        <v>0</v>
      </c>
      <c r="M402" s="5">
        <v>0</v>
      </c>
      <c r="N402" s="5">
        <v>0</v>
      </c>
      <c r="O402" s="5">
        <v>235000</v>
      </c>
      <c r="P402" s="6">
        <f t="shared" si="18"/>
        <v>18076.923076923078</v>
      </c>
      <c r="Q402" s="4">
        <v>44865</v>
      </c>
      <c r="R402" s="7">
        <v>4</v>
      </c>
      <c r="S402" s="8">
        <f t="shared" si="19"/>
        <v>6.1827568738764772E-5</v>
      </c>
      <c r="T402" s="6">
        <f t="shared" si="20"/>
        <v>2.4731027495505909E-4</v>
      </c>
    </row>
    <row r="403" spans="1:20" x14ac:dyDescent="0.25">
      <c r="A403" s="9" t="s">
        <v>105</v>
      </c>
      <c r="B403" t="s">
        <v>486</v>
      </c>
      <c r="C403" s="5">
        <v>0</v>
      </c>
      <c r="D403" s="5">
        <v>0</v>
      </c>
      <c r="E403" s="5">
        <v>0</v>
      </c>
      <c r="F403" s="5">
        <v>0</v>
      </c>
      <c r="G403" s="5">
        <v>0</v>
      </c>
      <c r="H403" s="5">
        <v>0</v>
      </c>
      <c r="I403" s="5">
        <v>0</v>
      </c>
      <c r="J403" s="5">
        <v>0</v>
      </c>
      <c r="K403" s="5">
        <v>0</v>
      </c>
      <c r="L403" s="5">
        <v>211500</v>
      </c>
      <c r="M403" s="5">
        <v>211500</v>
      </c>
      <c r="N403" s="5">
        <v>211500</v>
      </c>
      <c r="O403" s="5">
        <v>211500</v>
      </c>
      <c r="P403" s="6">
        <f t="shared" si="18"/>
        <v>65076.923076923078</v>
      </c>
      <c r="Q403" s="4">
        <v>44834</v>
      </c>
      <c r="R403" s="7">
        <v>3</v>
      </c>
      <c r="S403" s="8">
        <f t="shared" si="19"/>
        <v>2.2257924745955316E-4</v>
      </c>
      <c r="T403" s="6">
        <f t="shared" si="20"/>
        <v>6.6773774237865948E-4</v>
      </c>
    </row>
    <row r="404" spans="1:20" x14ac:dyDescent="0.25">
      <c r="A404" s="9" t="s">
        <v>105</v>
      </c>
      <c r="B404" t="s">
        <v>487</v>
      </c>
      <c r="C404" s="5">
        <v>0</v>
      </c>
      <c r="D404" s="5">
        <v>0</v>
      </c>
      <c r="E404" s="5">
        <v>0</v>
      </c>
      <c r="F404" s="5">
        <v>0</v>
      </c>
      <c r="G404" s="5">
        <v>0</v>
      </c>
      <c r="H404" s="5">
        <v>0</v>
      </c>
      <c r="I404" s="5">
        <v>0</v>
      </c>
      <c r="J404" s="5">
        <v>0</v>
      </c>
      <c r="K404" s="5">
        <v>2794.73</v>
      </c>
      <c r="L404" s="5">
        <v>6055.24</v>
      </c>
      <c r="M404" s="5">
        <v>27015.64</v>
      </c>
      <c r="N404" s="5">
        <v>30276.15</v>
      </c>
      <c r="O404" s="5">
        <v>33536.660000000003</v>
      </c>
      <c r="P404" s="6">
        <f t="shared" si="18"/>
        <v>7667.5707692307706</v>
      </c>
      <c r="Q404" s="4">
        <v>44926</v>
      </c>
      <c r="R404" s="7">
        <v>6</v>
      </c>
      <c r="S404" s="8">
        <f t="shared" si="19"/>
        <v>2.6224997294984962E-5</v>
      </c>
      <c r="T404" s="6">
        <f t="shared" si="20"/>
        <v>1.5734998376990976E-4</v>
      </c>
    </row>
    <row r="405" spans="1:20" x14ac:dyDescent="0.25">
      <c r="A405" s="9" t="s">
        <v>105</v>
      </c>
      <c r="B405" t="s">
        <v>488</v>
      </c>
      <c r="C405" s="5">
        <v>0</v>
      </c>
      <c r="D405" s="5">
        <v>0</v>
      </c>
      <c r="E405" s="5">
        <v>0</v>
      </c>
      <c r="F405" s="5">
        <v>0</v>
      </c>
      <c r="G405" s="5">
        <v>0</v>
      </c>
      <c r="H405" s="5">
        <v>0</v>
      </c>
      <c r="I405" s="5">
        <v>0</v>
      </c>
      <c r="J405" s="5">
        <v>0</v>
      </c>
      <c r="K405" s="5">
        <v>0</v>
      </c>
      <c r="L405" s="5">
        <v>47000</v>
      </c>
      <c r="M405" s="5">
        <v>47000</v>
      </c>
      <c r="N405" s="5">
        <v>47000</v>
      </c>
      <c r="O405" s="5">
        <v>47000</v>
      </c>
      <c r="P405" s="6">
        <f t="shared" si="18"/>
        <v>14461.538461538461</v>
      </c>
      <c r="Q405" s="4">
        <v>44926</v>
      </c>
      <c r="R405" s="7">
        <v>6</v>
      </c>
      <c r="S405" s="8">
        <f t="shared" si="19"/>
        <v>4.9462054991011814E-5</v>
      </c>
      <c r="T405" s="6">
        <f t="shared" si="20"/>
        <v>2.967723299460709E-4</v>
      </c>
    </row>
    <row r="406" spans="1:20" x14ac:dyDescent="0.25">
      <c r="A406" s="9" t="s">
        <v>105</v>
      </c>
      <c r="B406" t="s">
        <v>489</v>
      </c>
      <c r="C406" s="5">
        <v>0</v>
      </c>
      <c r="D406" s="5">
        <v>0</v>
      </c>
      <c r="E406" s="5">
        <v>0</v>
      </c>
      <c r="F406" s="5">
        <v>0</v>
      </c>
      <c r="G406" s="5">
        <v>0</v>
      </c>
      <c r="H406" s="5">
        <v>0</v>
      </c>
      <c r="I406" s="5">
        <v>0</v>
      </c>
      <c r="J406" s="5">
        <v>0</v>
      </c>
      <c r="K406" s="5">
        <v>4700</v>
      </c>
      <c r="L406" s="5">
        <v>11750</v>
      </c>
      <c r="M406" s="5">
        <v>16450</v>
      </c>
      <c r="N406" s="5">
        <v>18800</v>
      </c>
      <c r="O406" s="5">
        <v>25850</v>
      </c>
      <c r="P406" s="6">
        <f t="shared" si="18"/>
        <v>5965.3846153846152</v>
      </c>
      <c r="Q406" s="4">
        <v>44926</v>
      </c>
      <c r="R406" s="7">
        <v>6</v>
      </c>
      <c r="S406" s="8">
        <f t="shared" si="19"/>
        <v>2.0403097683792371E-5</v>
      </c>
      <c r="T406" s="6">
        <f t="shared" si="20"/>
        <v>1.2241858610275423E-4</v>
      </c>
    </row>
    <row r="407" spans="1:20" x14ac:dyDescent="0.25">
      <c r="A407" s="9" t="s">
        <v>105</v>
      </c>
      <c r="B407" t="s">
        <v>490</v>
      </c>
      <c r="C407" s="5">
        <v>0</v>
      </c>
      <c r="D407" s="5">
        <v>0</v>
      </c>
      <c r="E407" s="5">
        <v>0</v>
      </c>
      <c r="F407" s="5">
        <v>0</v>
      </c>
      <c r="G407" s="5">
        <v>0</v>
      </c>
      <c r="H407" s="5">
        <v>0</v>
      </c>
      <c r="I407" s="5">
        <v>0</v>
      </c>
      <c r="J407" s="5">
        <v>0</v>
      </c>
      <c r="K407" s="5">
        <v>0</v>
      </c>
      <c r="L407" s="5">
        <v>0</v>
      </c>
      <c r="M407" s="5">
        <v>0</v>
      </c>
      <c r="N407" s="5">
        <v>27500</v>
      </c>
      <c r="O407" s="5">
        <v>55000</v>
      </c>
      <c r="P407" s="6">
        <f t="shared" si="18"/>
        <v>6346.1538461538457</v>
      </c>
      <c r="Q407" s="4">
        <v>44834</v>
      </c>
      <c r="R407" s="7">
        <v>3</v>
      </c>
      <c r="S407" s="8">
        <f t="shared" si="19"/>
        <v>2.1705423067864226E-5</v>
      </c>
      <c r="T407" s="6">
        <f t="shared" si="20"/>
        <v>6.5116269203592677E-5</v>
      </c>
    </row>
    <row r="408" spans="1:20" x14ac:dyDescent="0.25">
      <c r="A408" s="9" t="s">
        <v>105</v>
      </c>
      <c r="B408" t="s">
        <v>491</v>
      </c>
      <c r="C408" s="5">
        <v>0</v>
      </c>
      <c r="D408" s="5">
        <v>0</v>
      </c>
      <c r="E408" s="5">
        <v>0</v>
      </c>
      <c r="F408" s="5">
        <v>0</v>
      </c>
      <c r="G408" s="5">
        <v>0</v>
      </c>
      <c r="H408" s="5">
        <v>0</v>
      </c>
      <c r="I408" s="5">
        <v>0</v>
      </c>
      <c r="J408" s="5">
        <v>0</v>
      </c>
      <c r="K408" s="5">
        <v>0</v>
      </c>
      <c r="L408" s="5">
        <v>14039.25</v>
      </c>
      <c r="M408" s="5">
        <v>28078.5</v>
      </c>
      <c r="N408" s="5">
        <v>42118.11</v>
      </c>
      <c r="O408" s="5">
        <v>58497.14</v>
      </c>
      <c r="P408" s="6">
        <f t="shared" si="18"/>
        <v>10979.461538461539</v>
      </c>
      <c r="Q408" s="4">
        <v>44926</v>
      </c>
      <c r="R408" s="7">
        <v>6</v>
      </c>
      <c r="S408" s="8">
        <f t="shared" si="19"/>
        <v>3.7552486675702602E-5</v>
      </c>
      <c r="T408" s="6">
        <f t="shared" si="20"/>
        <v>2.253149200542156E-4</v>
      </c>
    </row>
    <row r="409" spans="1:20" x14ac:dyDescent="0.25">
      <c r="A409" s="9" t="s">
        <v>105</v>
      </c>
      <c r="B409" t="s">
        <v>492</v>
      </c>
      <c r="C409" s="5">
        <v>0</v>
      </c>
      <c r="D409" s="5">
        <v>0</v>
      </c>
      <c r="E409" s="5">
        <v>0</v>
      </c>
      <c r="F409" s="5">
        <v>0</v>
      </c>
      <c r="G409" s="5">
        <v>0</v>
      </c>
      <c r="H409" s="5">
        <v>0</v>
      </c>
      <c r="I409" s="5">
        <v>0</v>
      </c>
      <c r="J409" s="5">
        <v>0</v>
      </c>
      <c r="K409" s="5">
        <v>7429.95</v>
      </c>
      <c r="L409" s="5">
        <v>22289.86</v>
      </c>
      <c r="M409" s="5">
        <v>37149.770000000004</v>
      </c>
      <c r="N409" s="5">
        <v>52009.680000000008</v>
      </c>
      <c r="O409" s="5">
        <v>61309.520000000004</v>
      </c>
      <c r="P409" s="6">
        <f t="shared" si="18"/>
        <v>13860.675384615386</v>
      </c>
      <c r="Q409" s="4">
        <v>44773</v>
      </c>
      <c r="R409" s="7">
        <v>1</v>
      </c>
      <c r="S409" s="8">
        <f t="shared" si="19"/>
        <v>4.7406953963421969E-5</v>
      </c>
      <c r="T409" s="6">
        <f t="shared" si="20"/>
        <v>4.7406953963421969E-5</v>
      </c>
    </row>
    <row r="410" spans="1:20" x14ac:dyDescent="0.25">
      <c r="A410" s="9" t="s">
        <v>105</v>
      </c>
      <c r="B410" t="s">
        <v>493</v>
      </c>
      <c r="C410" s="5">
        <v>0</v>
      </c>
      <c r="D410" s="5">
        <v>0</v>
      </c>
      <c r="E410" s="5">
        <v>0</v>
      </c>
      <c r="F410" s="5">
        <v>0</v>
      </c>
      <c r="G410" s="5">
        <v>0</v>
      </c>
      <c r="H410" s="5">
        <v>0</v>
      </c>
      <c r="I410" s="5">
        <v>0</v>
      </c>
      <c r="J410" s="5">
        <v>4982</v>
      </c>
      <c r="K410" s="5">
        <v>9964</v>
      </c>
      <c r="L410" s="5">
        <v>14946</v>
      </c>
      <c r="M410" s="5">
        <v>19928</v>
      </c>
      <c r="N410" s="5">
        <v>24910</v>
      </c>
      <c r="O410" s="5">
        <v>29892</v>
      </c>
      <c r="P410" s="6">
        <f t="shared" si="18"/>
        <v>8047.8461538461543</v>
      </c>
      <c r="Q410" s="4">
        <v>44926</v>
      </c>
      <c r="R410" s="7">
        <v>6</v>
      </c>
      <c r="S410" s="8">
        <f t="shared" si="19"/>
        <v>2.7525633602498076E-5</v>
      </c>
      <c r="T410" s="6">
        <f t="shared" si="20"/>
        <v>1.6515380161498844E-4</v>
      </c>
    </row>
    <row r="411" spans="1:20" x14ac:dyDescent="0.25">
      <c r="A411" s="9" t="s">
        <v>105</v>
      </c>
      <c r="B411" t="s">
        <v>494</v>
      </c>
      <c r="C411" s="5">
        <v>0</v>
      </c>
      <c r="D411" s="5">
        <v>0</v>
      </c>
      <c r="E411" s="5">
        <v>0</v>
      </c>
      <c r="F411" s="5">
        <v>0</v>
      </c>
      <c r="G411" s="5">
        <v>0</v>
      </c>
      <c r="H411" s="5">
        <v>0</v>
      </c>
      <c r="I411" s="5">
        <v>0</v>
      </c>
      <c r="J411" s="5">
        <v>0</v>
      </c>
      <c r="K411" s="5">
        <v>3760</v>
      </c>
      <c r="L411" s="5">
        <v>3760</v>
      </c>
      <c r="M411" s="5">
        <v>7520</v>
      </c>
      <c r="N411" s="5">
        <v>7520</v>
      </c>
      <c r="O411" s="5">
        <v>11280</v>
      </c>
      <c r="P411" s="6">
        <f t="shared" si="18"/>
        <v>2603.0769230769229</v>
      </c>
      <c r="Q411" s="4">
        <v>44926</v>
      </c>
      <c r="R411" s="7">
        <v>6</v>
      </c>
      <c r="S411" s="8">
        <f t="shared" si="19"/>
        <v>8.9031698983821258E-6</v>
      </c>
      <c r="T411" s="6">
        <f t="shared" si="20"/>
        <v>5.3419019390292755E-5</v>
      </c>
    </row>
    <row r="412" spans="1:20" x14ac:dyDescent="0.25">
      <c r="A412" s="9" t="s">
        <v>105</v>
      </c>
      <c r="B412" t="s">
        <v>495</v>
      </c>
      <c r="C412" s="5">
        <v>0</v>
      </c>
      <c r="D412" s="5">
        <v>0</v>
      </c>
      <c r="E412" s="5">
        <v>0</v>
      </c>
      <c r="F412" s="5">
        <v>0</v>
      </c>
      <c r="G412" s="5">
        <v>0</v>
      </c>
      <c r="H412" s="5">
        <v>0</v>
      </c>
      <c r="I412" s="5">
        <v>0</v>
      </c>
      <c r="J412" s="5">
        <v>128045.72</v>
      </c>
      <c r="K412" s="5">
        <v>256091.44</v>
      </c>
      <c r="L412" s="5">
        <v>384137.16000000003</v>
      </c>
      <c r="M412" s="5">
        <v>512182.88</v>
      </c>
      <c r="N412" s="5">
        <v>640228.6</v>
      </c>
      <c r="O412" s="5">
        <v>768274.32</v>
      </c>
      <c r="P412" s="6">
        <f t="shared" si="18"/>
        <v>206843.08615384618</v>
      </c>
      <c r="Q412" s="4">
        <v>44926</v>
      </c>
      <c r="R412" s="7">
        <v>6</v>
      </c>
      <c r="S412" s="8">
        <f t="shared" si="19"/>
        <v>7.0745475172381779E-4</v>
      </c>
      <c r="T412" s="6">
        <f t="shared" si="20"/>
        <v>4.2447285103429065E-3</v>
      </c>
    </row>
    <row r="413" spans="1:20" x14ac:dyDescent="0.25">
      <c r="A413" s="9" t="s">
        <v>105</v>
      </c>
      <c r="B413" t="s">
        <v>496</v>
      </c>
      <c r="C413" s="5">
        <v>16500</v>
      </c>
      <c r="D413" s="5">
        <v>27500</v>
      </c>
      <c r="E413" s="5">
        <v>38500</v>
      </c>
      <c r="F413" s="5">
        <v>49500</v>
      </c>
      <c r="G413" s="5">
        <v>60500</v>
      </c>
      <c r="H413" s="5">
        <v>71500</v>
      </c>
      <c r="I413" s="5">
        <v>0</v>
      </c>
      <c r="J413" s="5">
        <v>0</v>
      </c>
      <c r="K413" s="5">
        <v>0</v>
      </c>
      <c r="L413" s="5">
        <v>0</v>
      </c>
      <c r="M413" s="5">
        <v>0</v>
      </c>
      <c r="N413" s="5">
        <v>0</v>
      </c>
      <c r="O413" s="5">
        <v>0</v>
      </c>
      <c r="P413" s="6">
        <f t="shared" si="18"/>
        <v>20307.692307692309</v>
      </c>
      <c r="Q413" s="4">
        <v>44561</v>
      </c>
      <c r="R413" s="7">
        <v>-6</v>
      </c>
      <c r="S413" s="8">
        <f t="shared" si="19"/>
        <v>6.945735381716553E-5</v>
      </c>
      <c r="T413" s="6">
        <f t="shared" si="20"/>
        <v>-4.1674412290299315E-4</v>
      </c>
    </row>
    <row r="414" spans="1:20" x14ac:dyDescent="0.25">
      <c r="A414" s="9" t="s">
        <v>105</v>
      </c>
      <c r="B414" t="s">
        <v>497</v>
      </c>
      <c r="C414" s="5">
        <v>0</v>
      </c>
      <c r="D414" s="5">
        <v>0</v>
      </c>
      <c r="E414" s="5">
        <v>0</v>
      </c>
      <c r="F414" s="5">
        <v>0</v>
      </c>
      <c r="G414" s="5">
        <v>0</v>
      </c>
      <c r="H414" s="5">
        <v>0</v>
      </c>
      <c r="I414" s="5">
        <v>0</v>
      </c>
      <c r="J414" s="5">
        <v>0</v>
      </c>
      <c r="K414" s="5">
        <v>0</v>
      </c>
      <c r="L414" s="5">
        <v>0</v>
      </c>
      <c r="M414" s="5">
        <v>0</v>
      </c>
      <c r="N414" s="5">
        <v>0</v>
      </c>
      <c r="O414" s="5">
        <v>9400</v>
      </c>
      <c r="P414" s="6">
        <f t="shared" si="18"/>
        <v>723.07692307692309</v>
      </c>
      <c r="Q414" s="4">
        <v>44926</v>
      </c>
      <c r="R414" s="7">
        <v>6</v>
      </c>
      <c r="S414" s="8">
        <f t="shared" si="19"/>
        <v>2.4731027495505907E-6</v>
      </c>
      <c r="T414" s="6">
        <f t="shared" si="20"/>
        <v>1.4838616497303544E-5</v>
      </c>
    </row>
    <row r="415" spans="1:20" x14ac:dyDescent="0.25">
      <c r="A415" s="9" t="s">
        <v>105</v>
      </c>
      <c r="B415" t="s">
        <v>498</v>
      </c>
      <c r="C415" s="5">
        <v>0</v>
      </c>
      <c r="D415" s="5">
        <v>0</v>
      </c>
      <c r="E415" s="5">
        <v>0</v>
      </c>
      <c r="F415" s="5">
        <v>0</v>
      </c>
      <c r="G415" s="5">
        <v>0</v>
      </c>
      <c r="H415" s="5">
        <v>0</v>
      </c>
      <c r="I415" s="5">
        <v>0</v>
      </c>
      <c r="J415" s="5">
        <v>0</v>
      </c>
      <c r="K415" s="5">
        <v>0</v>
      </c>
      <c r="L415" s="5">
        <v>141000</v>
      </c>
      <c r="M415" s="5">
        <v>0</v>
      </c>
      <c r="N415" s="5">
        <v>0</v>
      </c>
      <c r="O415" s="5">
        <v>0</v>
      </c>
      <c r="P415" s="6">
        <f t="shared" si="18"/>
        <v>10846.153846153846</v>
      </c>
      <c r="Q415" s="4">
        <v>44681</v>
      </c>
      <c r="R415" s="7">
        <v>-2</v>
      </c>
      <c r="S415" s="8">
        <f t="shared" si="19"/>
        <v>3.7096541243258862E-5</v>
      </c>
      <c r="T415" s="6">
        <f t="shared" si="20"/>
        <v>-7.4193082486517724E-5</v>
      </c>
    </row>
    <row r="416" spans="1:20" x14ac:dyDescent="0.25">
      <c r="A416" s="9" t="s">
        <v>105</v>
      </c>
      <c r="B416" t="s">
        <v>499</v>
      </c>
      <c r="C416" s="5">
        <v>0</v>
      </c>
      <c r="D416" s="5">
        <v>0</v>
      </c>
      <c r="E416" s="5">
        <v>0</v>
      </c>
      <c r="F416" s="5">
        <v>0</v>
      </c>
      <c r="G416" s="5">
        <v>0</v>
      </c>
      <c r="H416" s="5">
        <v>0</v>
      </c>
      <c r="I416" s="5">
        <v>0</v>
      </c>
      <c r="J416" s="5">
        <v>5875</v>
      </c>
      <c r="K416" s="5">
        <v>11750</v>
      </c>
      <c r="L416" s="5">
        <v>17625</v>
      </c>
      <c r="M416" s="5">
        <v>23500</v>
      </c>
      <c r="N416" s="5">
        <v>29375</v>
      </c>
      <c r="O416" s="5">
        <v>35250</v>
      </c>
      <c r="P416" s="6">
        <f t="shared" si="18"/>
        <v>9490.3846153846152</v>
      </c>
      <c r="Q416" s="4">
        <v>44926</v>
      </c>
      <c r="R416" s="7">
        <v>6</v>
      </c>
      <c r="S416" s="8">
        <f t="shared" si="19"/>
        <v>3.24594735878515E-5</v>
      </c>
      <c r="T416" s="6">
        <f t="shared" si="20"/>
        <v>1.9475684152710899E-4</v>
      </c>
    </row>
    <row r="417" spans="1:20" x14ac:dyDescent="0.25">
      <c r="A417" s="9" t="s">
        <v>105</v>
      </c>
      <c r="B417" t="s">
        <v>500</v>
      </c>
      <c r="C417" s="5">
        <v>0</v>
      </c>
      <c r="D417" s="5">
        <v>0</v>
      </c>
      <c r="E417" s="5">
        <v>0</v>
      </c>
      <c r="F417" s="5">
        <v>0</v>
      </c>
      <c r="G417" s="5">
        <v>0</v>
      </c>
      <c r="H417" s="5">
        <v>0</v>
      </c>
      <c r="I417" s="5">
        <v>0</v>
      </c>
      <c r="J417" s="5">
        <v>0</v>
      </c>
      <c r="K417" s="5">
        <v>0</v>
      </c>
      <c r="L417" s="5">
        <v>31551.760000000002</v>
      </c>
      <c r="M417" s="5">
        <v>63103.520000000004</v>
      </c>
      <c r="N417" s="5">
        <v>94655.28</v>
      </c>
      <c r="O417" s="5">
        <v>126207.04000000001</v>
      </c>
      <c r="P417" s="6">
        <f t="shared" si="18"/>
        <v>24270.584615384614</v>
      </c>
      <c r="Q417" s="4">
        <v>44926</v>
      </c>
      <c r="R417" s="7">
        <v>6</v>
      </c>
      <c r="S417" s="8">
        <f t="shared" si="19"/>
        <v>8.3011430222511E-5</v>
      </c>
      <c r="T417" s="6">
        <f t="shared" si="20"/>
        <v>4.9806858133506597E-4</v>
      </c>
    </row>
    <row r="418" spans="1:20" x14ac:dyDescent="0.25">
      <c r="A418" s="9" t="s">
        <v>105</v>
      </c>
      <c r="B418" t="s">
        <v>501</v>
      </c>
      <c r="C418" s="5">
        <v>0</v>
      </c>
      <c r="D418" s="5">
        <v>0</v>
      </c>
      <c r="E418" s="5">
        <v>0</v>
      </c>
      <c r="F418" s="5">
        <v>0</v>
      </c>
      <c r="G418" s="5">
        <v>0</v>
      </c>
      <c r="H418" s="5">
        <v>0</v>
      </c>
      <c r="I418" s="5">
        <v>0</v>
      </c>
      <c r="J418" s="5">
        <v>0</v>
      </c>
      <c r="K418" s="5">
        <v>3760</v>
      </c>
      <c r="L418" s="5">
        <v>7520</v>
      </c>
      <c r="M418" s="5">
        <v>11280</v>
      </c>
      <c r="N418" s="5">
        <v>15040</v>
      </c>
      <c r="O418" s="5">
        <v>18800</v>
      </c>
      <c r="P418" s="6">
        <f t="shared" si="18"/>
        <v>4338.4615384615381</v>
      </c>
      <c r="Q418" s="4">
        <v>44926</v>
      </c>
      <c r="R418" s="7">
        <v>6</v>
      </c>
      <c r="S418" s="8">
        <f t="shared" si="19"/>
        <v>1.4838616497303542E-5</v>
      </c>
      <c r="T418" s="6">
        <f t="shared" si="20"/>
        <v>8.9031698983821258E-5</v>
      </c>
    </row>
    <row r="419" spans="1:20" x14ac:dyDescent="0.25">
      <c r="A419" s="9" t="s">
        <v>105</v>
      </c>
      <c r="B419" t="s">
        <v>502</v>
      </c>
      <c r="C419" s="5">
        <v>0</v>
      </c>
      <c r="D419" s="5">
        <v>0</v>
      </c>
      <c r="E419" s="5">
        <v>0</v>
      </c>
      <c r="F419" s="5">
        <v>0</v>
      </c>
      <c r="G419" s="5">
        <v>0</v>
      </c>
      <c r="H419" s="5">
        <v>0</v>
      </c>
      <c r="I419" s="5">
        <v>0</v>
      </c>
      <c r="J419" s="5">
        <v>0</v>
      </c>
      <c r="K419" s="5">
        <v>13341.91</v>
      </c>
      <c r="L419" s="5">
        <v>26683.82</v>
      </c>
      <c r="M419" s="5">
        <v>40025.729999999996</v>
      </c>
      <c r="N419" s="5">
        <v>53367.64</v>
      </c>
      <c r="O419" s="5">
        <v>66709.55</v>
      </c>
      <c r="P419" s="6">
        <f t="shared" si="18"/>
        <v>15394.511538461536</v>
      </c>
      <c r="Q419" s="4">
        <v>44895</v>
      </c>
      <c r="R419" s="7">
        <v>5</v>
      </c>
      <c r="S419" s="8">
        <f t="shared" si="19"/>
        <v>5.2653054742430612E-5</v>
      </c>
      <c r="T419" s="6">
        <f t="shared" si="20"/>
        <v>2.6326527371215303E-4</v>
      </c>
    </row>
    <row r="420" spans="1:20" x14ac:dyDescent="0.25">
      <c r="A420" s="9" t="s">
        <v>105</v>
      </c>
      <c r="B420" t="s">
        <v>503</v>
      </c>
      <c r="C420" s="5">
        <v>0</v>
      </c>
      <c r="D420" s="5">
        <v>0</v>
      </c>
      <c r="E420" s="5">
        <v>0</v>
      </c>
      <c r="F420" s="5">
        <v>0</v>
      </c>
      <c r="G420" s="5">
        <v>0</v>
      </c>
      <c r="H420" s="5">
        <v>0</v>
      </c>
      <c r="I420" s="5">
        <v>0</v>
      </c>
      <c r="J420" s="5">
        <v>0</v>
      </c>
      <c r="K420" s="5">
        <v>5500</v>
      </c>
      <c r="L420" s="5">
        <v>11000</v>
      </c>
      <c r="M420" s="5">
        <v>16500</v>
      </c>
      <c r="N420" s="5">
        <v>22000</v>
      </c>
      <c r="O420" s="5">
        <v>27500</v>
      </c>
      <c r="P420" s="6">
        <f t="shared" si="18"/>
        <v>6346.1538461538457</v>
      </c>
      <c r="Q420" s="4">
        <v>44895</v>
      </c>
      <c r="R420" s="7">
        <v>5</v>
      </c>
      <c r="S420" s="8">
        <f t="shared" si="19"/>
        <v>2.1705423067864226E-5</v>
      </c>
      <c r="T420" s="6">
        <f t="shared" si="20"/>
        <v>1.0852711533932113E-4</v>
      </c>
    </row>
    <row r="421" spans="1:20" x14ac:dyDescent="0.25">
      <c r="A421" s="9" t="s">
        <v>105</v>
      </c>
      <c r="B421" t="s">
        <v>504</v>
      </c>
      <c r="C421" s="5">
        <v>0</v>
      </c>
      <c r="D421" s="5">
        <v>0</v>
      </c>
      <c r="E421" s="5">
        <v>0</v>
      </c>
      <c r="F421" s="5">
        <v>0</v>
      </c>
      <c r="G421" s="5">
        <v>0</v>
      </c>
      <c r="H421" s="5">
        <v>0</v>
      </c>
      <c r="I421" s="5">
        <v>0</v>
      </c>
      <c r="J421" s="5">
        <v>0</v>
      </c>
      <c r="K421" s="5">
        <v>0</v>
      </c>
      <c r="L421" s="5">
        <v>0</v>
      </c>
      <c r="M421" s="5">
        <v>0</v>
      </c>
      <c r="N421" s="5">
        <v>0</v>
      </c>
      <c r="O421" s="5">
        <v>13750</v>
      </c>
      <c r="P421" s="6">
        <f t="shared" si="18"/>
        <v>1057.6923076923076</v>
      </c>
      <c r="Q421" s="4">
        <v>44926</v>
      </c>
      <c r="R421" s="7">
        <v>6</v>
      </c>
      <c r="S421" s="8">
        <f t="shared" si="19"/>
        <v>3.6175705113107041E-6</v>
      </c>
      <c r="T421" s="6">
        <f t="shared" si="20"/>
        <v>2.1705423067864226E-5</v>
      </c>
    </row>
    <row r="422" spans="1:20" x14ac:dyDescent="0.25">
      <c r="A422" s="9" t="s">
        <v>105</v>
      </c>
      <c r="B422" t="s">
        <v>505</v>
      </c>
      <c r="C422" s="5">
        <v>0</v>
      </c>
      <c r="D422" s="5">
        <v>0</v>
      </c>
      <c r="E422" s="5">
        <v>0</v>
      </c>
      <c r="F422" s="5">
        <v>0</v>
      </c>
      <c r="G422" s="5">
        <v>0</v>
      </c>
      <c r="H422" s="5">
        <v>0</v>
      </c>
      <c r="I422" s="5">
        <v>0</v>
      </c>
      <c r="J422" s="5">
        <v>47535.73</v>
      </c>
      <c r="K422" s="5">
        <v>95071.46</v>
      </c>
      <c r="L422" s="5">
        <v>142607.19</v>
      </c>
      <c r="M422" s="5">
        <v>190142.92</v>
      </c>
      <c r="N422" s="5">
        <v>237678.65000000002</v>
      </c>
      <c r="O422" s="5">
        <v>285214.38</v>
      </c>
      <c r="P422" s="6">
        <f t="shared" si="18"/>
        <v>76788.486923076925</v>
      </c>
      <c r="Q422" s="4">
        <v>44926</v>
      </c>
      <c r="R422" s="7">
        <v>6</v>
      </c>
      <c r="S422" s="8">
        <f t="shared" si="19"/>
        <v>2.6263570594284942E-4</v>
      </c>
      <c r="T422" s="6">
        <f t="shared" si="20"/>
        <v>1.5758142356570965E-3</v>
      </c>
    </row>
    <row r="423" spans="1:20" x14ac:dyDescent="0.25">
      <c r="A423" s="9" t="s">
        <v>105</v>
      </c>
      <c r="B423" t="s">
        <v>506</v>
      </c>
      <c r="C423" s="5">
        <v>0</v>
      </c>
      <c r="D423" s="5">
        <v>0</v>
      </c>
      <c r="E423" s="5">
        <v>0</v>
      </c>
      <c r="F423" s="5">
        <v>0</v>
      </c>
      <c r="G423" s="5">
        <v>0</v>
      </c>
      <c r="H423" s="5">
        <v>0</v>
      </c>
      <c r="I423" s="5">
        <v>0</v>
      </c>
      <c r="J423" s="5">
        <v>0</v>
      </c>
      <c r="K423" s="5">
        <v>10999.99</v>
      </c>
      <c r="L423" s="5">
        <v>21999.98</v>
      </c>
      <c r="M423" s="5">
        <v>32999.97</v>
      </c>
      <c r="N423" s="5">
        <v>43999.96</v>
      </c>
      <c r="O423" s="5">
        <v>54999.95</v>
      </c>
      <c r="P423" s="6">
        <f t="shared" si="18"/>
        <v>12692.296153846151</v>
      </c>
      <c r="Q423" s="4">
        <v>44895</v>
      </c>
      <c r="R423" s="7">
        <v>5</v>
      </c>
      <c r="S423" s="8">
        <f t="shared" si="19"/>
        <v>4.3410806671322865E-5</v>
      </c>
      <c r="T423" s="6">
        <f t="shared" si="20"/>
        <v>2.1705403335661432E-4</v>
      </c>
    </row>
    <row r="424" spans="1:20" x14ac:dyDescent="0.25">
      <c r="A424" s="9" t="s">
        <v>105</v>
      </c>
      <c r="B424" t="s">
        <v>507</v>
      </c>
      <c r="C424" s="5">
        <v>0</v>
      </c>
      <c r="D424" s="5">
        <v>0</v>
      </c>
      <c r="E424" s="5">
        <v>0</v>
      </c>
      <c r="F424" s="5">
        <v>0</v>
      </c>
      <c r="G424" s="5">
        <v>0</v>
      </c>
      <c r="H424" s="5">
        <v>0</v>
      </c>
      <c r="I424" s="5">
        <v>0</v>
      </c>
      <c r="J424" s="5">
        <v>0</v>
      </c>
      <c r="K424" s="5">
        <v>0</v>
      </c>
      <c r="L424" s="5">
        <v>0</v>
      </c>
      <c r="M424" s="5">
        <v>4649.76</v>
      </c>
      <c r="N424" s="5">
        <v>16274.17</v>
      </c>
      <c r="O424" s="5">
        <v>27898.58</v>
      </c>
      <c r="P424" s="6">
        <f t="shared" si="18"/>
        <v>3755.5776923076924</v>
      </c>
      <c r="Q424" s="4">
        <v>44804</v>
      </c>
      <c r="R424" s="7">
        <v>2</v>
      </c>
      <c r="S424" s="8">
        <f t="shared" si="19"/>
        <v>1.2845008906485234E-5</v>
      </c>
      <c r="T424" s="6">
        <f t="shared" si="20"/>
        <v>2.5690017812970469E-5</v>
      </c>
    </row>
    <row r="425" spans="1:20" x14ac:dyDescent="0.25">
      <c r="A425" s="9" t="s">
        <v>105</v>
      </c>
      <c r="B425" t="s">
        <v>508</v>
      </c>
      <c r="C425" s="5">
        <v>0</v>
      </c>
      <c r="D425" s="5">
        <v>0</v>
      </c>
      <c r="E425" s="5">
        <v>0</v>
      </c>
      <c r="F425" s="5">
        <v>0</v>
      </c>
      <c r="G425" s="5">
        <v>0</v>
      </c>
      <c r="H425" s="5">
        <v>0</v>
      </c>
      <c r="I425" s="5">
        <v>0</v>
      </c>
      <c r="J425" s="5">
        <v>0</v>
      </c>
      <c r="K425" s="5">
        <v>19436.939999999999</v>
      </c>
      <c r="L425" s="5">
        <v>38873.879999999997</v>
      </c>
      <c r="M425" s="5">
        <v>58310.819999999992</v>
      </c>
      <c r="N425" s="5">
        <v>77747.759999999995</v>
      </c>
      <c r="O425" s="5">
        <v>97184.7</v>
      </c>
      <c r="P425" s="6">
        <f t="shared" si="18"/>
        <v>22427.238461538458</v>
      </c>
      <c r="Q425" s="4">
        <v>44895</v>
      </c>
      <c r="R425" s="7">
        <v>5</v>
      </c>
      <c r="S425" s="8">
        <f t="shared" si="19"/>
        <v>7.67067283353987E-5</v>
      </c>
      <c r="T425" s="6">
        <f t="shared" si="20"/>
        <v>3.8353364167699347E-4</v>
      </c>
    </row>
    <row r="426" spans="1:20" x14ac:dyDescent="0.25">
      <c r="A426" s="9" t="s">
        <v>105</v>
      </c>
      <c r="B426" t="s">
        <v>509</v>
      </c>
      <c r="C426" s="5">
        <v>0</v>
      </c>
      <c r="D426" s="5">
        <v>0</v>
      </c>
      <c r="E426" s="5">
        <v>0</v>
      </c>
      <c r="F426" s="5">
        <v>0</v>
      </c>
      <c r="G426" s="5">
        <v>0</v>
      </c>
      <c r="H426" s="5">
        <v>0</v>
      </c>
      <c r="I426" s="5">
        <v>0</v>
      </c>
      <c r="J426" s="5">
        <v>0</v>
      </c>
      <c r="K426" s="5">
        <v>2350</v>
      </c>
      <c r="L426" s="5">
        <v>11750</v>
      </c>
      <c r="M426" s="5">
        <v>16450</v>
      </c>
      <c r="N426" s="5">
        <v>30550</v>
      </c>
      <c r="O426" s="5">
        <v>39950</v>
      </c>
      <c r="P426" s="6">
        <f t="shared" si="18"/>
        <v>7773.0769230769229</v>
      </c>
      <c r="Q426" s="4">
        <v>44926</v>
      </c>
      <c r="R426" s="7">
        <v>6</v>
      </c>
      <c r="S426" s="8">
        <f t="shared" si="19"/>
        <v>2.658585455766885E-5</v>
      </c>
      <c r="T426" s="6">
        <f t="shared" si="20"/>
        <v>1.595151273460131E-4</v>
      </c>
    </row>
    <row r="427" spans="1:20" x14ac:dyDescent="0.25">
      <c r="A427" s="9" t="s">
        <v>105</v>
      </c>
      <c r="B427" t="s">
        <v>510</v>
      </c>
      <c r="C427" s="5">
        <v>0</v>
      </c>
      <c r="D427" s="5">
        <v>0</v>
      </c>
      <c r="E427" s="5">
        <v>0</v>
      </c>
      <c r="F427" s="5">
        <v>0</v>
      </c>
      <c r="G427" s="5">
        <v>0</v>
      </c>
      <c r="H427" s="5">
        <v>0</v>
      </c>
      <c r="I427" s="5">
        <v>0</v>
      </c>
      <c r="J427" s="5">
        <v>0</v>
      </c>
      <c r="K427" s="5">
        <v>0</v>
      </c>
      <c r="L427" s="5">
        <v>120739.93000000001</v>
      </c>
      <c r="M427" s="5">
        <v>126377.59000000001</v>
      </c>
      <c r="N427" s="5">
        <v>132015.25</v>
      </c>
      <c r="O427" s="5">
        <v>137652.91</v>
      </c>
      <c r="P427" s="6">
        <f t="shared" si="18"/>
        <v>39752.744615384618</v>
      </c>
      <c r="Q427" s="4">
        <v>44926</v>
      </c>
      <c r="R427" s="7">
        <v>6</v>
      </c>
      <c r="S427" s="8">
        <f t="shared" si="19"/>
        <v>1.3596426448259273E-4</v>
      </c>
      <c r="T427" s="6">
        <f t="shared" si="20"/>
        <v>8.1578558689555632E-4</v>
      </c>
    </row>
    <row r="428" spans="1:20" x14ac:dyDescent="0.25">
      <c r="A428" s="9" t="s">
        <v>105</v>
      </c>
      <c r="B428" t="s">
        <v>511</v>
      </c>
      <c r="C428" s="5">
        <v>0</v>
      </c>
      <c r="D428" s="5">
        <v>0</v>
      </c>
      <c r="E428" s="5">
        <v>0</v>
      </c>
      <c r="F428" s="5">
        <v>0</v>
      </c>
      <c r="G428" s="5">
        <v>0</v>
      </c>
      <c r="H428" s="5">
        <v>0</v>
      </c>
      <c r="I428" s="5">
        <v>0</v>
      </c>
      <c r="J428" s="5">
        <v>0</v>
      </c>
      <c r="K428" s="5">
        <v>9400</v>
      </c>
      <c r="L428" s="5">
        <v>18800</v>
      </c>
      <c r="M428" s="5">
        <v>28200</v>
      </c>
      <c r="N428" s="5">
        <v>37600</v>
      </c>
      <c r="O428" s="5">
        <v>47000</v>
      </c>
      <c r="P428" s="6">
        <f t="shared" si="18"/>
        <v>10846.153846153846</v>
      </c>
      <c r="Q428" s="4">
        <v>44895</v>
      </c>
      <c r="R428" s="7">
        <v>5</v>
      </c>
      <c r="S428" s="8">
        <f t="shared" si="19"/>
        <v>3.7096541243258862E-5</v>
      </c>
      <c r="T428" s="6">
        <f t="shared" si="20"/>
        <v>1.8548270621629432E-4</v>
      </c>
    </row>
    <row r="429" spans="1:20" x14ac:dyDescent="0.25">
      <c r="A429" s="9" t="s">
        <v>105</v>
      </c>
      <c r="B429" t="s">
        <v>512</v>
      </c>
      <c r="C429" s="5">
        <v>0</v>
      </c>
      <c r="D429" s="5">
        <v>0</v>
      </c>
      <c r="E429" s="5">
        <v>0</v>
      </c>
      <c r="F429" s="5">
        <v>0</v>
      </c>
      <c r="G429" s="5">
        <v>0</v>
      </c>
      <c r="H429" s="5">
        <v>0</v>
      </c>
      <c r="I429" s="5">
        <v>0</v>
      </c>
      <c r="J429" s="5">
        <v>0</v>
      </c>
      <c r="K429" s="5">
        <v>0</v>
      </c>
      <c r="L429" s="5">
        <v>24107.09</v>
      </c>
      <c r="M429" s="5">
        <v>48214.18</v>
      </c>
      <c r="N429" s="5">
        <v>72321.27</v>
      </c>
      <c r="O429" s="5">
        <v>96428.36</v>
      </c>
      <c r="P429" s="6">
        <f t="shared" si="18"/>
        <v>18543.915384615386</v>
      </c>
      <c r="Q429" s="4">
        <v>44926</v>
      </c>
      <c r="R429" s="7">
        <v>6</v>
      </c>
      <c r="S429" s="8">
        <f t="shared" si="19"/>
        <v>6.3424798470918678E-5</v>
      </c>
      <c r="T429" s="6">
        <f t="shared" si="20"/>
        <v>3.8054879082551204E-4</v>
      </c>
    </row>
    <row r="430" spans="1:20" x14ac:dyDescent="0.25">
      <c r="A430" s="9" t="s">
        <v>105</v>
      </c>
      <c r="B430" t="s">
        <v>513</v>
      </c>
      <c r="C430" s="5">
        <v>0</v>
      </c>
      <c r="D430" s="5">
        <v>0</v>
      </c>
      <c r="E430" s="5">
        <v>0</v>
      </c>
      <c r="F430" s="5">
        <v>0</v>
      </c>
      <c r="G430" s="5">
        <v>0</v>
      </c>
      <c r="H430" s="5">
        <v>0</v>
      </c>
      <c r="I430" s="5">
        <v>0</v>
      </c>
      <c r="J430" s="5">
        <v>7055.7</v>
      </c>
      <c r="K430" s="5">
        <v>14111.4</v>
      </c>
      <c r="L430" s="5">
        <v>21167.1</v>
      </c>
      <c r="M430" s="5">
        <v>28222.799999999999</v>
      </c>
      <c r="N430" s="5">
        <v>35278.5</v>
      </c>
      <c r="O430" s="5">
        <v>42334.2</v>
      </c>
      <c r="P430" s="6">
        <f t="shared" si="18"/>
        <v>11397.669230769232</v>
      </c>
      <c r="Q430" s="4">
        <v>44926</v>
      </c>
      <c r="R430" s="7">
        <v>6</v>
      </c>
      <c r="S430" s="8">
        <f t="shared" si="19"/>
        <v>3.8982860901072998E-5</v>
      </c>
      <c r="T430" s="6">
        <f t="shared" si="20"/>
        <v>2.33897165406438E-4</v>
      </c>
    </row>
    <row r="431" spans="1:20" x14ac:dyDescent="0.25">
      <c r="A431" s="9" t="s">
        <v>105</v>
      </c>
      <c r="B431" t="s">
        <v>514</v>
      </c>
      <c r="C431" s="5">
        <v>0</v>
      </c>
      <c r="D431" s="5">
        <v>0</v>
      </c>
      <c r="E431" s="5">
        <v>0</v>
      </c>
      <c r="F431" s="5">
        <v>0</v>
      </c>
      <c r="G431" s="5">
        <v>0</v>
      </c>
      <c r="H431" s="5">
        <v>0</v>
      </c>
      <c r="I431" s="5">
        <v>0</v>
      </c>
      <c r="J431" s="5">
        <v>0</v>
      </c>
      <c r="K431" s="5">
        <v>0</v>
      </c>
      <c r="L431" s="5">
        <v>2350</v>
      </c>
      <c r="M431" s="5">
        <v>9400</v>
      </c>
      <c r="N431" s="5">
        <v>18800</v>
      </c>
      <c r="O431" s="5">
        <v>28200</v>
      </c>
      <c r="P431" s="6">
        <f t="shared" si="18"/>
        <v>4519.2307692307695</v>
      </c>
      <c r="Q431" s="4">
        <v>44926</v>
      </c>
      <c r="R431" s="7">
        <v>6</v>
      </c>
      <c r="S431" s="8">
        <f t="shared" si="19"/>
        <v>1.5456892184691193E-5</v>
      </c>
      <c r="T431" s="6">
        <f t="shared" si="20"/>
        <v>9.2741353108147158E-5</v>
      </c>
    </row>
    <row r="432" spans="1:20" x14ac:dyDescent="0.25">
      <c r="A432" s="9" t="s">
        <v>105</v>
      </c>
      <c r="B432" t="s">
        <v>515</v>
      </c>
      <c r="C432" s="5">
        <v>0</v>
      </c>
      <c r="D432" s="5">
        <v>0</v>
      </c>
      <c r="E432" s="5">
        <v>0</v>
      </c>
      <c r="F432" s="5">
        <v>0</v>
      </c>
      <c r="G432" s="5">
        <v>0</v>
      </c>
      <c r="H432" s="5">
        <v>0</v>
      </c>
      <c r="I432" s="5">
        <v>0</v>
      </c>
      <c r="J432" s="5">
        <v>0</v>
      </c>
      <c r="K432" s="5">
        <v>27948.670000000002</v>
      </c>
      <c r="L432" s="5">
        <v>55897.340000000004</v>
      </c>
      <c r="M432" s="5">
        <v>83846.010000000009</v>
      </c>
      <c r="N432" s="5">
        <v>111794.68000000001</v>
      </c>
      <c r="O432" s="5">
        <v>139743.35</v>
      </c>
      <c r="P432" s="6">
        <f t="shared" si="18"/>
        <v>32248.465384615389</v>
      </c>
      <c r="Q432" s="4">
        <v>44926</v>
      </c>
      <c r="R432" s="7">
        <v>6</v>
      </c>
      <c r="S432" s="8">
        <f t="shared" si="19"/>
        <v>1.1029776482438635E-4</v>
      </c>
      <c r="T432" s="6">
        <f t="shared" si="20"/>
        <v>6.6178658894631807E-4</v>
      </c>
    </row>
    <row r="433" spans="1:20" x14ac:dyDescent="0.25">
      <c r="A433" s="9" t="s">
        <v>105</v>
      </c>
      <c r="B433" t="s">
        <v>516</v>
      </c>
      <c r="C433" s="5">
        <v>0</v>
      </c>
      <c r="D433" s="5">
        <v>0</v>
      </c>
      <c r="E433" s="5">
        <v>0</v>
      </c>
      <c r="F433" s="5">
        <v>0</v>
      </c>
      <c r="G433" s="5">
        <v>0</v>
      </c>
      <c r="H433" s="5">
        <v>0</v>
      </c>
      <c r="I433" s="5">
        <v>0</v>
      </c>
      <c r="J433" s="5">
        <v>0</v>
      </c>
      <c r="K433" s="5">
        <v>27754.240000000002</v>
      </c>
      <c r="L433" s="5">
        <v>55508.480000000003</v>
      </c>
      <c r="M433" s="5">
        <v>83262.720000000001</v>
      </c>
      <c r="N433" s="5">
        <v>111016.96000000001</v>
      </c>
      <c r="O433" s="5">
        <v>138771.20000000001</v>
      </c>
      <c r="P433" s="6">
        <f t="shared" si="18"/>
        <v>32024.123076923079</v>
      </c>
      <c r="Q433" s="4">
        <v>44926</v>
      </c>
      <c r="R433" s="7">
        <v>6</v>
      </c>
      <c r="S433" s="8">
        <f t="shared" si="19"/>
        <v>1.0953045838673455E-4</v>
      </c>
      <c r="T433" s="6">
        <f t="shared" si="20"/>
        <v>6.5718275032040734E-4</v>
      </c>
    </row>
    <row r="434" spans="1:20" x14ac:dyDescent="0.25">
      <c r="A434" s="9" t="s">
        <v>105</v>
      </c>
      <c r="B434" t="s">
        <v>517</v>
      </c>
      <c r="C434" s="5">
        <v>0</v>
      </c>
      <c r="D434" s="5">
        <v>0</v>
      </c>
      <c r="E434" s="5">
        <v>0</v>
      </c>
      <c r="F434" s="5">
        <v>0</v>
      </c>
      <c r="G434" s="5">
        <v>0</v>
      </c>
      <c r="H434" s="5">
        <v>0</v>
      </c>
      <c r="I434" s="5">
        <v>0</v>
      </c>
      <c r="J434" s="5">
        <v>0</v>
      </c>
      <c r="K434" s="5">
        <v>0</v>
      </c>
      <c r="L434" s="5">
        <v>0</v>
      </c>
      <c r="M434" s="5">
        <v>0</v>
      </c>
      <c r="N434" s="5">
        <v>47000</v>
      </c>
      <c r="O434" s="5">
        <v>47000</v>
      </c>
      <c r="P434" s="6">
        <f t="shared" si="18"/>
        <v>7230.7692307692305</v>
      </c>
      <c r="Q434" s="4">
        <v>44926</v>
      </c>
      <c r="R434" s="7">
        <v>6</v>
      </c>
      <c r="S434" s="8">
        <f t="shared" si="19"/>
        <v>2.4731027495505907E-5</v>
      </c>
      <c r="T434" s="6">
        <f t="shared" si="20"/>
        <v>1.4838616497303545E-4</v>
      </c>
    </row>
    <row r="435" spans="1:20" x14ac:dyDescent="0.25">
      <c r="A435" s="9" t="s">
        <v>105</v>
      </c>
      <c r="B435" t="s">
        <v>518</v>
      </c>
      <c r="C435" s="5">
        <v>0</v>
      </c>
      <c r="D435" s="5">
        <v>0</v>
      </c>
      <c r="E435" s="5">
        <v>0</v>
      </c>
      <c r="F435" s="5">
        <v>0</v>
      </c>
      <c r="G435" s="5">
        <v>0</v>
      </c>
      <c r="H435" s="5">
        <v>0</v>
      </c>
      <c r="I435" s="5">
        <v>0</v>
      </c>
      <c r="J435" s="5">
        <v>0</v>
      </c>
      <c r="K435" s="5">
        <v>0</v>
      </c>
      <c r="L435" s="5">
        <v>0</v>
      </c>
      <c r="M435" s="5">
        <v>0</v>
      </c>
      <c r="N435" s="5">
        <v>47000</v>
      </c>
      <c r="O435" s="5">
        <v>47000</v>
      </c>
      <c r="P435" s="6">
        <f t="shared" si="18"/>
        <v>7230.7692307692305</v>
      </c>
      <c r="Q435" s="4">
        <v>44926</v>
      </c>
      <c r="R435" s="7">
        <v>6</v>
      </c>
      <c r="S435" s="8">
        <f t="shared" si="19"/>
        <v>2.4731027495505907E-5</v>
      </c>
      <c r="T435" s="6">
        <f t="shared" si="20"/>
        <v>1.4838616497303545E-4</v>
      </c>
    </row>
    <row r="436" spans="1:20" x14ac:dyDescent="0.25">
      <c r="A436" s="9" t="s">
        <v>105</v>
      </c>
      <c r="B436" t="s">
        <v>519</v>
      </c>
      <c r="C436" s="5">
        <v>0</v>
      </c>
      <c r="D436" s="5">
        <v>0</v>
      </c>
      <c r="E436" s="5">
        <v>0</v>
      </c>
      <c r="F436" s="5">
        <v>0</v>
      </c>
      <c r="G436" s="5">
        <v>0</v>
      </c>
      <c r="H436" s="5">
        <v>0</v>
      </c>
      <c r="I436" s="5">
        <v>0</v>
      </c>
      <c r="J436" s="5">
        <v>0</v>
      </c>
      <c r="K436" s="5">
        <v>23500</v>
      </c>
      <c r="L436" s="5">
        <v>23500</v>
      </c>
      <c r="M436" s="5">
        <v>23500</v>
      </c>
      <c r="N436" s="5">
        <v>47000</v>
      </c>
      <c r="O436" s="5">
        <v>47000</v>
      </c>
      <c r="P436" s="6">
        <f t="shared" si="18"/>
        <v>12653.846153846154</v>
      </c>
      <c r="Q436" s="4">
        <v>44895</v>
      </c>
      <c r="R436" s="7">
        <v>5</v>
      </c>
      <c r="S436" s="8">
        <f t="shared" si="19"/>
        <v>4.3279298117135338E-5</v>
      </c>
      <c r="T436" s="6">
        <f t="shared" si="20"/>
        <v>2.1639649058567668E-4</v>
      </c>
    </row>
    <row r="437" spans="1:20" x14ac:dyDescent="0.25">
      <c r="A437" s="9" t="s">
        <v>105</v>
      </c>
      <c r="B437" t="s">
        <v>520</v>
      </c>
      <c r="C437" s="5">
        <v>0</v>
      </c>
      <c r="D437" s="5">
        <v>0</v>
      </c>
      <c r="E437" s="5">
        <v>0</v>
      </c>
      <c r="F437" s="5">
        <v>0</v>
      </c>
      <c r="G437" s="5">
        <v>0</v>
      </c>
      <c r="H437" s="5">
        <v>0</v>
      </c>
      <c r="I437" s="5">
        <v>0</v>
      </c>
      <c r="J437" s="5">
        <v>0</v>
      </c>
      <c r="K437" s="5">
        <v>14100.01</v>
      </c>
      <c r="L437" s="5">
        <v>28200.02</v>
      </c>
      <c r="M437" s="5">
        <v>42300.03</v>
      </c>
      <c r="N437" s="5">
        <v>56400.04</v>
      </c>
      <c r="O437" s="5">
        <v>70500.05</v>
      </c>
      <c r="P437" s="6">
        <f t="shared" si="18"/>
        <v>16269.24230769231</v>
      </c>
      <c r="Q437" s="4">
        <v>44804</v>
      </c>
      <c r="R437" s="7">
        <v>2</v>
      </c>
      <c r="S437" s="8">
        <f t="shared" si="19"/>
        <v>5.5644851329293876E-5</v>
      </c>
      <c r="T437" s="6">
        <f t="shared" si="20"/>
        <v>1.1128970265858775E-4</v>
      </c>
    </row>
    <row r="438" spans="1:20" x14ac:dyDescent="0.25">
      <c r="A438" s="9" t="s">
        <v>105</v>
      </c>
      <c r="B438" t="s">
        <v>521</v>
      </c>
      <c r="C438" s="5">
        <v>0</v>
      </c>
      <c r="D438" s="5">
        <v>0</v>
      </c>
      <c r="E438" s="5">
        <v>0</v>
      </c>
      <c r="F438" s="5">
        <v>0</v>
      </c>
      <c r="G438" s="5">
        <v>0</v>
      </c>
      <c r="H438" s="5">
        <v>0</v>
      </c>
      <c r="I438" s="5">
        <v>0</v>
      </c>
      <c r="J438" s="5">
        <v>0</v>
      </c>
      <c r="K438" s="5">
        <v>0</v>
      </c>
      <c r="L438" s="5">
        <v>11000</v>
      </c>
      <c r="M438" s="5">
        <v>22000</v>
      </c>
      <c r="N438" s="5">
        <v>33000</v>
      </c>
      <c r="O438" s="5">
        <v>44000</v>
      </c>
      <c r="P438" s="6">
        <f t="shared" si="18"/>
        <v>8461.538461538461</v>
      </c>
      <c r="Q438" s="4">
        <v>44895</v>
      </c>
      <c r="R438" s="7">
        <v>5</v>
      </c>
      <c r="S438" s="8">
        <f t="shared" si="19"/>
        <v>2.8940564090485633E-5</v>
      </c>
      <c r="T438" s="6">
        <f t="shared" si="20"/>
        <v>1.4470282045242816E-4</v>
      </c>
    </row>
    <row r="439" spans="1:20" x14ac:dyDescent="0.25">
      <c r="A439" s="9" t="s">
        <v>105</v>
      </c>
      <c r="B439" t="s">
        <v>522</v>
      </c>
      <c r="C439" s="5">
        <v>0</v>
      </c>
      <c r="D439" s="5">
        <v>0</v>
      </c>
      <c r="E439" s="5">
        <v>0</v>
      </c>
      <c r="F439" s="5">
        <v>0</v>
      </c>
      <c r="G439" s="5">
        <v>0</v>
      </c>
      <c r="H439" s="5">
        <v>0</v>
      </c>
      <c r="I439" s="5">
        <v>0</v>
      </c>
      <c r="J439" s="5">
        <v>3000</v>
      </c>
      <c r="K439" s="5">
        <v>6000</v>
      </c>
      <c r="L439" s="5">
        <v>16000</v>
      </c>
      <c r="M439" s="5">
        <v>30000</v>
      </c>
      <c r="N439" s="5">
        <v>44000</v>
      </c>
      <c r="O439" s="5">
        <v>58000</v>
      </c>
      <c r="P439" s="6">
        <f t="shared" si="18"/>
        <v>12076.923076923076</v>
      </c>
      <c r="Q439" s="4">
        <v>44926</v>
      </c>
      <c r="R439" s="7">
        <v>6</v>
      </c>
      <c r="S439" s="8">
        <f t="shared" si="19"/>
        <v>4.1306077838238588E-5</v>
      </c>
      <c r="T439" s="6">
        <f t="shared" si="20"/>
        <v>2.4783646702943154E-4</v>
      </c>
    </row>
    <row r="440" spans="1:20" x14ac:dyDescent="0.25">
      <c r="A440" s="9" t="s">
        <v>105</v>
      </c>
      <c r="B440" t="s">
        <v>523</v>
      </c>
      <c r="C440" s="5">
        <v>0</v>
      </c>
      <c r="D440" s="5">
        <v>0</v>
      </c>
      <c r="E440" s="5">
        <v>0</v>
      </c>
      <c r="F440" s="5">
        <v>0</v>
      </c>
      <c r="G440" s="5">
        <v>0</v>
      </c>
      <c r="H440" s="5">
        <v>0</v>
      </c>
      <c r="I440" s="5">
        <v>0</v>
      </c>
      <c r="J440" s="5">
        <v>11000</v>
      </c>
      <c r="K440" s="5">
        <v>30250</v>
      </c>
      <c r="L440" s="5">
        <v>49500</v>
      </c>
      <c r="M440" s="5">
        <v>68750</v>
      </c>
      <c r="N440" s="5">
        <v>88000</v>
      </c>
      <c r="O440" s="5">
        <v>110000</v>
      </c>
      <c r="P440" s="6">
        <f t="shared" si="18"/>
        <v>27500</v>
      </c>
      <c r="Q440" s="4">
        <v>44834</v>
      </c>
      <c r="R440" s="7">
        <v>3</v>
      </c>
      <c r="S440" s="8">
        <f t="shared" si="19"/>
        <v>9.405683329407832E-5</v>
      </c>
      <c r="T440" s="6">
        <f t="shared" si="20"/>
        <v>2.8217049988223499E-4</v>
      </c>
    </row>
    <row r="441" spans="1:20" x14ac:dyDescent="0.25">
      <c r="A441" s="9" t="s">
        <v>105</v>
      </c>
      <c r="B441" t="s">
        <v>524</v>
      </c>
      <c r="C441" s="5">
        <v>0</v>
      </c>
      <c r="D441" s="5">
        <v>0</v>
      </c>
      <c r="E441" s="5">
        <v>0</v>
      </c>
      <c r="F441" s="5">
        <v>0</v>
      </c>
      <c r="G441" s="5">
        <v>0</v>
      </c>
      <c r="H441" s="5">
        <v>0</v>
      </c>
      <c r="I441" s="5">
        <v>0</v>
      </c>
      <c r="J441" s="5">
        <v>0</v>
      </c>
      <c r="K441" s="5">
        <v>37600</v>
      </c>
      <c r="L441" s="5">
        <v>39010</v>
      </c>
      <c r="M441" s="5">
        <v>40420</v>
      </c>
      <c r="N441" s="5">
        <v>41830</v>
      </c>
      <c r="O441" s="5">
        <v>43240</v>
      </c>
      <c r="P441" s="6">
        <f t="shared" si="18"/>
        <v>15546.153846153846</v>
      </c>
      <c r="Q441" s="4">
        <v>44773</v>
      </c>
      <c r="R441" s="7">
        <v>1</v>
      </c>
      <c r="S441" s="8">
        <f t="shared" si="19"/>
        <v>5.3171709115337701E-5</v>
      </c>
      <c r="T441" s="6">
        <f t="shared" si="20"/>
        <v>5.3171709115337701E-5</v>
      </c>
    </row>
    <row r="442" spans="1:20" x14ac:dyDescent="0.25">
      <c r="A442" s="9" t="s">
        <v>105</v>
      </c>
      <c r="B442" t="s">
        <v>525</v>
      </c>
      <c r="C442" s="5">
        <v>0</v>
      </c>
      <c r="D442" s="5">
        <v>0</v>
      </c>
      <c r="E442" s="5">
        <v>0</v>
      </c>
      <c r="F442" s="5">
        <v>0</v>
      </c>
      <c r="G442" s="5">
        <v>0</v>
      </c>
      <c r="H442" s="5">
        <v>0</v>
      </c>
      <c r="I442" s="5">
        <v>0</v>
      </c>
      <c r="J442" s="5">
        <v>0</v>
      </c>
      <c r="K442" s="5">
        <v>0</v>
      </c>
      <c r="L442" s="5">
        <v>13750</v>
      </c>
      <c r="M442" s="5">
        <v>27500</v>
      </c>
      <c r="N442" s="5">
        <v>41250</v>
      </c>
      <c r="O442" s="5">
        <v>55000</v>
      </c>
      <c r="P442" s="6">
        <f t="shared" si="18"/>
        <v>10576.923076923076</v>
      </c>
      <c r="Q442" s="4">
        <v>44773</v>
      </c>
      <c r="R442" s="7">
        <v>1</v>
      </c>
      <c r="S442" s="8">
        <f t="shared" si="19"/>
        <v>3.6175705113107041E-5</v>
      </c>
      <c r="T442" s="6">
        <f t="shared" si="20"/>
        <v>3.6175705113107041E-5</v>
      </c>
    </row>
    <row r="443" spans="1:20" x14ac:dyDescent="0.25">
      <c r="A443" s="9" t="s">
        <v>105</v>
      </c>
      <c r="B443" t="s">
        <v>526</v>
      </c>
      <c r="C443" s="5">
        <v>0</v>
      </c>
      <c r="D443" s="5">
        <v>0</v>
      </c>
      <c r="E443" s="5">
        <v>0</v>
      </c>
      <c r="F443" s="5">
        <v>0</v>
      </c>
      <c r="G443" s="5">
        <v>0</v>
      </c>
      <c r="H443" s="5">
        <v>0</v>
      </c>
      <c r="I443" s="5">
        <v>0</v>
      </c>
      <c r="J443" s="5">
        <v>16170</v>
      </c>
      <c r="K443" s="5">
        <v>32340</v>
      </c>
      <c r="L443" s="5">
        <v>0</v>
      </c>
      <c r="M443" s="5">
        <v>0</v>
      </c>
      <c r="N443" s="5">
        <v>0</v>
      </c>
      <c r="O443" s="5">
        <v>0</v>
      </c>
      <c r="P443" s="6">
        <f t="shared" si="18"/>
        <v>3731.5384615384614</v>
      </c>
      <c r="Q443" s="4">
        <v>44651</v>
      </c>
      <c r="R443" s="7">
        <v>-3</v>
      </c>
      <c r="S443" s="8">
        <f t="shared" si="19"/>
        <v>1.2762788763904164E-5</v>
      </c>
      <c r="T443" s="6">
        <f t="shared" si="20"/>
        <v>-3.8288366291712493E-5</v>
      </c>
    </row>
    <row r="444" spans="1:20" x14ac:dyDescent="0.25">
      <c r="A444" s="9" t="s">
        <v>105</v>
      </c>
      <c r="B444" t="s">
        <v>527</v>
      </c>
      <c r="C444" s="5">
        <v>0</v>
      </c>
      <c r="D444" s="5">
        <v>0</v>
      </c>
      <c r="E444" s="5">
        <v>0</v>
      </c>
      <c r="F444" s="5">
        <v>0</v>
      </c>
      <c r="G444" s="5">
        <v>0</v>
      </c>
      <c r="H444" s="5">
        <v>0</v>
      </c>
      <c r="I444" s="5">
        <v>0</v>
      </c>
      <c r="J444" s="5">
        <v>0</v>
      </c>
      <c r="K444" s="5">
        <v>0</v>
      </c>
      <c r="L444" s="5">
        <v>0</v>
      </c>
      <c r="M444" s="5">
        <v>13750</v>
      </c>
      <c r="N444" s="5">
        <v>27500</v>
      </c>
      <c r="O444" s="5">
        <v>0</v>
      </c>
      <c r="P444" s="6">
        <f t="shared" si="18"/>
        <v>3173.0769230769229</v>
      </c>
      <c r="Q444" s="4">
        <v>44742</v>
      </c>
      <c r="R444" s="7">
        <v>0</v>
      </c>
      <c r="S444" s="8">
        <f t="shared" si="19"/>
        <v>1.0852711533932113E-5</v>
      </c>
      <c r="T444" s="6">
        <f t="shared" si="20"/>
        <v>0</v>
      </c>
    </row>
    <row r="445" spans="1:20" x14ac:dyDescent="0.25">
      <c r="A445" s="9" t="s">
        <v>105</v>
      </c>
      <c r="B445" t="s">
        <v>528</v>
      </c>
      <c r="C445" s="5">
        <v>0</v>
      </c>
      <c r="D445" s="5">
        <v>0</v>
      </c>
      <c r="E445" s="5">
        <v>0</v>
      </c>
      <c r="F445" s="5">
        <v>0</v>
      </c>
      <c r="G445" s="5">
        <v>0</v>
      </c>
      <c r="H445" s="5">
        <v>0</v>
      </c>
      <c r="I445" s="5">
        <v>0</v>
      </c>
      <c r="J445" s="5">
        <v>0</v>
      </c>
      <c r="K445" s="5">
        <v>13750.01</v>
      </c>
      <c r="L445" s="5">
        <v>27500.02</v>
      </c>
      <c r="M445" s="5">
        <v>0</v>
      </c>
      <c r="N445" s="5">
        <v>0</v>
      </c>
      <c r="O445" s="5">
        <v>0</v>
      </c>
      <c r="P445" s="6">
        <f t="shared" si="18"/>
        <v>3173.0792307692309</v>
      </c>
      <c r="Q445" s="4">
        <v>44681</v>
      </c>
      <c r="R445" s="7">
        <v>-2</v>
      </c>
      <c r="S445" s="8">
        <f t="shared" si="19"/>
        <v>1.085271942681323E-5</v>
      </c>
      <c r="T445" s="6">
        <f t="shared" si="20"/>
        <v>-2.170543885362646E-5</v>
      </c>
    </row>
    <row r="446" spans="1:20" x14ac:dyDescent="0.25">
      <c r="A446" s="9" t="s">
        <v>105</v>
      </c>
      <c r="B446" t="s">
        <v>529</v>
      </c>
      <c r="C446" s="5">
        <v>0</v>
      </c>
      <c r="D446" s="5">
        <v>0</v>
      </c>
      <c r="E446" s="5">
        <v>0</v>
      </c>
      <c r="F446" s="5">
        <v>0</v>
      </c>
      <c r="G446" s="5">
        <v>0</v>
      </c>
      <c r="H446" s="5">
        <v>0</v>
      </c>
      <c r="I446" s="5">
        <v>0</v>
      </c>
      <c r="J446" s="5">
        <v>0</v>
      </c>
      <c r="K446" s="5">
        <v>0</v>
      </c>
      <c r="L446" s="5">
        <v>0</v>
      </c>
      <c r="M446" s="5">
        <v>6860</v>
      </c>
      <c r="N446" s="5">
        <v>13720</v>
      </c>
      <c r="O446" s="5">
        <v>20580</v>
      </c>
      <c r="P446" s="6">
        <f t="shared" si="18"/>
        <v>3166.1538461538462</v>
      </c>
      <c r="Q446" s="4">
        <v>44773</v>
      </c>
      <c r="R446" s="7">
        <v>1</v>
      </c>
      <c r="S446" s="8">
        <f t="shared" si="19"/>
        <v>1.0829032890585352E-5</v>
      </c>
      <c r="T446" s="6">
        <f t="shared" si="20"/>
        <v>1.0829032890585352E-5</v>
      </c>
    </row>
    <row r="447" spans="1:20" x14ac:dyDescent="0.25">
      <c r="A447" s="9" t="s">
        <v>105</v>
      </c>
      <c r="B447" t="s">
        <v>530</v>
      </c>
      <c r="C447" s="5">
        <v>0</v>
      </c>
      <c r="D447" s="5">
        <v>0</v>
      </c>
      <c r="E447" s="5">
        <v>0</v>
      </c>
      <c r="F447" s="5">
        <v>0</v>
      </c>
      <c r="G447" s="5">
        <v>0</v>
      </c>
      <c r="H447" s="5">
        <v>0</v>
      </c>
      <c r="I447" s="5">
        <v>0</v>
      </c>
      <c r="J447" s="5">
        <v>0</v>
      </c>
      <c r="K447" s="5">
        <v>5500</v>
      </c>
      <c r="L447" s="5">
        <v>13750</v>
      </c>
      <c r="M447" s="5">
        <v>27500</v>
      </c>
      <c r="N447" s="5">
        <v>41250</v>
      </c>
      <c r="O447" s="5">
        <v>52250</v>
      </c>
      <c r="P447" s="6">
        <f t="shared" si="18"/>
        <v>10788.461538461539</v>
      </c>
      <c r="Q447" s="4">
        <v>44926</v>
      </c>
      <c r="R447" s="7">
        <v>6</v>
      </c>
      <c r="S447" s="8">
        <f t="shared" si="19"/>
        <v>3.6899219215369185E-5</v>
      </c>
      <c r="T447" s="6">
        <f t="shared" si="20"/>
        <v>2.2139531529221512E-4</v>
      </c>
    </row>
    <row r="448" spans="1:20" x14ac:dyDescent="0.25">
      <c r="A448" s="9" t="s">
        <v>105</v>
      </c>
      <c r="B448" t="s">
        <v>531</v>
      </c>
      <c r="C448" s="5">
        <v>0</v>
      </c>
      <c r="D448" s="5">
        <v>0</v>
      </c>
      <c r="E448" s="5">
        <v>0</v>
      </c>
      <c r="F448" s="5">
        <v>0</v>
      </c>
      <c r="G448" s="5">
        <v>0</v>
      </c>
      <c r="H448" s="5">
        <v>0</v>
      </c>
      <c r="I448" s="5">
        <v>0</v>
      </c>
      <c r="J448" s="5">
        <v>0</v>
      </c>
      <c r="K448" s="5">
        <v>0</v>
      </c>
      <c r="L448" s="5">
        <v>0</v>
      </c>
      <c r="M448" s="5">
        <v>12250</v>
      </c>
      <c r="N448" s="5">
        <v>24500</v>
      </c>
      <c r="O448" s="5">
        <v>36750</v>
      </c>
      <c r="P448" s="6">
        <f t="shared" si="18"/>
        <v>5653.8461538461543</v>
      </c>
      <c r="Q448" s="4">
        <v>44834</v>
      </c>
      <c r="R448" s="7">
        <v>3</v>
      </c>
      <c r="S448" s="8">
        <f t="shared" si="19"/>
        <v>1.9337558733188132E-5</v>
      </c>
      <c r="T448" s="6">
        <f t="shared" si="20"/>
        <v>5.80126761995644E-5</v>
      </c>
    </row>
    <row r="449" spans="1:20" x14ac:dyDescent="0.25">
      <c r="A449" s="9" t="s">
        <v>105</v>
      </c>
      <c r="B449" t="s">
        <v>532</v>
      </c>
      <c r="C449" s="5">
        <v>0</v>
      </c>
      <c r="D449" s="5">
        <v>0</v>
      </c>
      <c r="E449" s="5">
        <v>0</v>
      </c>
      <c r="F449" s="5">
        <v>0</v>
      </c>
      <c r="G449" s="5">
        <v>0</v>
      </c>
      <c r="H449" s="5">
        <v>0</v>
      </c>
      <c r="I449" s="5">
        <v>0</v>
      </c>
      <c r="J449" s="5">
        <v>0</v>
      </c>
      <c r="K449" s="5">
        <v>0</v>
      </c>
      <c r="L449" s="5">
        <v>13750</v>
      </c>
      <c r="M449" s="5">
        <v>27500</v>
      </c>
      <c r="N449" s="5">
        <v>41250</v>
      </c>
      <c r="O449" s="5">
        <v>55000</v>
      </c>
      <c r="P449" s="6">
        <f t="shared" si="18"/>
        <v>10576.923076923076</v>
      </c>
      <c r="Q449" s="4">
        <v>44804</v>
      </c>
      <c r="R449" s="7">
        <v>2</v>
      </c>
      <c r="S449" s="8">
        <f t="shared" si="19"/>
        <v>3.6175705113107041E-5</v>
      </c>
      <c r="T449" s="6">
        <f t="shared" si="20"/>
        <v>7.2351410226214081E-5</v>
      </c>
    </row>
    <row r="450" spans="1:20" x14ac:dyDescent="0.25">
      <c r="A450" s="9" t="s">
        <v>105</v>
      </c>
      <c r="B450" t="s">
        <v>533</v>
      </c>
      <c r="C450" s="5">
        <v>0</v>
      </c>
      <c r="D450" s="5">
        <v>0</v>
      </c>
      <c r="E450" s="5">
        <v>0</v>
      </c>
      <c r="F450" s="5">
        <v>0</v>
      </c>
      <c r="G450" s="5">
        <v>0</v>
      </c>
      <c r="H450" s="5">
        <v>0</v>
      </c>
      <c r="I450" s="5">
        <v>0</v>
      </c>
      <c r="J450" s="5">
        <v>0</v>
      </c>
      <c r="K450" s="5">
        <v>0</v>
      </c>
      <c r="L450" s="5">
        <v>0</v>
      </c>
      <c r="M450" s="5">
        <v>0</v>
      </c>
      <c r="N450" s="5">
        <v>12249.99</v>
      </c>
      <c r="O450" s="5">
        <v>24499.98</v>
      </c>
      <c r="P450" s="6">
        <f t="shared" si="18"/>
        <v>2826.9207692307691</v>
      </c>
      <c r="Q450" s="4">
        <v>44926</v>
      </c>
      <c r="R450" s="7">
        <v>6</v>
      </c>
      <c r="S450" s="8">
        <f t="shared" si="19"/>
        <v>9.6687714737129492E-6</v>
      </c>
      <c r="T450" s="6">
        <f t="shared" si="20"/>
        <v>5.8012628842277695E-5</v>
      </c>
    </row>
    <row r="451" spans="1:20" x14ac:dyDescent="0.25">
      <c r="A451" s="9" t="s">
        <v>105</v>
      </c>
      <c r="B451" t="s">
        <v>534</v>
      </c>
      <c r="C451" s="5">
        <v>0</v>
      </c>
      <c r="D451" s="5">
        <v>0</v>
      </c>
      <c r="E451" s="5">
        <v>0</v>
      </c>
      <c r="F451" s="5">
        <v>0</v>
      </c>
      <c r="G451" s="5">
        <v>0</v>
      </c>
      <c r="H451" s="5">
        <v>0</v>
      </c>
      <c r="I451" s="5">
        <v>0</v>
      </c>
      <c r="J451" s="5">
        <v>0</v>
      </c>
      <c r="K451" s="5">
        <v>0</v>
      </c>
      <c r="L451" s="5">
        <v>94916.03</v>
      </c>
      <c r="M451" s="5">
        <v>94916.03</v>
      </c>
      <c r="N451" s="5">
        <v>94916.03</v>
      </c>
      <c r="O451" s="5">
        <v>189832.06</v>
      </c>
      <c r="P451" s="6">
        <f t="shared" ref="P451:P514" si="21">AVERAGE(C451:O451)</f>
        <v>36506.165384615379</v>
      </c>
      <c r="Q451" s="4">
        <v>44926</v>
      </c>
      <c r="R451" s="7">
        <v>6</v>
      </c>
      <c r="S451" s="8">
        <f t="shared" ref="S451:S514" si="22">P451/$P$1096</f>
        <v>1.2486015679224804E-4</v>
      </c>
      <c r="T451" s="6">
        <f t="shared" ref="T451:T514" si="23">R451*S451</f>
        <v>7.4916094075348826E-4</v>
      </c>
    </row>
    <row r="452" spans="1:20" x14ac:dyDescent="0.25">
      <c r="A452" s="9" t="s">
        <v>105</v>
      </c>
      <c r="B452" t="s">
        <v>535</v>
      </c>
      <c r="C452" s="5">
        <v>0</v>
      </c>
      <c r="D452" s="5">
        <v>0</v>
      </c>
      <c r="E452" s="5">
        <v>0</v>
      </c>
      <c r="F452" s="5">
        <v>0</v>
      </c>
      <c r="G452" s="5">
        <v>0</v>
      </c>
      <c r="H452" s="5">
        <v>0</v>
      </c>
      <c r="I452" s="5">
        <v>0</v>
      </c>
      <c r="J452" s="5">
        <v>0</v>
      </c>
      <c r="K452" s="5">
        <v>0</v>
      </c>
      <c r="L452" s="5">
        <v>4700</v>
      </c>
      <c r="M452" s="5">
        <v>9400</v>
      </c>
      <c r="N452" s="5">
        <v>14100</v>
      </c>
      <c r="O452" s="5">
        <v>18800</v>
      </c>
      <c r="P452" s="6">
        <f t="shared" si="21"/>
        <v>3615.3846153846152</v>
      </c>
      <c r="Q452" s="4">
        <v>44895</v>
      </c>
      <c r="R452" s="7">
        <v>5</v>
      </c>
      <c r="S452" s="8">
        <f t="shared" si="22"/>
        <v>1.2365513747752953E-5</v>
      </c>
      <c r="T452" s="6">
        <f t="shared" si="23"/>
        <v>6.1827568738764772E-5</v>
      </c>
    </row>
    <row r="453" spans="1:20" x14ac:dyDescent="0.25">
      <c r="A453" s="9" t="s">
        <v>105</v>
      </c>
      <c r="B453" t="s">
        <v>536</v>
      </c>
      <c r="C453" s="5">
        <v>0</v>
      </c>
      <c r="D453" s="5">
        <v>0</v>
      </c>
      <c r="E453" s="5">
        <v>0</v>
      </c>
      <c r="F453" s="5">
        <v>0</v>
      </c>
      <c r="G453" s="5">
        <v>0</v>
      </c>
      <c r="H453" s="5">
        <v>0</v>
      </c>
      <c r="I453" s="5">
        <v>0</v>
      </c>
      <c r="J453" s="5">
        <v>0</v>
      </c>
      <c r="K453" s="5">
        <v>0</v>
      </c>
      <c r="L453" s="5">
        <v>47000</v>
      </c>
      <c r="M453" s="5">
        <v>47000</v>
      </c>
      <c r="N453" s="5">
        <v>47000</v>
      </c>
      <c r="O453" s="5">
        <v>47000</v>
      </c>
      <c r="P453" s="6">
        <f t="shared" si="21"/>
        <v>14461.538461538461</v>
      </c>
      <c r="Q453" s="4">
        <v>44926</v>
      </c>
      <c r="R453" s="7">
        <v>6</v>
      </c>
      <c r="S453" s="8">
        <f t="shared" si="22"/>
        <v>4.9462054991011814E-5</v>
      </c>
      <c r="T453" s="6">
        <f t="shared" si="23"/>
        <v>2.967723299460709E-4</v>
      </c>
    </row>
    <row r="454" spans="1:20" x14ac:dyDescent="0.25">
      <c r="A454" s="9" t="s">
        <v>105</v>
      </c>
      <c r="B454" t="s">
        <v>537</v>
      </c>
      <c r="C454" s="5">
        <v>0</v>
      </c>
      <c r="D454" s="5">
        <v>0</v>
      </c>
      <c r="E454" s="5">
        <v>0</v>
      </c>
      <c r="F454" s="5">
        <v>0</v>
      </c>
      <c r="G454" s="5">
        <v>0</v>
      </c>
      <c r="H454" s="5">
        <v>0</v>
      </c>
      <c r="I454" s="5">
        <v>0</v>
      </c>
      <c r="J454" s="5">
        <v>0</v>
      </c>
      <c r="K454" s="5">
        <v>0</v>
      </c>
      <c r="L454" s="5">
        <v>0</v>
      </c>
      <c r="M454" s="5">
        <v>0</v>
      </c>
      <c r="N454" s="5">
        <v>223250</v>
      </c>
      <c r="O454" s="5">
        <v>235000</v>
      </c>
      <c r="P454" s="6">
        <f t="shared" si="21"/>
        <v>35250</v>
      </c>
      <c r="Q454" s="4">
        <v>44895</v>
      </c>
      <c r="R454" s="7">
        <v>5</v>
      </c>
      <c r="S454" s="8">
        <f t="shared" si="22"/>
        <v>1.2056375904059129E-4</v>
      </c>
      <c r="T454" s="6">
        <f t="shared" si="23"/>
        <v>6.0281879520295641E-4</v>
      </c>
    </row>
    <row r="455" spans="1:20" x14ac:dyDescent="0.25">
      <c r="A455" s="9" t="s">
        <v>105</v>
      </c>
      <c r="B455" t="s">
        <v>538</v>
      </c>
      <c r="C455" s="5">
        <v>0</v>
      </c>
      <c r="D455" s="5">
        <v>0</v>
      </c>
      <c r="E455" s="5">
        <v>0</v>
      </c>
      <c r="F455" s="5">
        <v>0</v>
      </c>
      <c r="G455" s="5">
        <v>0</v>
      </c>
      <c r="H455" s="5">
        <v>0</v>
      </c>
      <c r="I455" s="5">
        <v>0</v>
      </c>
      <c r="J455" s="5">
        <v>0</v>
      </c>
      <c r="K455" s="5">
        <v>2350</v>
      </c>
      <c r="L455" s="5">
        <v>7050</v>
      </c>
      <c r="M455" s="5">
        <v>11750</v>
      </c>
      <c r="N455" s="5">
        <v>16450</v>
      </c>
      <c r="O455" s="5">
        <v>21150</v>
      </c>
      <c r="P455" s="6">
        <f t="shared" si="21"/>
        <v>4519.2307692307695</v>
      </c>
      <c r="Q455" s="4">
        <v>44926</v>
      </c>
      <c r="R455" s="7">
        <v>6</v>
      </c>
      <c r="S455" s="8">
        <f t="shared" si="22"/>
        <v>1.5456892184691193E-5</v>
      </c>
      <c r="T455" s="6">
        <f t="shared" si="23"/>
        <v>9.2741353108147158E-5</v>
      </c>
    </row>
    <row r="456" spans="1:20" x14ac:dyDescent="0.25">
      <c r="A456" s="9" t="s">
        <v>105</v>
      </c>
      <c r="B456" t="s">
        <v>539</v>
      </c>
      <c r="C456" s="5">
        <v>0</v>
      </c>
      <c r="D456" s="5">
        <v>0</v>
      </c>
      <c r="E456" s="5">
        <v>74363.78</v>
      </c>
      <c r="F456" s="5">
        <v>573965.82999999996</v>
      </c>
      <c r="G456" s="5">
        <v>1924044.29</v>
      </c>
      <c r="H456" s="5">
        <v>3274122.73</v>
      </c>
      <c r="I456" s="5">
        <v>0</v>
      </c>
      <c r="J456" s="5">
        <v>0</v>
      </c>
      <c r="K456" s="5">
        <v>0</v>
      </c>
      <c r="L456" s="5">
        <v>0</v>
      </c>
      <c r="M456" s="5">
        <v>0</v>
      </c>
      <c r="N456" s="5">
        <v>0</v>
      </c>
      <c r="O456" s="5">
        <v>0</v>
      </c>
      <c r="P456" s="6">
        <f t="shared" si="21"/>
        <v>449730.51</v>
      </c>
      <c r="Q456" s="4">
        <v>44561</v>
      </c>
      <c r="R456" s="7">
        <v>-6</v>
      </c>
      <c r="S456" s="8">
        <f t="shared" si="22"/>
        <v>1.5381900947756663E-3</v>
      </c>
      <c r="T456" s="6">
        <f t="shared" si="23"/>
        <v>-9.2291405686539974E-3</v>
      </c>
    </row>
    <row r="457" spans="1:20" x14ac:dyDescent="0.25">
      <c r="A457" s="9" t="s">
        <v>105</v>
      </c>
      <c r="B457" t="s">
        <v>540</v>
      </c>
      <c r="C457" s="5">
        <v>1058477.26</v>
      </c>
      <c r="D457" s="5">
        <v>1367161.44</v>
      </c>
      <c r="E457" s="5">
        <v>1675845.6199999999</v>
      </c>
      <c r="F457" s="5">
        <v>1984529.7999999998</v>
      </c>
      <c r="G457" s="5">
        <v>2271262.71</v>
      </c>
      <c r="H457" s="5">
        <v>2459214.92</v>
      </c>
      <c r="I457" s="5">
        <v>0</v>
      </c>
      <c r="J457" s="5">
        <v>0</v>
      </c>
      <c r="K457" s="5">
        <v>0</v>
      </c>
      <c r="L457" s="5">
        <v>0</v>
      </c>
      <c r="M457" s="5">
        <v>0</v>
      </c>
      <c r="N457" s="5">
        <v>0</v>
      </c>
      <c r="O457" s="5">
        <v>0</v>
      </c>
      <c r="P457" s="6">
        <f t="shared" si="21"/>
        <v>832037.82692307688</v>
      </c>
      <c r="Q457" s="4">
        <v>44561</v>
      </c>
      <c r="R457" s="7">
        <v>-6</v>
      </c>
      <c r="S457" s="8">
        <f t="shared" si="22"/>
        <v>2.8457761156825828E-3</v>
      </c>
      <c r="T457" s="6">
        <f t="shared" si="23"/>
        <v>-1.7074656694095497E-2</v>
      </c>
    </row>
    <row r="458" spans="1:20" x14ac:dyDescent="0.25">
      <c r="A458" s="9" t="s">
        <v>105</v>
      </c>
      <c r="B458" t="s">
        <v>541</v>
      </c>
      <c r="C458" s="5">
        <v>0</v>
      </c>
      <c r="D458" s="5">
        <v>0</v>
      </c>
      <c r="E458" s="5">
        <v>0</v>
      </c>
      <c r="F458" s="5">
        <v>0</v>
      </c>
      <c r="G458" s="5">
        <v>0</v>
      </c>
      <c r="H458" s="5">
        <v>0</v>
      </c>
      <c r="I458" s="5">
        <v>0</v>
      </c>
      <c r="J458" s="5">
        <v>218381</v>
      </c>
      <c r="K458" s="5">
        <v>308787.21000000002</v>
      </c>
      <c r="L458" s="5">
        <v>399193.42000000004</v>
      </c>
      <c r="M458" s="5">
        <v>489599.63000000006</v>
      </c>
      <c r="N458" s="5">
        <v>0</v>
      </c>
      <c r="O458" s="5">
        <v>0</v>
      </c>
      <c r="P458" s="6">
        <f t="shared" si="21"/>
        <v>108920.09692307693</v>
      </c>
      <c r="Q458" s="4">
        <v>44712</v>
      </c>
      <c r="R458" s="7">
        <v>-1</v>
      </c>
      <c r="S458" s="8">
        <f t="shared" si="22"/>
        <v>3.7253379631522544E-4</v>
      </c>
      <c r="T458" s="6">
        <f t="shared" si="23"/>
        <v>-3.7253379631522544E-4</v>
      </c>
    </row>
    <row r="459" spans="1:20" x14ac:dyDescent="0.25">
      <c r="A459" s="9" t="s">
        <v>105</v>
      </c>
      <c r="B459" t="s">
        <v>542</v>
      </c>
      <c r="C459" s="5">
        <v>709902.58</v>
      </c>
      <c r="D459" s="5">
        <v>954955</v>
      </c>
      <c r="E459" s="5">
        <v>1200007.42</v>
      </c>
      <c r="F459" s="5">
        <v>1445059.8399999999</v>
      </c>
      <c r="G459" s="5">
        <v>0</v>
      </c>
      <c r="H459" s="5">
        <v>0</v>
      </c>
      <c r="I459" s="5">
        <v>0</v>
      </c>
      <c r="J459" s="5">
        <v>0</v>
      </c>
      <c r="K459" s="5">
        <v>0</v>
      </c>
      <c r="L459" s="5">
        <v>0</v>
      </c>
      <c r="M459" s="5">
        <v>0</v>
      </c>
      <c r="N459" s="5">
        <v>0</v>
      </c>
      <c r="O459" s="5">
        <v>0</v>
      </c>
      <c r="P459" s="6">
        <f t="shared" si="21"/>
        <v>331532.68</v>
      </c>
      <c r="Q459" s="4">
        <v>44500</v>
      </c>
      <c r="R459" s="7">
        <v>-8</v>
      </c>
      <c r="S459" s="8">
        <f t="shared" si="22"/>
        <v>1.1339241459745095E-3</v>
      </c>
      <c r="T459" s="6">
        <f t="shared" si="23"/>
        <v>-9.0713931677960762E-3</v>
      </c>
    </row>
    <row r="460" spans="1:20" x14ac:dyDescent="0.25">
      <c r="A460" s="9" t="s">
        <v>105</v>
      </c>
      <c r="B460" t="s">
        <v>543</v>
      </c>
      <c r="C460" s="5">
        <v>670615.05000000016</v>
      </c>
      <c r="D460" s="5">
        <v>743104.45000000019</v>
      </c>
      <c r="E460" s="5">
        <v>1582834.4600000002</v>
      </c>
      <c r="F460" s="5">
        <v>1821223.86</v>
      </c>
      <c r="G460" s="5">
        <v>2059613.26</v>
      </c>
      <c r="H460" s="5">
        <v>2298002.66</v>
      </c>
      <c r="I460" s="5">
        <v>0</v>
      </c>
      <c r="J460" s="5">
        <v>0</v>
      </c>
      <c r="K460" s="5">
        <v>0</v>
      </c>
      <c r="L460" s="5">
        <v>0</v>
      </c>
      <c r="M460" s="5">
        <v>0</v>
      </c>
      <c r="N460" s="5">
        <v>0</v>
      </c>
      <c r="O460" s="5">
        <v>0</v>
      </c>
      <c r="P460" s="6">
        <f t="shared" si="21"/>
        <v>705799.5184615386</v>
      </c>
      <c r="Q460" s="4">
        <v>44561</v>
      </c>
      <c r="R460" s="7">
        <v>-6</v>
      </c>
      <c r="S460" s="8">
        <f t="shared" si="22"/>
        <v>2.4140097326173704E-3</v>
      </c>
      <c r="T460" s="6">
        <f t="shared" si="23"/>
        <v>-1.4484058395704222E-2</v>
      </c>
    </row>
    <row r="461" spans="1:20" x14ac:dyDescent="0.25">
      <c r="A461" s="9" t="s">
        <v>105</v>
      </c>
      <c r="B461" t="s">
        <v>544</v>
      </c>
      <c r="C461" s="5">
        <v>0</v>
      </c>
      <c r="D461" s="5">
        <v>0</v>
      </c>
      <c r="E461" s="5">
        <v>0</v>
      </c>
      <c r="F461" s="5">
        <v>0</v>
      </c>
      <c r="G461" s="5">
        <v>0</v>
      </c>
      <c r="H461" s="5">
        <v>0</v>
      </c>
      <c r="I461" s="5">
        <v>0</v>
      </c>
      <c r="J461" s="5">
        <v>0</v>
      </c>
      <c r="K461" s="5">
        <v>0</v>
      </c>
      <c r="L461" s="5">
        <v>271586.11</v>
      </c>
      <c r="M461" s="5">
        <v>0</v>
      </c>
      <c r="N461" s="5">
        <v>0</v>
      </c>
      <c r="O461" s="5">
        <v>0</v>
      </c>
      <c r="P461" s="6">
        <f t="shared" si="21"/>
        <v>20891.239230769228</v>
      </c>
      <c r="Q461" s="4">
        <v>44681</v>
      </c>
      <c r="R461" s="7">
        <v>-2</v>
      </c>
      <c r="S461" s="8">
        <f t="shared" si="22"/>
        <v>7.1453229295824375E-5</v>
      </c>
      <c r="T461" s="6">
        <f t="shared" si="23"/>
        <v>-1.4290645859164875E-4</v>
      </c>
    </row>
    <row r="462" spans="1:20" x14ac:dyDescent="0.25">
      <c r="A462" s="9" t="s">
        <v>105</v>
      </c>
      <c r="B462" t="s">
        <v>545</v>
      </c>
      <c r="C462" s="5">
        <v>0</v>
      </c>
      <c r="D462" s="5">
        <v>0</v>
      </c>
      <c r="E462" s="5">
        <v>0</v>
      </c>
      <c r="F462" s="5">
        <v>0</v>
      </c>
      <c r="G462" s="5">
        <v>0</v>
      </c>
      <c r="H462" s="5">
        <v>0</v>
      </c>
      <c r="I462" s="5">
        <v>0</v>
      </c>
      <c r="J462" s="5">
        <v>0</v>
      </c>
      <c r="K462" s="5">
        <v>187005.36000000002</v>
      </c>
      <c r="L462" s="5">
        <v>0</v>
      </c>
      <c r="M462" s="5">
        <v>0</v>
      </c>
      <c r="N462" s="5">
        <v>0</v>
      </c>
      <c r="O462" s="5">
        <v>0</v>
      </c>
      <c r="P462" s="6">
        <f t="shared" si="21"/>
        <v>14385.027692307693</v>
      </c>
      <c r="Q462" s="4">
        <v>44651</v>
      </c>
      <c r="R462" s="7">
        <v>-3</v>
      </c>
      <c r="S462" s="8">
        <f t="shared" si="22"/>
        <v>4.9200369148584899E-5</v>
      </c>
      <c r="T462" s="6">
        <f t="shared" si="23"/>
        <v>-1.4760110744575468E-4</v>
      </c>
    </row>
    <row r="463" spans="1:20" x14ac:dyDescent="0.25">
      <c r="A463" s="9" t="s">
        <v>105</v>
      </c>
      <c r="B463" t="s">
        <v>546</v>
      </c>
      <c r="C463" s="5">
        <v>1645990.7100000004</v>
      </c>
      <c r="D463" s="5">
        <v>1821730.0800000005</v>
      </c>
      <c r="E463" s="5">
        <v>1997469.4500000007</v>
      </c>
      <c r="F463" s="5">
        <v>0</v>
      </c>
      <c r="G463" s="5">
        <v>0</v>
      </c>
      <c r="H463" s="5">
        <v>0</v>
      </c>
      <c r="I463" s="5">
        <v>0</v>
      </c>
      <c r="J463" s="5">
        <v>0</v>
      </c>
      <c r="K463" s="5">
        <v>0</v>
      </c>
      <c r="L463" s="5">
        <v>0</v>
      </c>
      <c r="M463" s="5">
        <v>0</v>
      </c>
      <c r="N463" s="5">
        <v>0</v>
      </c>
      <c r="O463" s="5">
        <v>0</v>
      </c>
      <c r="P463" s="6">
        <f t="shared" si="21"/>
        <v>420399.2492307694</v>
      </c>
      <c r="Q463" s="4">
        <v>44469</v>
      </c>
      <c r="R463" s="7">
        <v>-9</v>
      </c>
      <c r="S463" s="8">
        <f t="shared" si="22"/>
        <v>1.4378698946128786E-3</v>
      </c>
      <c r="T463" s="6">
        <f t="shared" si="23"/>
        <v>-1.2940829051515907E-2</v>
      </c>
    </row>
    <row r="464" spans="1:20" x14ac:dyDescent="0.25">
      <c r="A464" s="9" t="s">
        <v>105</v>
      </c>
      <c r="B464" t="s">
        <v>547</v>
      </c>
      <c r="C464" s="5">
        <v>0</v>
      </c>
      <c r="D464" s="5">
        <v>0</v>
      </c>
      <c r="E464" s="5">
        <v>0</v>
      </c>
      <c r="F464" s="5">
        <v>0</v>
      </c>
      <c r="G464" s="5">
        <v>0</v>
      </c>
      <c r="H464" s="5">
        <v>0</v>
      </c>
      <c r="I464" s="5">
        <v>0</v>
      </c>
      <c r="J464" s="5">
        <v>59082.380000000005</v>
      </c>
      <c r="K464" s="5">
        <v>77770.52</v>
      </c>
      <c r="L464" s="5">
        <v>0</v>
      </c>
      <c r="M464" s="5">
        <v>0</v>
      </c>
      <c r="N464" s="5">
        <v>0</v>
      </c>
      <c r="O464" s="5">
        <v>0</v>
      </c>
      <c r="P464" s="6">
        <f t="shared" si="21"/>
        <v>10527.146153846155</v>
      </c>
      <c r="Q464" s="4">
        <v>44651</v>
      </c>
      <c r="R464" s="7">
        <v>-3</v>
      </c>
      <c r="S464" s="8">
        <f t="shared" si="22"/>
        <v>3.6005455667443839E-5</v>
      </c>
      <c r="T464" s="6">
        <f t="shared" si="23"/>
        <v>-1.0801636700233152E-4</v>
      </c>
    </row>
    <row r="465" spans="1:20" x14ac:dyDescent="0.25">
      <c r="A465" s="9" t="s">
        <v>105</v>
      </c>
      <c r="B465" t="s">
        <v>548</v>
      </c>
      <c r="C465" s="5">
        <v>0</v>
      </c>
      <c r="D465" s="5">
        <v>0</v>
      </c>
      <c r="E465" s="5">
        <v>0</v>
      </c>
      <c r="F465" s="5">
        <v>0</v>
      </c>
      <c r="G465" s="5">
        <v>0</v>
      </c>
      <c r="H465" s="5">
        <v>0</v>
      </c>
      <c r="I465" s="5">
        <v>0</v>
      </c>
      <c r="J465" s="5">
        <v>171117.43</v>
      </c>
      <c r="K465" s="5">
        <v>259625.89</v>
      </c>
      <c r="L465" s="5">
        <v>0</v>
      </c>
      <c r="M465" s="5">
        <v>0</v>
      </c>
      <c r="N465" s="5">
        <v>0</v>
      </c>
      <c r="O465" s="5">
        <v>0</v>
      </c>
      <c r="P465" s="6">
        <f t="shared" si="21"/>
        <v>33134.101538461538</v>
      </c>
      <c r="Q465" s="4">
        <v>44651</v>
      </c>
      <c r="R465" s="7">
        <v>-3</v>
      </c>
      <c r="S465" s="8">
        <f t="shared" si="22"/>
        <v>1.1332686053644148E-4</v>
      </c>
      <c r="T465" s="6">
        <f t="shared" si="23"/>
        <v>-3.3998058160932443E-4</v>
      </c>
    </row>
    <row r="466" spans="1:20" x14ac:dyDescent="0.25">
      <c r="A466" s="9" t="s">
        <v>105</v>
      </c>
      <c r="B466" t="s">
        <v>549</v>
      </c>
      <c r="C466" s="5">
        <v>0</v>
      </c>
      <c r="D466" s="5">
        <v>0</v>
      </c>
      <c r="E466" s="5">
        <v>0</v>
      </c>
      <c r="F466" s="5">
        <v>0</v>
      </c>
      <c r="G466" s="5">
        <v>0</v>
      </c>
      <c r="H466" s="5">
        <v>0</v>
      </c>
      <c r="I466" s="5">
        <v>0</v>
      </c>
      <c r="J466" s="5">
        <v>0</v>
      </c>
      <c r="K466" s="5">
        <v>0</v>
      </c>
      <c r="L466" s="5">
        <v>0</v>
      </c>
      <c r="M466" s="5">
        <v>30531.119999999999</v>
      </c>
      <c r="N466" s="5">
        <v>40865.119999999995</v>
      </c>
      <c r="O466" s="5">
        <v>0</v>
      </c>
      <c r="P466" s="6">
        <f t="shared" si="21"/>
        <v>5492.0184615384605</v>
      </c>
      <c r="Q466" s="4">
        <v>44742</v>
      </c>
      <c r="R466" s="7">
        <v>0</v>
      </c>
      <c r="S466" s="8">
        <f t="shared" si="22"/>
        <v>1.8784067813997217E-5</v>
      </c>
      <c r="T466" s="6">
        <f t="shared" si="23"/>
        <v>0</v>
      </c>
    </row>
    <row r="467" spans="1:20" x14ac:dyDescent="0.25">
      <c r="A467" s="9" t="s">
        <v>105</v>
      </c>
      <c r="B467" t="s">
        <v>550</v>
      </c>
      <c r="C467" s="5">
        <v>0</v>
      </c>
      <c r="D467" s="5">
        <v>0</v>
      </c>
      <c r="E467" s="5">
        <v>0</v>
      </c>
      <c r="F467" s="5">
        <v>0</v>
      </c>
      <c r="G467" s="5">
        <v>0</v>
      </c>
      <c r="H467" s="5">
        <v>0</v>
      </c>
      <c r="I467" s="5">
        <v>0</v>
      </c>
      <c r="J467" s="5">
        <v>0</v>
      </c>
      <c r="K467" s="5">
        <v>0</v>
      </c>
      <c r="L467" s="5">
        <v>0</v>
      </c>
      <c r="M467" s="5">
        <v>59082.39</v>
      </c>
      <c r="N467" s="5">
        <v>77770.540000000008</v>
      </c>
      <c r="O467" s="5">
        <v>0</v>
      </c>
      <c r="P467" s="6">
        <f t="shared" si="21"/>
        <v>10527.148461538462</v>
      </c>
      <c r="Q467" s="4">
        <v>44742</v>
      </c>
      <c r="R467" s="7">
        <v>0</v>
      </c>
      <c r="S467" s="8">
        <f t="shared" si="22"/>
        <v>3.6005463560324951E-5</v>
      </c>
      <c r="T467" s="6">
        <f t="shared" si="23"/>
        <v>0</v>
      </c>
    </row>
    <row r="468" spans="1:20" x14ac:dyDescent="0.25">
      <c r="A468" s="9" t="s">
        <v>105</v>
      </c>
      <c r="B468" t="s">
        <v>551</v>
      </c>
      <c r="C468" s="5">
        <v>99359.95</v>
      </c>
      <c r="D468" s="5">
        <v>0</v>
      </c>
      <c r="E468" s="5">
        <v>0</v>
      </c>
      <c r="F468" s="5">
        <v>0</v>
      </c>
      <c r="G468" s="5">
        <v>0</v>
      </c>
      <c r="H468" s="5">
        <v>0</v>
      </c>
      <c r="I468" s="5">
        <v>0</v>
      </c>
      <c r="J468" s="5">
        <v>0</v>
      </c>
      <c r="K468" s="5">
        <v>0</v>
      </c>
      <c r="L468" s="5">
        <v>0</v>
      </c>
      <c r="M468" s="5">
        <v>0</v>
      </c>
      <c r="N468" s="5">
        <v>0</v>
      </c>
      <c r="O468" s="5">
        <v>0</v>
      </c>
      <c r="P468" s="6">
        <f t="shared" si="21"/>
        <v>7643.0730769230768</v>
      </c>
      <c r="Q468" s="4">
        <v>44408</v>
      </c>
      <c r="R468" s="7">
        <v>-11</v>
      </c>
      <c r="S468" s="8">
        <f t="shared" si="22"/>
        <v>2.6141209100022256E-5</v>
      </c>
      <c r="T468" s="6">
        <f t="shared" si="23"/>
        <v>-2.875533001002448E-4</v>
      </c>
    </row>
    <row r="469" spans="1:20" x14ac:dyDescent="0.25">
      <c r="A469" s="9" t="s">
        <v>105</v>
      </c>
      <c r="B469" t="s">
        <v>552</v>
      </c>
      <c r="C469" s="5">
        <v>253707.40999999997</v>
      </c>
      <c r="D469" s="5">
        <v>0</v>
      </c>
      <c r="E469" s="5">
        <v>0</v>
      </c>
      <c r="F469" s="5">
        <v>0</v>
      </c>
      <c r="G469" s="5">
        <v>0</v>
      </c>
      <c r="H469" s="5">
        <v>0</v>
      </c>
      <c r="I469" s="5">
        <v>0</v>
      </c>
      <c r="J469" s="5">
        <v>0</v>
      </c>
      <c r="K469" s="5">
        <v>0</v>
      </c>
      <c r="L469" s="5">
        <v>0</v>
      </c>
      <c r="M469" s="5">
        <v>0</v>
      </c>
      <c r="N469" s="5">
        <v>0</v>
      </c>
      <c r="O469" s="5">
        <v>0</v>
      </c>
      <c r="P469" s="6">
        <f t="shared" si="21"/>
        <v>19515.954615384613</v>
      </c>
      <c r="Q469" s="4">
        <v>44408</v>
      </c>
      <c r="R469" s="7">
        <v>-11</v>
      </c>
      <c r="S469" s="8">
        <f t="shared" si="22"/>
        <v>6.674941417578287E-5</v>
      </c>
      <c r="T469" s="6">
        <f t="shared" si="23"/>
        <v>-7.3424355593361152E-4</v>
      </c>
    </row>
    <row r="470" spans="1:20" x14ac:dyDescent="0.25">
      <c r="A470" s="9" t="s">
        <v>105</v>
      </c>
      <c r="B470" t="s">
        <v>553</v>
      </c>
      <c r="C470" s="5">
        <v>0</v>
      </c>
      <c r="D470" s="5">
        <v>0</v>
      </c>
      <c r="E470" s="5">
        <v>0</v>
      </c>
      <c r="F470" s="5">
        <v>0</v>
      </c>
      <c r="G470" s="5">
        <v>0</v>
      </c>
      <c r="H470" s="5">
        <v>0</v>
      </c>
      <c r="I470" s="5">
        <v>0</v>
      </c>
      <c r="J470" s="5">
        <v>606.05000000000007</v>
      </c>
      <c r="K470" s="5">
        <v>921.5200000000001</v>
      </c>
      <c r="L470" s="5">
        <v>1236.9900000000002</v>
      </c>
      <c r="M470" s="5">
        <v>1552.4600000000003</v>
      </c>
      <c r="N470" s="5">
        <v>1867.9300000000003</v>
      </c>
      <c r="O470" s="5">
        <v>0</v>
      </c>
      <c r="P470" s="6">
        <f t="shared" si="21"/>
        <v>475.76538461538468</v>
      </c>
      <c r="Q470" s="4">
        <v>44742</v>
      </c>
      <c r="R470" s="7">
        <v>0</v>
      </c>
      <c r="S470" s="8">
        <f t="shared" si="22"/>
        <v>1.6272358351949922E-6</v>
      </c>
      <c r="T470" s="6">
        <f t="shared" si="23"/>
        <v>0</v>
      </c>
    </row>
    <row r="471" spans="1:20" x14ac:dyDescent="0.25">
      <c r="A471" s="9" t="s">
        <v>105</v>
      </c>
      <c r="B471" t="s">
        <v>554</v>
      </c>
      <c r="C471" s="5">
        <v>0</v>
      </c>
      <c r="D471" s="5">
        <v>0</v>
      </c>
      <c r="E471" s="5">
        <v>0</v>
      </c>
      <c r="F471" s="5">
        <v>0</v>
      </c>
      <c r="G471" s="5">
        <v>101971.03</v>
      </c>
      <c r="H471" s="5">
        <v>203942.05</v>
      </c>
      <c r="I471" s="5">
        <v>305913.07</v>
      </c>
      <c r="J471" s="5">
        <v>1167934.33</v>
      </c>
      <c r="K471" s="5">
        <v>1307255.53</v>
      </c>
      <c r="L471" s="5">
        <v>1446576.73</v>
      </c>
      <c r="M471" s="5">
        <v>1585897.93</v>
      </c>
      <c r="N471" s="5">
        <v>1725219.13</v>
      </c>
      <c r="O471" s="5">
        <v>1864540.3299999998</v>
      </c>
      <c r="P471" s="6">
        <f t="shared" si="21"/>
        <v>746865.39461538452</v>
      </c>
      <c r="Q471" s="4">
        <v>44926</v>
      </c>
      <c r="R471" s="7">
        <v>6</v>
      </c>
      <c r="S471" s="8">
        <f t="shared" si="22"/>
        <v>2.5544652332529175E-3</v>
      </c>
      <c r="T471" s="6">
        <f t="shared" si="23"/>
        <v>1.5326791399517505E-2</v>
      </c>
    </row>
    <row r="472" spans="1:20" x14ac:dyDescent="0.25">
      <c r="A472" s="9" t="s">
        <v>105</v>
      </c>
      <c r="B472" t="s">
        <v>555</v>
      </c>
      <c r="C472" s="5">
        <v>3187281.0300000003</v>
      </c>
      <c r="D472" s="5">
        <v>3580833.2600000002</v>
      </c>
      <c r="E472" s="5">
        <v>3912813.5300000003</v>
      </c>
      <c r="F472" s="5">
        <v>4177146.68</v>
      </c>
      <c r="G472" s="5">
        <v>4441479.83</v>
      </c>
      <c r="H472" s="5">
        <v>4705812.9800000004</v>
      </c>
      <c r="I472" s="5">
        <v>4970146.1300000008</v>
      </c>
      <c r="J472" s="5">
        <v>5121472.0000000009</v>
      </c>
      <c r="K472" s="5">
        <v>5272797.8600000013</v>
      </c>
      <c r="L472" s="5">
        <v>5424123.7200000016</v>
      </c>
      <c r="M472" s="5">
        <v>5575449.5800000019</v>
      </c>
      <c r="N472" s="5">
        <v>5726775.4400000023</v>
      </c>
      <c r="O472" s="5">
        <v>0</v>
      </c>
      <c r="P472" s="6">
        <f t="shared" si="21"/>
        <v>4315087.08</v>
      </c>
      <c r="Q472" s="4">
        <v>44742</v>
      </c>
      <c r="R472" s="7">
        <v>0</v>
      </c>
      <c r="S472" s="8">
        <f t="shared" si="22"/>
        <v>1.4758670041199679E-2</v>
      </c>
      <c r="T472" s="6">
        <f t="shared" si="23"/>
        <v>0</v>
      </c>
    </row>
    <row r="473" spans="1:20" x14ac:dyDescent="0.25">
      <c r="A473" s="9" t="s">
        <v>105</v>
      </c>
      <c r="B473" t="s">
        <v>556</v>
      </c>
      <c r="C473" s="5">
        <v>50031.44</v>
      </c>
      <c r="D473" s="5">
        <v>867756.10000000009</v>
      </c>
      <c r="E473" s="5">
        <v>1074604.1900000002</v>
      </c>
      <c r="F473" s="5">
        <v>1281452.2800000003</v>
      </c>
      <c r="G473" s="5">
        <v>1488300.3700000003</v>
      </c>
      <c r="H473" s="5">
        <v>1695148.4600000004</v>
      </c>
      <c r="I473" s="5">
        <v>0</v>
      </c>
      <c r="J473" s="5">
        <v>0</v>
      </c>
      <c r="K473" s="5">
        <v>0</v>
      </c>
      <c r="L473" s="5">
        <v>0</v>
      </c>
      <c r="M473" s="5">
        <v>0</v>
      </c>
      <c r="N473" s="5">
        <v>0</v>
      </c>
      <c r="O473" s="5">
        <v>0</v>
      </c>
      <c r="P473" s="6">
        <f t="shared" si="21"/>
        <v>496714.83384615398</v>
      </c>
      <c r="Q473" s="4">
        <v>44561</v>
      </c>
      <c r="R473" s="7">
        <v>-6</v>
      </c>
      <c r="S473" s="8">
        <f t="shared" si="22"/>
        <v>1.698888157155037E-3</v>
      </c>
      <c r="T473" s="6">
        <f t="shared" si="23"/>
        <v>-1.0193328942930222E-2</v>
      </c>
    </row>
    <row r="474" spans="1:20" x14ac:dyDescent="0.25">
      <c r="A474" s="9" t="s">
        <v>105</v>
      </c>
      <c r="B474" t="s">
        <v>557</v>
      </c>
      <c r="C474" s="5">
        <v>0</v>
      </c>
      <c r="D474" s="5">
        <v>0</v>
      </c>
      <c r="E474" s="5">
        <v>0</v>
      </c>
      <c r="F474" s="5">
        <v>0</v>
      </c>
      <c r="G474" s="5">
        <v>1730.56</v>
      </c>
      <c r="H474" s="5">
        <v>201827.92</v>
      </c>
      <c r="I474" s="5">
        <v>203558.48</v>
      </c>
      <c r="J474" s="5">
        <v>210352.38</v>
      </c>
      <c r="K474" s="5">
        <v>217146.35</v>
      </c>
      <c r="L474" s="5">
        <v>223940.32</v>
      </c>
      <c r="M474" s="5">
        <v>230734.29</v>
      </c>
      <c r="N474" s="5">
        <v>630295.03</v>
      </c>
      <c r="O474" s="5">
        <v>729012.54</v>
      </c>
      <c r="P474" s="6">
        <f t="shared" si="21"/>
        <v>203738.29769230771</v>
      </c>
      <c r="Q474" s="4">
        <v>44926</v>
      </c>
      <c r="R474" s="7">
        <v>6</v>
      </c>
      <c r="S474" s="8">
        <f t="shared" si="22"/>
        <v>6.9683560369689773E-4</v>
      </c>
      <c r="T474" s="6">
        <f t="shared" si="23"/>
        <v>4.1810136221813862E-3</v>
      </c>
    </row>
    <row r="475" spans="1:20" x14ac:dyDescent="0.25">
      <c r="A475" s="9" t="s">
        <v>105</v>
      </c>
      <c r="B475" t="s">
        <v>558</v>
      </c>
      <c r="C475" s="5">
        <v>1999242.44</v>
      </c>
      <c r="D475" s="5">
        <v>2253574.7599999998</v>
      </c>
      <c r="E475" s="5">
        <v>2507907.0799999996</v>
      </c>
      <c r="F475" s="5">
        <v>2762239.3999999994</v>
      </c>
      <c r="G475" s="5">
        <v>3016571.7199999993</v>
      </c>
      <c r="H475" s="5">
        <v>3270904.0399999991</v>
      </c>
      <c r="I475" s="5">
        <v>0</v>
      </c>
      <c r="J475" s="5">
        <v>0</v>
      </c>
      <c r="K475" s="5">
        <v>0</v>
      </c>
      <c r="L475" s="5">
        <v>0</v>
      </c>
      <c r="M475" s="5">
        <v>0</v>
      </c>
      <c r="N475" s="5">
        <v>0</v>
      </c>
      <c r="O475" s="5">
        <v>0</v>
      </c>
      <c r="P475" s="6">
        <f t="shared" si="21"/>
        <v>1216187.6492307691</v>
      </c>
      <c r="Q475" s="4">
        <v>44561</v>
      </c>
      <c r="R475" s="7">
        <v>-6</v>
      </c>
      <c r="S475" s="8">
        <f t="shared" si="22"/>
        <v>4.1596639628369257E-3</v>
      </c>
      <c r="T475" s="6">
        <f t="shared" si="23"/>
        <v>-2.4957983777021554E-2</v>
      </c>
    </row>
    <row r="476" spans="1:20" x14ac:dyDescent="0.25">
      <c r="A476" s="9" t="s">
        <v>105</v>
      </c>
      <c r="B476" t="s">
        <v>559</v>
      </c>
      <c r="C476" s="5">
        <v>0</v>
      </c>
      <c r="D476" s="5">
        <v>0</v>
      </c>
      <c r="E476" s="5">
        <v>0</v>
      </c>
      <c r="F476" s="5">
        <v>0</v>
      </c>
      <c r="G476" s="5">
        <v>0</v>
      </c>
      <c r="H476" s="5">
        <v>0</v>
      </c>
      <c r="I476" s="5">
        <v>0</v>
      </c>
      <c r="J476" s="5">
        <v>0</v>
      </c>
      <c r="K476" s="5">
        <v>0</v>
      </c>
      <c r="L476" s="5">
        <v>0</v>
      </c>
      <c r="M476" s="5">
        <v>150775.63</v>
      </c>
      <c r="N476" s="5">
        <v>260780.61</v>
      </c>
      <c r="O476" s="5">
        <v>0</v>
      </c>
      <c r="P476" s="6">
        <f t="shared" si="21"/>
        <v>31658.172307692308</v>
      </c>
      <c r="Q476" s="4">
        <v>44742</v>
      </c>
      <c r="R476" s="7">
        <v>0</v>
      </c>
      <c r="S476" s="8">
        <f t="shared" si="22"/>
        <v>1.0827881582326625E-4</v>
      </c>
      <c r="T476" s="6">
        <f t="shared" si="23"/>
        <v>0</v>
      </c>
    </row>
    <row r="477" spans="1:20" x14ac:dyDescent="0.25">
      <c r="A477" s="9" t="s">
        <v>105</v>
      </c>
      <c r="B477" t="s">
        <v>560</v>
      </c>
      <c r="C477" s="5">
        <v>387010.34</v>
      </c>
      <c r="D477" s="5">
        <v>514915.38</v>
      </c>
      <c r="E477" s="5">
        <v>642820.42000000004</v>
      </c>
      <c r="F477" s="5">
        <v>770725.47000000009</v>
      </c>
      <c r="G477" s="5">
        <v>898630.51000000013</v>
      </c>
      <c r="H477" s="5">
        <v>1026535.5500000002</v>
      </c>
      <c r="I477" s="5">
        <v>0</v>
      </c>
      <c r="J477" s="5">
        <v>0</v>
      </c>
      <c r="K477" s="5">
        <v>0</v>
      </c>
      <c r="L477" s="5">
        <v>0</v>
      </c>
      <c r="M477" s="5">
        <v>0</v>
      </c>
      <c r="N477" s="5">
        <v>0</v>
      </c>
      <c r="O477" s="5">
        <v>0</v>
      </c>
      <c r="P477" s="6">
        <f t="shared" si="21"/>
        <v>326202.89769230777</v>
      </c>
      <c r="Q477" s="4">
        <v>44561</v>
      </c>
      <c r="R477" s="7">
        <v>-6</v>
      </c>
      <c r="S477" s="8">
        <f t="shared" si="22"/>
        <v>1.115694966119661E-3</v>
      </c>
      <c r="T477" s="6">
        <f t="shared" si="23"/>
        <v>-6.6941697967179657E-3</v>
      </c>
    </row>
    <row r="478" spans="1:20" x14ac:dyDescent="0.25">
      <c r="A478" s="9" t="s">
        <v>105</v>
      </c>
      <c r="B478" t="s">
        <v>561</v>
      </c>
      <c r="C478" s="5">
        <v>0</v>
      </c>
      <c r="D478" s="5">
        <v>0</v>
      </c>
      <c r="E478" s="5">
        <v>0</v>
      </c>
      <c r="F478" s="5">
        <v>226226.89</v>
      </c>
      <c r="G478" s="5">
        <v>452453.78</v>
      </c>
      <c r="H478" s="5">
        <v>678680.67</v>
      </c>
      <c r="I478" s="5">
        <v>904907.56</v>
      </c>
      <c r="J478" s="5">
        <v>926425.87000000011</v>
      </c>
      <c r="K478" s="5">
        <v>947944.18000000017</v>
      </c>
      <c r="L478" s="5">
        <v>969462.49000000022</v>
      </c>
      <c r="M478" s="5">
        <v>990980.80000000028</v>
      </c>
      <c r="N478" s="5">
        <v>0</v>
      </c>
      <c r="O478" s="5">
        <v>0</v>
      </c>
      <c r="P478" s="6">
        <f t="shared" si="21"/>
        <v>469006.32615384634</v>
      </c>
      <c r="Q478" s="4">
        <v>44712</v>
      </c>
      <c r="R478" s="7">
        <v>-1</v>
      </c>
      <c r="S478" s="8">
        <f t="shared" si="22"/>
        <v>1.6041181757425616E-3</v>
      </c>
      <c r="T478" s="6">
        <f t="shared" si="23"/>
        <v>-1.6041181757425616E-3</v>
      </c>
    </row>
    <row r="479" spans="1:20" x14ac:dyDescent="0.25">
      <c r="A479" s="9" t="s">
        <v>105</v>
      </c>
      <c r="B479" t="s">
        <v>562</v>
      </c>
      <c r="C479" s="5">
        <v>0</v>
      </c>
      <c r="D479" s="5">
        <v>0</v>
      </c>
      <c r="E479" s="5">
        <v>0</v>
      </c>
      <c r="F479" s="5">
        <v>0</v>
      </c>
      <c r="G479" s="5">
        <v>335457.81</v>
      </c>
      <c r="H479" s="5">
        <v>670915.63</v>
      </c>
      <c r="I479" s="5">
        <v>1006373.45</v>
      </c>
      <c r="J479" s="5">
        <v>1027795.1799999999</v>
      </c>
      <c r="K479" s="5">
        <v>1049216.9099999999</v>
      </c>
      <c r="L479" s="5">
        <v>1070638.6399999999</v>
      </c>
      <c r="M479" s="5">
        <v>1092060.3699999999</v>
      </c>
      <c r="N479" s="5">
        <v>0</v>
      </c>
      <c r="O479" s="5">
        <v>0</v>
      </c>
      <c r="P479" s="6">
        <f t="shared" si="21"/>
        <v>480958.30692307686</v>
      </c>
      <c r="Q479" s="4">
        <v>44712</v>
      </c>
      <c r="R479" s="7">
        <v>-1</v>
      </c>
      <c r="S479" s="8">
        <f t="shared" si="22"/>
        <v>1.6449969198423996E-3</v>
      </c>
      <c r="T479" s="6">
        <f t="shared" si="23"/>
        <v>-1.6449969198423996E-3</v>
      </c>
    </row>
    <row r="480" spans="1:20" x14ac:dyDescent="0.25">
      <c r="A480" s="9" t="s">
        <v>105</v>
      </c>
      <c r="B480" t="s">
        <v>563</v>
      </c>
      <c r="C480" s="5">
        <v>0</v>
      </c>
      <c r="D480" s="5">
        <v>0</v>
      </c>
      <c r="E480" s="5">
        <v>0</v>
      </c>
      <c r="F480" s="5">
        <v>0</v>
      </c>
      <c r="G480" s="5">
        <v>0</v>
      </c>
      <c r="H480" s="5">
        <v>0</v>
      </c>
      <c r="I480" s="5">
        <v>0</v>
      </c>
      <c r="J480" s="5">
        <v>54401.73</v>
      </c>
      <c r="K480" s="5">
        <v>74913.14</v>
      </c>
      <c r="L480" s="5">
        <v>95424.55</v>
      </c>
      <c r="M480" s="5">
        <v>115935.96</v>
      </c>
      <c r="N480" s="5">
        <v>0</v>
      </c>
      <c r="O480" s="5">
        <v>0</v>
      </c>
      <c r="P480" s="6">
        <f t="shared" si="21"/>
        <v>26205.798461538463</v>
      </c>
      <c r="Q480" s="4">
        <v>44712</v>
      </c>
      <c r="R480" s="7">
        <v>-1</v>
      </c>
      <c r="S480" s="8">
        <f t="shared" si="22"/>
        <v>8.9630342444914081E-5</v>
      </c>
      <c r="T480" s="6">
        <f t="shared" si="23"/>
        <v>-8.9630342444914081E-5</v>
      </c>
    </row>
    <row r="481" spans="1:20" x14ac:dyDescent="0.25">
      <c r="A481" s="9" t="s">
        <v>105</v>
      </c>
      <c r="B481" t="s">
        <v>564</v>
      </c>
      <c r="C481" s="5">
        <v>0</v>
      </c>
      <c r="D481" s="5">
        <v>0</v>
      </c>
      <c r="E481" s="5">
        <v>0</v>
      </c>
      <c r="F481" s="5">
        <v>0</v>
      </c>
      <c r="G481" s="5">
        <v>0</v>
      </c>
      <c r="H481" s="5">
        <v>0</v>
      </c>
      <c r="I481" s="5">
        <v>0</v>
      </c>
      <c r="J481" s="5">
        <v>210633.07</v>
      </c>
      <c r="K481" s="5">
        <v>274409.73</v>
      </c>
      <c r="L481" s="5">
        <v>338186.39</v>
      </c>
      <c r="M481" s="5">
        <v>401963.05000000005</v>
      </c>
      <c r="N481" s="5">
        <v>0</v>
      </c>
      <c r="O481" s="5">
        <v>0</v>
      </c>
      <c r="P481" s="6">
        <f t="shared" si="21"/>
        <v>94245.556923076918</v>
      </c>
      <c r="Q481" s="4">
        <v>44712</v>
      </c>
      <c r="R481" s="7">
        <v>-1</v>
      </c>
      <c r="S481" s="8">
        <f t="shared" si="22"/>
        <v>3.2234322313532413E-4</v>
      </c>
      <c r="T481" s="6">
        <f t="shared" si="23"/>
        <v>-3.2234322313532413E-4</v>
      </c>
    </row>
    <row r="482" spans="1:20" x14ac:dyDescent="0.25">
      <c r="A482" s="9" t="s">
        <v>105</v>
      </c>
      <c r="B482" t="s">
        <v>565</v>
      </c>
      <c r="C482" s="5">
        <v>0</v>
      </c>
      <c r="D482" s="5">
        <v>0</v>
      </c>
      <c r="E482" s="5">
        <v>0</v>
      </c>
      <c r="F482" s="5">
        <v>0</v>
      </c>
      <c r="G482" s="5">
        <v>0</v>
      </c>
      <c r="H482" s="5">
        <v>0</v>
      </c>
      <c r="I482" s="5">
        <v>0</v>
      </c>
      <c r="J482" s="5">
        <v>0</v>
      </c>
      <c r="K482" s="5">
        <v>39202.19</v>
      </c>
      <c r="L482" s="5">
        <v>55811.65</v>
      </c>
      <c r="M482" s="5">
        <v>72421.11</v>
      </c>
      <c r="N482" s="5">
        <v>0</v>
      </c>
      <c r="O482" s="5">
        <v>0</v>
      </c>
      <c r="P482" s="6">
        <f t="shared" si="21"/>
        <v>12879.611538461539</v>
      </c>
      <c r="Q482" s="4">
        <v>44712</v>
      </c>
      <c r="R482" s="7">
        <v>-1</v>
      </c>
      <c r="S482" s="8">
        <f t="shared" si="22"/>
        <v>4.405147183147507E-5</v>
      </c>
      <c r="T482" s="6">
        <f t="shared" si="23"/>
        <v>-4.405147183147507E-5</v>
      </c>
    </row>
    <row r="483" spans="1:20" x14ac:dyDescent="0.25">
      <c r="A483" s="9" t="s">
        <v>105</v>
      </c>
      <c r="B483" t="s">
        <v>566</v>
      </c>
      <c r="C483" s="5">
        <v>0</v>
      </c>
      <c r="D483" s="5">
        <v>0</v>
      </c>
      <c r="E483" s="5">
        <v>162750.21</v>
      </c>
      <c r="F483" s="5">
        <v>325500.42</v>
      </c>
      <c r="G483" s="5">
        <v>488250.63</v>
      </c>
      <c r="H483" s="5">
        <v>651000.84</v>
      </c>
      <c r="I483" s="5">
        <v>813751.04999999993</v>
      </c>
      <c r="J483" s="5">
        <v>831647.35</v>
      </c>
      <c r="K483" s="5">
        <v>849543.65</v>
      </c>
      <c r="L483" s="5">
        <v>867439.95000000007</v>
      </c>
      <c r="M483" s="5">
        <v>885336.25000000012</v>
      </c>
      <c r="N483" s="5">
        <v>0</v>
      </c>
      <c r="O483" s="5">
        <v>0</v>
      </c>
      <c r="P483" s="6">
        <f t="shared" si="21"/>
        <v>451940.02692307689</v>
      </c>
      <c r="Q483" s="4">
        <v>44712</v>
      </c>
      <c r="R483" s="7">
        <v>-1</v>
      </c>
      <c r="S483" s="8">
        <f t="shared" si="22"/>
        <v>1.545747191680913E-3</v>
      </c>
      <c r="T483" s="6">
        <f t="shared" si="23"/>
        <v>-1.545747191680913E-3</v>
      </c>
    </row>
    <row r="484" spans="1:20" x14ac:dyDescent="0.25">
      <c r="A484" s="9" t="s">
        <v>105</v>
      </c>
      <c r="B484" t="s">
        <v>567</v>
      </c>
      <c r="C484" s="5">
        <v>0</v>
      </c>
      <c r="D484" s="5">
        <v>0</v>
      </c>
      <c r="E484" s="5">
        <v>0</v>
      </c>
      <c r="F484" s="5">
        <v>0</v>
      </c>
      <c r="G484" s="5">
        <v>11351.65</v>
      </c>
      <c r="H484" s="5">
        <v>22293.629999999997</v>
      </c>
      <c r="I484" s="5">
        <v>32872.189999999995</v>
      </c>
      <c r="J484" s="5">
        <v>176945.62</v>
      </c>
      <c r="K484" s="5">
        <v>265081.63</v>
      </c>
      <c r="L484" s="5">
        <v>336627.64</v>
      </c>
      <c r="M484" s="5">
        <v>369463.65</v>
      </c>
      <c r="N484" s="5">
        <v>0</v>
      </c>
      <c r="O484" s="5">
        <v>0</v>
      </c>
      <c r="P484" s="6">
        <f t="shared" si="21"/>
        <v>93433.539230769238</v>
      </c>
      <c r="Q484" s="4">
        <v>44712</v>
      </c>
      <c r="R484" s="7">
        <v>-1</v>
      </c>
      <c r="S484" s="8">
        <f t="shared" si="22"/>
        <v>3.1956592085469779E-4</v>
      </c>
      <c r="T484" s="6">
        <f t="shared" si="23"/>
        <v>-3.1956592085469779E-4</v>
      </c>
    </row>
    <row r="485" spans="1:20" x14ac:dyDescent="0.25">
      <c r="A485" s="9" t="s">
        <v>105</v>
      </c>
      <c r="B485" t="s">
        <v>568</v>
      </c>
      <c r="C485" s="5">
        <v>0</v>
      </c>
      <c r="D485" s="5">
        <v>0</v>
      </c>
      <c r="E485" s="5">
        <v>0</v>
      </c>
      <c r="F485" s="5">
        <v>0</v>
      </c>
      <c r="G485" s="5">
        <v>0</v>
      </c>
      <c r="H485" s="5">
        <v>0</v>
      </c>
      <c r="I485" s="5">
        <v>0</v>
      </c>
      <c r="J485" s="5">
        <v>120977.32</v>
      </c>
      <c r="K485" s="5">
        <v>162877.64000000001</v>
      </c>
      <c r="L485" s="5">
        <v>204777.96000000002</v>
      </c>
      <c r="M485" s="5">
        <v>246678.28000000003</v>
      </c>
      <c r="N485" s="5">
        <v>0</v>
      </c>
      <c r="O485" s="5">
        <v>0</v>
      </c>
      <c r="P485" s="6">
        <f t="shared" si="21"/>
        <v>56562.400000000009</v>
      </c>
      <c r="Q485" s="4">
        <v>44712</v>
      </c>
      <c r="R485" s="7">
        <v>-1</v>
      </c>
      <c r="S485" s="8">
        <f t="shared" si="22"/>
        <v>1.9345746281865367E-4</v>
      </c>
      <c r="T485" s="6">
        <f t="shared" si="23"/>
        <v>-1.9345746281865367E-4</v>
      </c>
    </row>
    <row r="486" spans="1:20" x14ac:dyDescent="0.25">
      <c r="A486" s="9" t="s">
        <v>105</v>
      </c>
      <c r="B486" t="s">
        <v>569</v>
      </c>
      <c r="C486" s="5">
        <v>0</v>
      </c>
      <c r="D486" s="5">
        <v>0</v>
      </c>
      <c r="E486" s="5">
        <v>0</v>
      </c>
      <c r="F486" s="5">
        <v>0</v>
      </c>
      <c r="G486" s="5">
        <v>0</v>
      </c>
      <c r="H486" s="5">
        <v>0</v>
      </c>
      <c r="I486" s="5">
        <v>0</v>
      </c>
      <c r="J486" s="5">
        <v>0</v>
      </c>
      <c r="K486" s="5">
        <v>0</v>
      </c>
      <c r="L486" s="5">
        <v>74153.650000000009</v>
      </c>
      <c r="M486" s="5">
        <v>114417.01000000001</v>
      </c>
      <c r="N486" s="5">
        <v>0</v>
      </c>
      <c r="O486" s="5">
        <v>0</v>
      </c>
      <c r="P486" s="6">
        <f t="shared" si="21"/>
        <v>14505.435384615386</v>
      </c>
      <c r="Q486" s="4">
        <v>44712</v>
      </c>
      <c r="R486" s="7">
        <v>-1</v>
      </c>
      <c r="S486" s="8">
        <f t="shared" si="22"/>
        <v>4.9612193375592515E-5</v>
      </c>
      <c r="T486" s="6">
        <f t="shared" si="23"/>
        <v>-4.9612193375592515E-5</v>
      </c>
    </row>
    <row r="487" spans="1:20" x14ac:dyDescent="0.25">
      <c r="A487" s="9" t="s">
        <v>105</v>
      </c>
      <c r="B487" t="s">
        <v>570</v>
      </c>
      <c r="C487" s="5">
        <v>0</v>
      </c>
      <c r="D487" s="5">
        <v>0</v>
      </c>
      <c r="E487" s="5">
        <v>0</v>
      </c>
      <c r="F487" s="5">
        <v>0</v>
      </c>
      <c r="G487" s="5">
        <v>0</v>
      </c>
      <c r="H487" s="5">
        <v>0</v>
      </c>
      <c r="I487" s="5">
        <v>0</v>
      </c>
      <c r="J487" s="5">
        <v>19432.060000000001</v>
      </c>
      <c r="K487" s="5">
        <v>27567.760000000002</v>
      </c>
      <c r="L487" s="5">
        <v>35703.46</v>
      </c>
      <c r="M487" s="5">
        <v>43839.159999999996</v>
      </c>
      <c r="N487" s="5">
        <v>0</v>
      </c>
      <c r="O487" s="5">
        <v>0</v>
      </c>
      <c r="P487" s="6">
        <f t="shared" si="21"/>
        <v>9734.0338461538468</v>
      </c>
      <c r="Q487" s="4">
        <v>44712</v>
      </c>
      <c r="R487" s="7">
        <v>-1</v>
      </c>
      <c r="S487" s="8">
        <f t="shared" si="22"/>
        <v>3.3292814499876669E-5</v>
      </c>
      <c r="T487" s="6">
        <f t="shared" si="23"/>
        <v>-3.3292814499876669E-5</v>
      </c>
    </row>
    <row r="488" spans="1:20" x14ac:dyDescent="0.25">
      <c r="A488" s="9" t="s">
        <v>105</v>
      </c>
      <c r="B488" t="s">
        <v>571</v>
      </c>
      <c r="C488" s="5">
        <v>0</v>
      </c>
      <c r="D488" s="5">
        <v>0</v>
      </c>
      <c r="E488" s="5">
        <v>0</v>
      </c>
      <c r="F488" s="5">
        <v>0</v>
      </c>
      <c r="G488" s="5">
        <v>84110.58</v>
      </c>
      <c r="H488" s="5">
        <v>168221.16</v>
      </c>
      <c r="I488" s="5">
        <v>353860.48</v>
      </c>
      <c r="J488" s="5">
        <v>360775.07999999996</v>
      </c>
      <c r="K488" s="5">
        <v>367689.67999999993</v>
      </c>
      <c r="L488" s="5">
        <v>374604.27999999991</v>
      </c>
      <c r="M488" s="5">
        <v>381518.87999999989</v>
      </c>
      <c r="N488" s="5">
        <v>0</v>
      </c>
      <c r="O488" s="5">
        <v>0</v>
      </c>
      <c r="P488" s="6">
        <f t="shared" si="21"/>
        <v>160829.2415384615</v>
      </c>
      <c r="Q488" s="4">
        <v>44712</v>
      </c>
      <c r="R488" s="7">
        <v>-1</v>
      </c>
      <c r="S488" s="8">
        <f t="shared" si="22"/>
        <v>5.5007596946167741E-4</v>
      </c>
      <c r="T488" s="6">
        <f t="shared" si="23"/>
        <v>-5.5007596946167741E-4</v>
      </c>
    </row>
    <row r="489" spans="1:20" x14ac:dyDescent="0.25">
      <c r="A489" s="9" t="s">
        <v>105</v>
      </c>
      <c r="B489" t="s">
        <v>572</v>
      </c>
      <c r="C489" s="5">
        <v>0</v>
      </c>
      <c r="D489" s="5">
        <v>11856.65</v>
      </c>
      <c r="E489" s="5">
        <v>34717.339999999997</v>
      </c>
      <c r="F489" s="5">
        <v>0</v>
      </c>
      <c r="G489" s="5">
        <v>0</v>
      </c>
      <c r="H489" s="5">
        <v>0</v>
      </c>
      <c r="I489" s="5">
        <v>0</v>
      </c>
      <c r="J489" s="5">
        <v>0</v>
      </c>
      <c r="K489" s="5">
        <v>0</v>
      </c>
      <c r="L489" s="5">
        <v>0</v>
      </c>
      <c r="M489" s="5">
        <v>0</v>
      </c>
      <c r="N489" s="5">
        <v>0</v>
      </c>
      <c r="O489" s="5">
        <v>0</v>
      </c>
      <c r="P489" s="6">
        <f t="shared" si="21"/>
        <v>3582.6146153846153</v>
      </c>
      <c r="Q489" s="4">
        <v>44469</v>
      </c>
      <c r="R489" s="7">
        <v>-9</v>
      </c>
      <c r="S489" s="8">
        <f t="shared" si="22"/>
        <v>1.2253432204951246E-5</v>
      </c>
      <c r="T489" s="6">
        <f t="shared" si="23"/>
        <v>-1.1028088984456122E-4</v>
      </c>
    </row>
    <row r="490" spans="1:20" x14ac:dyDescent="0.25">
      <c r="A490" s="9" t="s">
        <v>105</v>
      </c>
      <c r="B490" t="s">
        <v>573</v>
      </c>
      <c r="C490" s="5">
        <v>68030.19</v>
      </c>
      <c r="D490" s="5">
        <v>0</v>
      </c>
      <c r="E490" s="5">
        <v>0</v>
      </c>
      <c r="F490" s="5">
        <v>0</v>
      </c>
      <c r="G490" s="5">
        <v>0</v>
      </c>
      <c r="H490" s="5">
        <v>0</v>
      </c>
      <c r="I490" s="5">
        <v>0</v>
      </c>
      <c r="J490" s="5">
        <v>0</v>
      </c>
      <c r="K490" s="5">
        <v>0</v>
      </c>
      <c r="L490" s="5">
        <v>0</v>
      </c>
      <c r="M490" s="5">
        <v>0</v>
      </c>
      <c r="N490" s="5">
        <v>0</v>
      </c>
      <c r="O490" s="5">
        <v>0</v>
      </c>
      <c r="P490" s="6">
        <f t="shared" si="21"/>
        <v>5233.0915384615382</v>
      </c>
      <c r="Q490" s="4">
        <v>44408</v>
      </c>
      <c r="R490" s="7">
        <v>-11</v>
      </c>
      <c r="S490" s="8">
        <f t="shared" si="22"/>
        <v>1.7898473398026499E-5</v>
      </c>
      <c r="T490" s="6">
        <f t="shared" si="23"/>
        <v>-1.9688320737829148E-4</v>
      </c>
    </row>
    <row r="491" spans="1:20" x14ac:dyDescent="0.25">
      <c r="A491" s="9" t="s">
        <v>105</v>
      </c>
      <c r="B491" t="s">
        <v>574</v>
      </c>
      <c r="C491" s="5">
        <v>0</v>
      </c>
      <c r="D491" s="5">
        <v>0</v>
      </c>
      <c r="E491" s="5">
        <v>0</v>
      </c>
      <c r="F491" s="5">
        <v>0</v>
      </c>
      <c r="G491" s="5">
        <v>0</v>
      </c>
      <c r="H491" s="5">
        <v>0</v>
      </c>
      <c r="I491" s="5">
        <v>0</v>
      </c>
      <c r="J491" s="5">
        <v>0</v>
      </c>
      <c r="K491" s="5">
        <v>0</v>
      </c>
      <c r="L491" s="5">
        <v>0</v>
      </c>
      <c r="M491" s="5">
        <v>0</v>
      </c>
      <c r="N491" s="5">
        <v>0</v>
      </c>
      <c r="O491" s="5">
        <v>265668.14</v>
      </c>
      <c r="P491" s="6">
        <f t="shared" si="21"/>
        <v>20436.010769230772</v>
      </c>
      <c r="Q491" s="4">
        <v>44865</v>
      </c>
      <c r="R491" s="7">
        <v>4</v>
      </c>
      <c r="S491" s="8">
        <f t="shared" si="22"/>
        <v>6.9896234840637384E-5</v>
      </c>
      <c r="T491" s="6">
        <f t="shared" si="23"/>
        <v>2.7958493936254954E-4</v>
      </c>
    </row>
    <row r="492" spans="1:20" x14ac:dyDescent="0.25">
      <c r="A492" s="9" t="s">
        <v>105</v>
      </c>
      <c r="B492" t="s">
        <v>575</v>
      </c>
      <c r="C492" s="5">
        <v>785454.29999999993</v>
      </c>
      <c r="D492" s="5">
        <v>871489.24</v>
      </c>
      <c r="E492" s="5">
        <v>957524.17999999993</v>
      </c>
      <c r="F492" s="5">
        <v>1043559.1199999999</v>
      </c>
      <c r="G492" s="5">
        <v>1129594.0599999998</v>
      </c>
      <c r="H492" s="5">
        <v>1215628.9999999998</v>
      </c>
      <c r="I492" s="5">
        <v>1301663.9399999997</v>
      </c>
      <c r="J492" s="5">
        <v>1371592.6299999997</v>
      </c>
      <c r="K492" s="5">
        <v>1462862.6999999997</v>
      </c>
      <c r="L492" s="5">
        <v>1529292.0099999998</v>
      </c>
      <c r="M492" s="5">
        <v>1625974.8399999999</v>
      </c>
      <c r="N492" s="5">
        <v>1680619.7199999997</v>
      </c>
      <c r="O492" s="5">
        <v>0</v>
      </c>
      <c r="P492" s="6">
        <f t="shared" si="21"/>
        <v>1151942.749230769</v>
      </c>
      <c r="Q492" s="4">
        <v>44742</v>
      </c>
      <c r="R492" s="7">
        <v>0</v>
      </c>
      <c r="S492" s="8">
        <f t="shared" si="22"/>
        <v>3.9399304410443889E-3</v>
      </c>
      <c r="T492" s="6">
        <f t="shared" si="23"/>
        <v>0</v>
      </c>
    </row>
    <row r="493" spans="1:20" x14ac:dyDescent="0.25">
      <c r="A493" s="9" t="s">
        <v>105</v>
      </c>
      <c r="B493" t="s">
        <v>576</v>
      </c>
      <c r="C493" s="5">
        <v>0</v>
      </c>
      <c r="D493" s="5">
        <v>0</v>
      </c>
      <c r="E493" s="5">
        <v>146463.49</v>
      </c>
      <c r="F493" s="5">
        <v>231762.91999999998</v>
      </c>
      <c r="G493" s="5">
        <v>0</v>
      </c>
      <c r="H493" s="5">
        <v>0</v>
      </c>
      <c r="I493" s="5">
        <v>0</v>
      </c>
      <c r="J493" s="5">
        <v>0</v>
      </c>
      <c r="K493" s="5">
        <v>0</v>
      </c>
      <c r="L493" s="5">
        <v>0</v>
      </c>
      <c r="M493" s="5">
        <v>0</v>
      </c>
      <c r="N493" s="5">
        <v>0</v>
      </c>
      <c r="O493" s="5">
        <v>0</v>
      </c>
      <c r="P493" s="6">
        <f t="shared" si="21"/>
        <v>29094.33923076923</v>
      </c>
      <c r="Q493" s="4">
        <v>44500</v>
      </c>
      <c r="R493" s="7">
        <v>-8</v>
      </c>
      <c r="S493" s="8">
        <f t="shared" si="22"/>
        <v>9.9509869630175432E-5</v>
      </c>
      <c r="T493" s="6">
        <f t="shared" si="23"/>
        <v>-7.9607895704140346E-4</v>
      </c>
    </row>
    <row r="494" spans="1:20" x14ac:dyDescent="0.25">
      <c r="A494" s="9" t="s">
        <v>105</v>
      </c>
      <c r="B494" t="s">
        <v>577</v>
      </c>
      <c r="C494" s="5">
        <v>0</v>
      </c>
      <c r="D494" s="5">
        <v>250000</v>
      </c>
      <c r="E494" s="5">
        <v>0</v>
      </c>
      <c r="F494" s="5">
        <v>0</v>
      </c>
      <c r="G494" s="5">
        <v>0</v>
      </c>
      <c r="H494" s="5">
        <v>0</v>
      </c>
      <c r="I494" s="5">
        <v>0</v>
      </c>
      <c r="J494" s="5">
        <v>0</v>
      </c>
      <c r="K494" s="5">
        <v>0</v>
      </c>
      <c r="L494" s="5">
        <v>0</v>
      </c>
      <c r="M494" s="5">
        <v>0</v>
      </c>
      <c r="N494" s="5">
        <v>0</v>
      </c>
      <c r="O494" s="5">
        <v>0</v>
      </c>
      <c r="P494" s="6">
        <f t="shared" si="21"/>
        <v>19230.76923076923</v>
      </c>
      <c r="Q494" s="4">
        <v>44439</v>
      </c>
      <c r="R494" s="7">
        <v>-10</v>
      </c>
      <c r="S494" s="8">
        <f t="shared" si="22"/>
        <v>6.5774009296558258E-5</v>
      </c>
      <c r="T494" s="6">
        <f t="shared" si="23"/>
        <v>-6.5774009296558258E-4</v>
      </c>
    </row>
    <row r="495" spans="1:20" x14ac:dyDescent="0.25">
      <c r="A495" s="9" t="s">
        <v>105</v>
      </c>
      <c r="B495" t="s">
        <v>55</v>
      </c>
      <c r="C495" s="5">
        <v>476220.48</v>
      </c>
      <c r="D495" s="5">
        <v>634960.63</v>
      </c>
      <c r="E495" s="5">
        <v>846614.21</v>
      </c>
      <c r="F495" s="5">
        <v>1195842.1399999999</v>
      </c>
      <c r="G495" s="5">
        <v>1505257.1199999999</v>
      </c>
      <c r="H495" s="5">
        <v>1740593.48</v>
      </c>
      <c r="I495" s="5">
        <v>2530206.39</v>
      </c>
      <c r="J495" s="5">
        <v>3296118.73</v>
      </c>
      <c r="K495" s="5">
        <v>3349025.61</v>
      </c>
      <c r="L495" s="5">
        <v>0</v>
      </c>
      <c r="M495" s="5">
        <v>0</v>
      </c>
      <c r="N495" s="5">
        <v>0</v>
      </c>
      <c r="O495" s="5">
        <v>0</v>
      </c>
      <c r="P495" s="6">
        <f t="shared" si="21"/>
        <v>1198064.5223076923</v>
      </c>
      <c r="Q495" s="4">
        <v>44651</v>
      </c>
      <c r="R495" s="7">
        <v>-3</v>
      </c>
      <c r="S495" s="8">
        <f t="shared" si="22"/>
        <v>4.0976783654634247E-3</v>
      </c>
      <c r="T495" s="6">
        <f t="shared" si="23"/>
        <v>-1.2293035096390275E-2</v>
      </c>
    </row>
    <row r="496" spans="1:20" x14ac:dyDescent="0.25">
      <c r="A496" s="9" t="s">
        <v>105</v>
      </c>
      <c r="B496" t="s">
        <v>578</v>
      </c>
      <c r="C496" s="5">
        <v>6247.6500000000005</v>
      </c>
      <c r="D496" s="5">
        <v>16231.119999999999</v>
      </c>
      <c r="E496" s="5">
        <v>27880.720000000001</v>
      </c>
      <c r="F496" s="5">
        <v>29129.34</v>
      </c>
      <c r="G496" s="5">
        <v>0</v>
      </c>
      <c r="H496" s="5">
        <v>0</v>
      </c>
      <c r="I496" s="5">
        <v>0</v>
      </c>
      <c r="J496" s="5">
        <v>0</v>
      </c>
      <c r="K496" s="5">
        <v>0</v>
      </c>
      <c r="L496" s="5">
        <v>0</v>
      </c>
      <c r="M496" s="5">
        <v>0</v>
      </c>
      <c r="N496" s="5">
        <v>0</v>
      </c>
      <c r="O496" s="5">
        <v>0</v>
      </c>
      <c r="P496" s="6">
        <f t="shared" si="21"/>
        <v>6114.5253846153846</v>
      </c>
      <c r="Q496" s="4">
        <v>44500</v>
      </c>
      <c r="R496" s="7">
        <v>-8</v>
      </c>
      <c r="S496" s="8">
        <f t="shared" si="22"/>
        <v>2.0913196173570157E-5</v>
      </c>
      <c r="T496" s="6">
        <f t="shared" si="23"/>
        <v>-1.6730556938856125E-4</v>
      </c>
    </row>
    <row r="497" spans="1:20" x14ac:dyDescent="0.25">
      <c r="A497" s="9" t="s">
        <v>105</v>
      </c>
      <c r="B497" t="s">
        <v>61</v>
      </c>
      <c r="C497" s="5">
        <v>654626.63</v>
      </c>
      <c r="D497" s="5">
        <v>675106.09</v>
      </c>
      <c r="E497" s="5">
        <v>696566.77</v>
      </c>
      <c r="F497" s="5">
        <v>717046.23</v>
      </c>
      <c r="G497" s="5">
        <v>732623.01</v>
      </c>
      <c r="H497" s="5">
        <v>743295.38</v>
      </c>
      <c r="I497" s="5">
        <v>752007.03</v>
      </c>
      <c r="J497" s="5">
        <v>957420.64</v>
      </c>
      <c r="K497" s="5">
        <v>1679696.23</v>
      </c>
      <c r="L497" s="5">
        <v>2401971.8199999998</v>
      </c>
      <c r="M497" s="5">
        <v>2607385.4299999997</v>
      </c>
      <c r="N497" s="5">
        <v>0</v>
      </c>
      <c r="O497" s="5">
        <v>0</v>
      </c>
      <c r="P497" s="6">
        <f t="shared" si="21"/>
        <v>970595.78923076927</v>
      </c>
      <c r="Q497" s="4">
        <v>44712</v>
      </c>
      <c r="R497" s="7">
        <v>-1</v>
      </c>
      <c r="S497" s="8">
        <f t="shared" si="22"/>
        <v>3.3196787761313761E-3</v>
      </c>
      <c r="T497" s="6">
        <f t="shared" si="23"/>
        <v>-3.3196787761313761E-3</v>
      </c>
    </row>
    <row r="498" spans="1:20" x14ac:dyDescent="0.25">
      <c r="A498" s="9" t="s">
        <v>105</v>
      </c>
      <c r="B498" t="s">
        <v>579</v>
      </c>
      <c r="C498" s="5">
        <v>95305.080000000016</v>
      </c>
      <c r="D498" s="5">
        <v>98466.800000000017</v>
      </c>
      <c r="E498" s="5">
        <v>228551.24000000002</v>
      </c>
      <c r="F498" s="5">
        <v>442119.89</v>
      </c>
      <c r="G498" s="5">
        <v>514469.74</v>
      </c>
      <c r="H498" s="5">
        <v>515054.67</v>
      </c>
      <c r="I498" s="5">
        <v>0</v>
      </c>
      <c r="J498" s="5">
        <v>0</v>
      </c>
      <c r="K498" s="5">
        <v>0</v>
      </c>
      <c r="L498" s="5">
        <v>0</v>
      </c>
      <c r="M498" s="5">
        <v>0</v>
      </c>
      <c r="N498" s="5">
        <v>0</v>
      </c>
      <c r="O498" s="5">
        <v>0</v>
      </c>
      <c r="P498" s="6">
        <f t="shared" si="21"/>
        <v>145689.80153846153</v>
      </c>
      <c r="Q498" s="4">
        <v>44561</v>
      </c>
      <c r="R498" s="7">
        <v>-6</v>
      </c>
      <c r="S498" s="8">
        <f t="shared" si="22"/>
        <v>4.9829532276183381E-4</v>
      </c>
      <c r="T498" s="6">
        <f t="shared" si="23"/>
        <v>-2.9897719365710026E-3</v>
      </c>
    </row>
    <row r="499" spans="1:20" x14ac:dyDescent="0.25">
      <c r="A499" s="9" t="s">
        <v>105</v>
      </c>
      <c r="B499" t="s">
        <v>580</v>
      </c>
      <c r="C499" s="5">
        <v>166387.20000000001</v>
      </c>
      <c r="D499" s="5">
        <v>199664.38</v>
      </c>
      <c r="E499" s="5">
        <v>243911.40000000002</v>
      </c>
      <c r="F499" s="5">
        <v>288281.19</v>
      </c>
      <c r="G499" s="5">
        <v>338196.98</v>
      </c>
      <c r="H499" s="5">
        <v>388112.76999999996</v>
      </c>
      <c r="I499" s="5">
        <v>471304.62999999995</v>
      </c>
      <c r="J499" s="5">
        <v>582217.72</v>
      </c>
      <c r="K499" s="5">
        <v>698675.13</v>
      </c>
      <c r="L499" s="5">
        <v>809588.22</v>
      </c>
      <c r="M499" s="5">
        <v>892771.76</v>
      </c>
      <c r="N499" s="5">
        <v>948226.89</v>
      </c>
      <c r="O499" s="5">
        <v>992592.26</v>
      </c>
      <c r="P499" s="6">
        <f t="shared" si="21"/>
        <v>539994.65615384607</v>
      </c>
      <c r="Q499" s="4">
        <v>44895</v>
      </c>
      <c r="R499" s="7">
        <v>5</v>
      </c>
      <c r="S499" s="8">
        <f t="shared" si="22"/>
        <v>1.8469159037656523E-3</v>
      </c>
      <c r="T499" s="6">
        <f t="shared" si="23"/>
        <v>9.2345795188282613E-3</v>
      </c>
    </row>
    <row r="500" spans="1:20" x14ac:dyDescent="0.25">
      <c r="A500" s="9" t="s">
        <v>105</v>
      </c>
      <c r="B500" t="s">
        <v>581</v>
      </c>
      <c r="C500" s="5">
        <v>411866.98999999993</v>
      </c>
      <c r="D500" s="5">
        <v>0</v>
      </c>
      <c r="E500" s="5">
        <v>0</v>
      </c>
      <c r="F500" s="5">
        <v>0</v>
      </c>
      <c r="G500" s="5">
        <v>0</v>
      </c>
      <c r="H500" s="5">
        <v>0</v>
      </c>
      <c r="I500" s="5">
        <v>0</v>
      </c>
      <c r="J500" s="5">
        <v>0</v>
      </c>
      <c r="K500" s="5">
        <v>0</v>
      </c>
      <c r="L500" s="5">
        <v>0</v>
      </c>
      <c r="M500" s="5">
        <v>0</v>
      </c>
      <c r="N500" s="5">
        <v>0</v>
      </c>
      <c r="O500" s="5">
        <v>0</v>
      </c>
      <c r="P500" s="6">
        <f t="shared" si="21"/>
        <v>31682.076153846148</v>
      </c>
      <c r="Q500" s="4">
        <v>44408</v>
      </c>
      <c r="R500" s="7">
        <v>-11</v>
      </c>
      <c r="S500" s="8">
        <f t="shared" si="22"/>
        <v>1.0836057291682185E-4</v>
      </c>
      <c r="T500" s="6">
        <f t="shared" si="23"/>
        <v>-1.1919663020850404E-3</v>
      </c>
    </row>
    <row r="501" spans="1:20" x14ac:dyDescent="0.25">
      <c r="A501" s="9" t="s">
        <v>105</v>
      </c>
      <c r="B501" t="s">
        <v>582</v>
      </c>
      <c r="C501" s="5">
        <v>11744.62</v>
      </c>
      <c r="D501" s="5">
        <v>17616.93</v>
      </c>
      <c r="E501" s="5">
        <v>23489.24</v>
      </c>
      <c r="F501" s="5">
        <v>29361.550000000003</v>
      </c>
      <c r="G501" s="5">
        <v>35233.86</v>
      </c>
      <c r="H501" s="5">
        <v>43453.3</v>
      </c>
      <c r="I501" s="5">
        <v>55195.08</v>
      </c>
      <c r="J501" s="5">
        <v>69283.990000000005</v>
      </c>
      <c r="K501" s="5">
        <v>86894.53</v>
      </c>
      <c r="L501" s="5">
        <v>108025.61</v>
      </c>
      <c r="M501" s="5">
        <v>131506.18</v>
      </c>
      <c r="N501" s="5">
        <v>159682.26</v>
      </c>
      <c r="O501" s="5">
        <v>186684.47</v>
      </c>
      <c r="P501" s="6">
        <f t="shared" si="21"/>
        <v>73705.509230769225</v>
      </c>
      <c r="Q501" s="4">
        <v>44895</v>
      </c>
      <c r="R501" s="7">
        <v>5</v>
      </c>
      <c r="S501" s="8">
        <f t="shared" si="22"/>
        <v>2.5209115616631314E-4</v>
      </c>
      <c r="T501" s="6">
        <f t="shared" si="23"/>
        <v>1.2604557808315658E-3</v>
      </c>
    </row>
    <row r="502" spans="1:20" x14ac:dyDescent="0.25">
      <c r="A502" s="9" t="s">
        <v>105</v>
      </c>
      <c r="B502" t="s">
        <v>583</v>
      </c>
      <c r="C502" s="5">
        <v>59316.22</v>
      </c>
      <c r="D502" s="5">
        <v>60081.130000000005</v>
      </c>
      <c r="E502" s="5">
        <v>61100.420000000006</v>
      </c>
      <c r="F502" s="5">
        <v>82566.62000000001</v>
      </c>
      <c r="G502" s="5">
        <v>108024.38</v>
      </c>
      <c r="H502" s="5">
        <v>138881.9</v>
      </c>
      <c r="I502" s="5">
        <v>167055.26999999999</v>
      </c>
      <c r="J502" s="5">
        <v>193885.56999999998</v>
      </c>
      <c r="K502" s="5">
        <v>208641.83999999997</v>
      </c>
      <c r="L502" s="5">
        <v>222056.98999999996</v>
      </c>
      <c r="M502" s="5">
        <v>228765.42999999996</v>
      </c>
      <c r="N502" s="5">
        <v>235473.86999999997</v>
      </c>
      <c r="O502" s="5">
        <v>280221.40999999997</v>
      </c>
      <c r="P502" s="6">
        <f t="shared" si="21"/>
        <v>157390.08076923076</v>
      </c>
      <c r="Q502" s="4">
        <v>44834</v>
      </c>
      <c r="R502" s="7">
        <v>3</v>
      </c>
      <c r="S502" s="8">
        <f t="shared" si="22"/>
        <v>5.3831318505647482E-4</v>
      </c>
      <c r="T502" s="6">
        <f t="shared" si="23"/>
        <v>1.6149395551694245E-3</v>
      </c>
    </row>
    <row r="503" spans="1:20" x14ac:dyDescent="0.25">
      <c r="A503" s="9" t="s">
        <v>105</v>
      </c>
      <c r="B503" t="s">
        <v>584</v>
      </c>
      <c r="C503" s="5">
        <v>0</v>
      </c>
      <c r="D503" s="5">
        <v>0</v>
      </c>
      <c r="E503" s="5">
        <v>0</v>
      </c>
      <c r="F503" s="5">
        <v>0</v>
      </c>
      <c r="G503" s="5">
        <v>21154.95</v>
      </c>
      <c r="H503" s="5">
        <v>42309.9</v>
      </c>
      <c r="I503" s="5">
        <v>63464.850000000006</v>
      </c>
      <c r="J503" s="5">
        <v>169450.98</v>
      </c>
      <c r="K503" s="5">
        <v>254286.72000000003</v>
      </c>
      <c r="L503" s="5">
        <v>275437.10000000003</v>
      </c>
      <c r="M503" s="5">
        <v>0</v>
      </c>
      <c r="N503" s="5">
        <v>0</v>
      </c>
      <c r="O503" s="5">
        <v>0</v>
      </c>
      <c r="P503" s="6">
        <f t="shared" si="21"/>
        <v>63546.500000000015</v>
      </c>
      <c r="Q503" s="4">
        <v>44681</v>
      </c>
      <c r="R503" s="7">
        <v>-2</v>
      </c>
      <c r="S503" s="8">
        <f t="shared" si="22"/>
        <v>2.1734482025171452E-4</v>
      </c>
      <c r="T503" s="6">
        <f t="shared" si="23"/>
        <v>-4.3468964050342903E-4</v>
      </c>
    </row>
    <row r="504" spans="1:20" x14ac:dyDescent="0.25">
      <c r="A504" s="9" t="s">
        <v>105</v>
      </c>
      <c r="B504" t="s">
        <v>585</v>
      </c>
      <c r="C504" s="5">
        <v>14670.060000000001</v>
      </c>
      <c r="D504" s="5">
        <v>17603.730000000003</v>
      </c>
      <c r="E504" s="5">
        <v>21514.710000000003</v>
      </c>
      <c r="F504" s="5">
        <v>25914.360000000004</v>
      </c>
      <c r="G504" s="5">
        <v>30802.650000000005</v>
      </c>
      <c r="H504" s="5">
        <v>36668.26</v>
      </c>
      <c r="I504" s="5">
        <v>44979.98</v>
      </c>
      <c r="J504" s="5">
        <v>54754.26</v>
      </c>
      <c r="K504" s="5">
        <v>65505.53</v>
      </c>
      <c r="L504" s="5">
        <v>75279.81</v>
      </c>
      <c r="M504" s="5">
        <v>82611.67</v>
      </c>
      <c r="N504" s="5">
        <v>87498.26</v>
      </c>
      <c r="O504" s="5">
        <v>92384.849999999991</v>
      </c>
      <c r="P504" s="6">
        <f t="shared" si="21"/>
        <v>50014.471538461541</v>
      </c>
      <c r="Q504" s="4">
        <v>44865</v>
      </c>
      <c r="R504" s="7">
        <v>4</v>
      </c>
      <c r="S504" s="8">
        <f t="shared" si="22"/>
        <v>1.7106192042852734E-4</v>
      </c>
      <c r="T504" s="6">
        <f t="shared" si="23"/>
        <v>6.8424768171410934E-4</v>
      </c>
    </row>
    <row r="505" spans="1:20" x14ac:dyDescent="0.25">
      <c r="A505" s="9" t="s">
        <v>105</v>
      </c>
      <c r="B505" t="s">
        <v>586</v>
      </c>
      <c r="C505" s="5">
        <v>5071.5600000000004</v>
      </c>
      <c r="D505" s="5">
        <v>10143.120000000001</v>
      </c>
      <c r="E505" s="5">
        <v>15214.68</v>
      </c>
      <c r="F505" s="5">
        <v>20286.240000000002</v>
      </c>
      <c r="G505" s="5">
        <v>25357.800000000003</v>
      </c>
      <c r="H505" s="5">
        <v>30429.360000000004</v>
      </c>
      <c r="I505" s="5">
        <v>37530.22</v>
      </c>
      <c r="J505" s="5">
        <v>37685.800000000003</v>
      </c>
      <c r="K505" s="5">
        <v>56197.05</v>
      </c>
      <c r="L505" s="5">
        <v>74708.3</v>
      </c>
      <c r="M505" s="5">
        <v>74863.88</v>
      </c>
      <c r="N505" s="5">
        <v>139140.54999999999</v>
      </c>
      <c r="O505" s="5">
        <v>203029.99</v>
      </c>
      <c r="P505" s="6">
        <f t="shared" si="21"/>
        <v>56127.580769230772</v>
      </c>
      <c r="Q505" s="4">
        <v>44804</v>
      </c>
      <c r="R505" s="7">
        <v>2</v>
      </c>
      <c r="S505" s="8">
        <f t="shared" si="22"/>
        <v>1.919702730040529E-4</v>
      </c>
      <c r="T505" s="6">
        <f t="shared" si="23"/>
        <v>3.8394054600810579E-4</v>
      </c>
    </row>
    <row r="506" spans="1:20" x14ac:dyDescent="0.25">
      <c r="A506" s="9" t="s">
        <v>105</v>
      </c>
      <c r="B506" t="s">
        <v>587</v>
      </c>
      <c r="C506" s="5">
        <v>74314.289999999994</v>
      </c>
      <c r="D506" s="5">
        <v>90435.349999999991</v>
      </c>
      <c r="E506" s="5">
        <v>102376.82999999999</v>
      </c>
      <c r="F506" s="5">
        <v>120652.55999999998</v>
      </c>
      <c r="G506" s="5">
        <v>135345.94999999998</v>
      </c>
      <c r="H506" s="5">
        <v>138331.03999999998</v>
      </c>
      <c r="I506" s="5">
        <v>0</v>
      </c>
      <c r="J506" s="5">
        <v>0</v>
      </c>
      <c r="K506" s="5">
        <v>0</v>
      </c>
      <c r="L506" s="5">
        <v>0</v>
      </c>
      <c r="M506" s="5">
        <v>0</v>
      </c>
      <c r="N506" s="5">
        <v>0</v>
      </c>
      <c r="O506" s="5">
        <v>0</v>
      </c>
      <c r="P506" s="6">
        <f t="shared" si="21"/>
        <v>50881.232307692306</v>
      </c>
      <c r="Q506" s="4">
        <v>44561</v>
      </c>
      <c r="R506" s="7">
        <v>-6</v>
      </c>
      <c r="S506" s="8">
        <f t="shared" si="22"/>
        <v>1.7402645763497771E-4</v>
      </c>
      <c r="T506" s="6">
        <f t="shared" si="23"/>
        <v>-1.0441587458098662E-3</v>
      </c>
    </row>
    <row r="507" spans="1:20" x14ac:dyDescent="0.25">
      <c r="A507" s="9" t="s">
        <v>105</v>
      </c>
      <c r="B507" t="s">
        <v>588</v>
      </c>
      <c r="C507" s="5">
        <v>80573.27</v>
      </c>
      <c r="D507" s="5">
        <v>98053.11</v>
      </c>
      <c r="E507" s="5">
        <v>111001.60000000001</v>
      </c>
      <c r="F507" s="5">
        <v>129830.46</v>
      </c>
      <c r="G507" s="5">
        <v>144775.76</v>
      </c>
      <c r="H507" s="5">
        <v>148012.76</v>
      </c>
      <c r="I507" s="5">
        <v>0</v>
      </c>
      <c r="J507" s="5">
        <v>0</v>
      </c>
      <c r="K507" s="5">
        <v>0</v>
      </c>
      <c r="L507" s="5">
        <v>0</v>
      </c>
      <c r="M507" s="5">
        <v>0</v>
      </c>
      <c r="N507" s="5">
        <v>0</v>
      </c>
      <c r="O507" s="5">
        <v>0</v>
      </c>
      <c r="P507" s="6">
        <f t="shared" si="21"/>
        <v>54788.227692307686</v>
      </c>
      <c r="Q507" s="4">
        <v>44561</v>
      </c>
      <c r="R507" s="7">
        <v>-6</v>
      </c>
      <c r="S507" s="8">
        <f t="shared" si="22"/>
        <v>1.8738935267394142E-4</v>
      </c>
      <c r="T507" s="6">
        <f t="shared" si="23"/>
        <v>-1.1243361160436485E-3</v>
      </c>
    </row>
    <row r="508" spans="1:20" x14ac:dyDescent="0.25">
      <c r="A508" s="9" t="s">
        <v>105</v>
      </c>
      <c r="B508" t="s">
        <v>589</v>
      </c>
      <c r="C508" s="5">
        <v>0</v>
      </c>
      <c r="D508" s="5">
        <v>0</v>
      </c>
      <c r="E508" s="5">
        <v>0</v>
      </c>
      <c r="F508" s="5">
        <v>0</v>
      </c>
      <c r="G508" s="5">
        <v>0</v>
      </c>
      <c r="H508" s="5">
        <v>0</v>
      </c>
      <c r="I508" s="5">
        <v>0</v>
      </c>
      <c r="J508" s="5">
        <v>113423.29000000001</v>
      </c>
      <c r="K508" s="5">
        <v>226846.58000000002</v>
      </c>
      <c r="L508" s="5">
        <v>340269.87</v>
      </c>
      <c r="M508" s="5">
        <v>453693.16000000003</v>
      </c>
      <c r="N508" s="5">
        <v>567116.45000000007</v>
      </c>
      <c r="O508" s="5">
        <v>680539.74000000011</v>
      </c>
      <c r="P508" s="6">
        <f t="shared" si="21"/>
        <v>183222.23769230771</v>
      </c>
      <c r="Q508" s="4">
        <v>44926</v>
      </c>
      <c r="R508" s="7">
        <v>6</v>
      </c>
      <c r="S508" s="8">
        <f t="shared" si="22"/>
        <v>6.2666558059612282E-4</v>
      </c>
      <c r="T508" s="6">
        <f t="shared" si="23"/>
        <v>3.7599934835767369E-3</v>
      </c>
    </row>
    <row r="509" spans="1:20" x14ac:dyDescent="0.25">
      <c r="A509" s="9" t="s">
        <v>105</v>
      </c>
      <c r="B509" t="s">
        <v>590</v>
      </c>
      <c r="C509" s="5">
        <v>577114.98</v>
      </c>
      <c r="D509" s="5">
        <v>0</v>
      </c>
      <c r="E509" s="5">
        <v>0</v>
      </c>
      <c r="F509" s="5">
        <v>0</v>
      </c>
      <c r="G509" s="5">
        <v>0</v>
      </c>
      <c r="H509" s="5">
        <v>0</v>
      </c>
      <c r="I509" s="5">
        <v>0</v>
      </c>
      <c r="J509" s="5">
        <v>0</v>
      </c>
      <c r="K509" s="5">
        <v>0</v>
      </c>
      <c r="L509" s="5">
        <v>0</v>
      </c>
      <c r="M509" s="5">
        <v>0</v>
      </c>
      <c r="N509" s="5">
        <v>0</v>
      </c>
      <c r="O509" s="5">
        <v>0</v>
      </c>
      <c r="P509" s="6">
        <f t="shared" si="21"/>
        <v>44393.46</v>
      </c>
      <c r="Q509" s="4">
        <v>44408</v>
      </c>
      <c r="R509" s="7">
        <v>-11</v>
      </c>
      <c r="S509" s="8">
        <f t="shared" si="22"/>
        <v>1.5183666423881215E-4</v>
      </c>
      <c r="T509" s="6">
        <f t="shared" si="23"/>
        <v>-1.6702033066269336E-3</v>
      </c>
    </row>
    <row r="510" spans="1:20" x14ac:dyDescent="0.25">
      <c r="A510" s="9" t="s">
        <v>105</v>
      </c>
      <c r="B510" t="s">
        <v>65</v>
      </c>
      <c r="C510" s="5">
        <v>80984</v>
      </c>
      <c r="D510" s="5">
        <v>80984</v>
      </c>
      <c r="E510" s="5">
        <v>80984</v>
      </c>
      <c r="F510" s="5">
        <v>120976</v>
      </c>
      <c r="G510" s="5">
        <v>120976</v>
      </c>
      <c r="H510" s="5">
        <v>120976</v>
      </c>
      <c r="I510" s="5">
        <v>161872.91999999998</v>
      </c>
      <c r="J510" s="5">
        <v>161872.91999999998</v>
      </c>
      <c r="K510" s="5">
        <v>161872.91999999998</v>
      </c>
      <c r="L510" s="5">
        <v>203377.21999999997</v>
      </c>
      <c r="M510" s="5">
        <v>203377.21999999997</v>
      </c>
      <c r="N510" s="5">
        <v>203377.21999999997</v>
      </c>
      <c r="O510" s="5">
        <v>244881.51999999996</v>
      </c>
      <c r="P510" s="6">
        <f t="shared" si="21"/>
        <v>149731.68769230766</v>
      </c>
      <c r="Q510" s="4">
        <v>45657</v>
      </c>
      <c r="R510" s="7">
        <v>30</v>
      </c>
      <c r="S510" s="8">
        <f t="shared" si="22"/>
        <v>5.1211957774968653E-4</v>
      </c>
      <c r="T510" s="6">
        <f t="shared" si="23"/>
        <v>1.5363587332490596E-2</v>
      </c>
    </row>
    <row r="511" spans="1:20" x14ac:dyDescent="0.25">
      <c r="A511" s="9" t="s">
        <v>105</v>
      </c>
      <c r="B511" t="s">
        <v>591</v>
      </c>
      <c r="C511" s="5">
        <v>0</v>
      </c>
      <c r="D511" s="5">
        <v>0</v>
      </c>
      <c r="E511" s="5">
        <v>0</v>
      </c>
      <c r="F511" s="5">
        <v>0</v>
      </c>
      <c r="G511" s="5">
        <v>0</v>
      </c>
      <c r="H511" s="5">
        <v>0</v>
      </c>
      <c r="I511" s="5">
        <v>0</v>
      </c>
      <c r="J511" s="5">
        <v>0</v>
      </c>
      <c r="K511" s="5">
        <v>0</v>
      </c>
      <c r="L511" s="5">
        <v>0</v>
      </c>
      <c r="M511" s="5">
        <v>0</v>
      </c>
      <c r="N511" s="5">
        <v>110756.74</v>
      </c>
      <c r="O511" s="5">
        <v>110756.74</v>
      </c>
      <c r="P511" s="6">
        <f t="shared" si="21"/>
        <v>17039.498461538464</v>
      </c>
      <c r="Q511" s="4">
        <v>45291</v>
      </c>
      <c r="R511" s="7">
        <v>18</v>
      </c>
      <c r="S511" s="8">
        <f t="shared" si="22"/>
        <v>5.8279318771331897E-5</v>
      </c>
      <c r="T511" s="6">
        <f t="shared" si="23"/>
        <v>1.0490277378839741E-3</v>
      </c>
    </row>
    <row r="512" spans="1:20" x14ac:dyDescent="0.25">
      <c r="A512" s="9" t="s">
        <v>105</v>
      </c>
      <c r="B512" t="s">
        <v>592</v>
      </c>
      <c r="C512" s="5">
        <v>0</v>
      </c>
      <c r="D512" s="5">
        <v>0</v>
      </c>
      <c r="E512" s="5">
        <v>0</v>
      </c>
      <c r="F512" s="5">
        <v>0</v>
      </c>
      <c r="G512" s="5">
        <v>0</v>
      </c>
      <c r="H512" s="5">
        <v>0</v>
      </c>
      <c r="I512" s="5">
        <v>0</v>
      </c>
      <c r="J512" s="5">
        <v>115479.35</v>
      </c>
      <c r="K512" s="5">
        <v>212652.5</v>
      </c>
      <c r="L512" s="5">
        <v>324999.42</v>
      </c>
      <c r="M512" s="5">
        <v>378031.77999999997</v>
      </c>
      <c r="N512" s="5">
        <v>439696.75</v>
      </c>
      <c r="O512" s="5">
        <v>507772.67</v>
      </c>
      <c r="P512" s="6">
        <f t="shared" si="21"/>
        <v>152202.49769230769</v>
      </c>
      <c r="Q512" s="4">
        <v>45657</v>
      </c>
      <c r="R512" s="7">
        <v>30</v>
      </c>
      <c r="S512" s="8">
        <f t="shared" si="22"/>
        <v>5.2057036190500817E-4</v>
      </c>
      <c r="T512" s="6">
        <f t="shared" si="23"/>
        <v>1.5617110857150245E-2</v>
      </c>
    </row>
    <row r="513" spans="1:20" x14ac:dyDescent="0.25">
      <c r="A513" s="9" t="s">
        <v>105</v>
      </c>
      <c r="B513" t="s">
        <v>9</v>
      </c>
      <c r="C513" s="5">
        <v>6785.93</v>
      </c>
      <c r="D513" s="5">
        <v>6785.93</v>
      </c>
      <c r="E513" s="5">
        <v>6785.93</v>
      </c>
      <c r="F513" s="5">
        <v>6785.93</v>
      </c>
      <c r="G513" s="5">
        <v>6785.93</v>
      </c>
      <c r="H513" s="5">
        <v>6785.93</v>
      </c>
      <c r="I513" s="5">
        <v>6785.93</v>
      </c>
      <c r="J513" s="5">
        <v>6785.93</v>
      </c>
      <c r="K513" s="5">
        <v>6785.93</v>
      </c>
      <c r="L513" s="5">
        <v>6785.93</v>
      </c>
      <c r="M513" s="5">
        <v>6785.93</v>
      </c>
      <c r="N513" s="5">
        <v>6785.93</v>
      </c>
      <c r="O513" s="5">
        <v>6785.93</v>
      </c>
      <c r="P513" s="6">
        <f t="shared" si="21"/>
        <v>6785.9299999999994</v>
      </c>
      <c r="Q513" s="4">
        <v>45291</v>
      </c>
      <c r="R513" s="7">
        <v>18</v>
      </c>
      <c r="S513" s="8">
        <f t="shared" si="22"/>
        <v>2.3209566791101267E-5</v>
      </c>
      <c r="T513" s="6">
        <f t="shared" si="23"/>
        <v>4.1777220223982283E-4</v>
      </c>
    </row>
    <row r="514" spans="1:20" x14ac:dyDescent="0.25">
      <c r="A514" s="9" t="s">
        <v>105</v>
      </c>
      <c r="B514" t="s">
        <v>16</v>
      </c>
      <c r="C514" s="5">
        <v>60850.95</v>
      </c>
      <c r="D514" s="5">
        <v>60850.95</v>
      </c>
      <c r="E514" s="5">
        <v>60850.95</v>
      </c>
      <c r="F514" s="5">
        <v>60850.95</v>
      </c>
      <c r="G514" s="5">
        <v>60850.95</v>
      </c>
      <c r="H514" s="5">
        <v>60850.95</v>
      </c>
      <c r="I514" s="5">
        <v>60850.95</v>
      </c>
      <c r="J514" s="5">
        <v>60850.95</v>
      </c>
      <c r="K514" s="5">
        <v>60850.95</v>
      </c>
      <c r="L514" s="5">
        <v>60850.95</v>
      </c>
      <c r="M514" s="5">
        <v>60850.95</v>
      </c>
      <c r="N514" s="5">
        <v>93350.95</v>
      </c>
      <c r="O514" s="5">
        <v>93350.95</v>
      </c>
      <c r="P514" s="6">
        <f t="shared" si="21"/>
        <v>65850.949999999983</v>
      </c>
      <c r="Q514" s="4">
        <v>47848</v>
      </c>
      <c r="R514" s="7">
        <v>6</v>
      </c>
      <c r="S514" s="8">
        <f t="shared" si="22"/>
        <v>2.2522661186933398E-4</v>
      </c>
      <c r="T514" s="6">
        <f t="shared" si="23"/>
        <v>1.3513596712160039E-3</v>
      </c>
    </row>
    <row r="515" spans="1:20" x14ac:dyDescent="0.25">
      <c r="A515" s="9" t="s">
        <v>105</v>
      </c>
      <c r="B515" t="s">
        <v>42</v>
      </c>
      <c r="C515" s="5">
        <v>0</v>
      </c>
      <c r="D515" s="5">
        <v>0</v>
      </c>
      <c r="E515" s="5">
        <v>0</v>
      </c>
      <c r="F515" s="5">
        <v>0</v>
      </c>
      <c r="G515" s="5">
        <v>0</v>
      </c>
      <c r="H515" s="5">
        <v>0</v>
      </c>
      <c r="I515" s="5">
        <v>0</v>
      </c>
      <c r="J515" s="5">
        <v>0</v>
      </c>
      <c r="K515" s="5">
        <v>0</v>
      </c>
      <c r="L515" s="5">
        <v>0</v>
      </c>
      <c r="M515" s="5">
        <v>0</v>
      </c>
      <c r="N515" s="5">
        <v>921088.63</v>
      </c>
      <c r="O515" s="5">
        <v>921088.63</v>
      </c>
      <c r="P515" s="6">
        <f t="shared" ref="P515:P578" si="24">AVERAGE(C515:O515)</f>
        <v>141705.94307692308</v>
      </c>
      <c r="Q515" s="4">
        <v>45077</v>
      </c>
      <c r="R515" s="7">
        <v>11</v>
      </c>
      <c r="S515" s="8">
        <f t="shared" ref="S515:S578" si="25">P515/$P$1096</f>
        <v>4.846695369005929E-4</v>
      </c>
      <c r="T515" s="6">
        <f t="shared" ref="T515:T578" si="26">R515*S515</f>
        <v>5.3313649059065216E-3</v>
      </c>
    </row>
    <row r="516" spans="1:20" x14ac:dyDescent="0.25">
      <c r="A516" s="9" t="s">
        <v>105</v>
      </c>
      <c r="B516" t="s">
        <v>593</v>
      </c>
      <c r="C516" s="5">
        <v>408270.44</v>
      </c>
      <c r="D516" s="5">
        <v>408270.44</v>
      </c>
      <c r="E516" s="5">
        <v>408270.44</v>
      </c>
      <c r="F516" s="5">
        <v>513433.51</v>
      </c>
      <c r="G516" s="5">
        <v>513433.51</v>
      </c>
      <c r="H516" s="5">
        <v>513433.51</v>
      </c>
      <c r="I516" s="5">
        <v>618596.57000000007</v>
      </c>
      <c r="J516" s="5">
        <v>618596.57000000007</v>
      </c>
      <c r="K516" s="5">
        <v>618596.57000000007</v>
      </c>
      <c r="L516" s="5">
        <v>725862.95000000007</v>
      </c>
      <c r="M516" s="5">
        <v>725862.95000000007</v>
      </c>
      <c r="N516" s="5">
        <v>725862.95000000007</v>
      </c>
      <c r="O516" s="5">
        <v>833129.33000000007</v>
      </c>
      <c r="P516" s="6">
        <f t="shared" si="24"/>
        <v>587047.67230769235</v>
      </c>
      <c r="Q516" s="4">
        <v>47848</v>
      </c>
      <c r="R516" s="7">
        <v>6</v>
      </c>
      <c r="S516" s="8">
        <f t="shared" si="25"/>
        <v>2.0078489109062302E-3</v>
      </c>
      <c r="T516" s="6">
        <f t="shared" si="26"/>
        <v>1.2047093465437381E-2</v>
      </c>
    </row>
    <row r="517" spans="1:20" x14ac:dyDescent="0.25">
      <c r="A517" s="9" t="s">
        <v>105</v>
      </c>
      <c r="B517" t="s">
        <v>18</v>
      </c>
      <c r="C517" s="5">
        <v>20000</v>
      </c>
      <c r="D517" s="5">
        <v>20000</v>
      </c>
      <c r="E517" s="5">
        <v>20000</v>
      </c>
      <c r="F517" s="5">
        <v>20000</v>
      </c>
      <c r="G517" s="5">
        <v>20000</v>
      </c>
      <c r="H517" s="5">
        <v>20000</v>
      </c>
      <c r="I517" s="5">
        <v>20000</v>
      </c>
      <c r="J517" s="5">
        <v>20000</v>
      </c>
      <c r="K517" s="5">
        <v>20000</v>
      </c>
      <c r="L517" s="5">
        <v>20000</v>
      </c>
      <c r="M517" s="5">
        <v>20000</v>
      </c>
      <c r="N517" s="5">
        <v>30000</v>
      </c>
      <c r="O517" s="5">
        <v>30000</v>
      </c>
      <c r="P517" s="6">
        <f t="shared" si="24"/>
        <v>21538.461538461539</v>
      </c>
      <c r="Q517" s="4">
        <v>46387</v>
      </c>
      <c r="R517" s="7">
        <v>6</v>
      </c>
      <c r="S517" s="8">
        <f t="shared" si="25"/>
        <v>7.3666890412145257E-5</v>
      </c>
      <c r="T517" s="6">
        <f t="shared" si="26"/>
        <v>4.4200134247287154E-4</v>
      </c>
    </row>
    <row r="518" spans="1:20" x14ac:dyDescent="0.25">
      <c r="A518" s="9" t="s">
        <v>105</v>
      </c>
      <c r="B518" t="s">
        <v>11</v>
      </c>
      <c r="C518" s="5">
        <v>1662385.2700000003</v>
      </c>
      <c r="D518" s="5">
        <v>1874930.8200000003</v>
      </c>
      <c r="E518" s="5">
        <v>2087476.3700000003</v>
      </c>
      <c r="F518" s="5">
        <v>2300021.9200000004</v>
      </c>
      <c r="G518" s="5">
        <v>2512567.4700000002</v>
      </c>
      <c r="H518" s="5">
        <v>2725113.02</v>
      </c>
      <c r="I518" s="5">
        <v>2937658.57</v>
      </c>
      <c r="J518" s="5">
        <v>3077934.8899999997</v>
      </c>
      <c r="K518" s="5">
        <v>3218211.1699999995</v>
      </c>
      <c r="L518" s="5">
        <v>3358487.4499999993</v>
      </c>
      <c r="M518" s="5">
        <v>3498763.7299999991</v>
      </c>
      <c r="N518" s="5">
        <v>3639040.0099999988</v>
      </c>
      <c r="O518" s="5">
        <v>3779316.2899999986</v>
      </c>
      <c r="P518" s="6">
        <f t="shared" si="24"/>
        <v>2820915.9215384615</v>
      </c>
      <c r="Q518" s="4">
        <v>47848</v>
      </c>
      <c r="R518" s="7">
        <v>6</v>
      </c>
      <c r="S518" s="8">
        <f t="shared" si="25"/>
        <v>9.6482334025001591E-3</v>
      </c>
      <c r="T518" s="6">
        <f t="shared" si="26"/>
        <v>5.7889400415000958E-2</v>
      </c>
    </row>
    <row r="519" spans="1:20" x14ac:dyDescent="0.25">
      <c r="A519" s="9" t="s">
        <v>105</v>
      </c>
      <c r="B519" t="s">
        <v>20</v>
      </c>
      <c r="C519" s="5">
        <v>294598.01000000007</v>
      </c>
      <c r="D519" s="5">
        <v>315431.02000000008</v>
      </c>
      <c r="E519" s="5">
        <v>336264.03000000009</v>
      </c>
      <c r="F519" s="5">
        <v>357097.0400000001</v>
      </c>
      <c r="G519" s="5">
        <v>377930.0500000001</v>
      </c>
      <c r="H519" s="5">
        <v>398763.06000000011</v>
      </c>
      <c r="I519" s="5">
        <v>419600.06000000011</v>
      </c>
      <c r="J519" s="5">
        <v>440433.07000000012</v>
      </c>
      <c r="K519" s="5">
        <v>461266.08000000013</v>
      </c>
      <c r="L519" s="5">
        <v>482099.09000000014</v>
      </c>
      <c r="M519" s="5">
        <v>502932.10000000015</v>
      </c>
      <c r="N519" s="5">
        <v>523765.11000000016</v>
      </c>
      <c r="O519" s="5">
        <v>544598.12000000011</v>
      </c>
      <c r="P519" s="6">
        <f t="shared" si="24"/>
        <v>419598.21846153861</v>
      </c>
      <c r="Q519" s="4">
        <v>46387</v>
      </c>
      <c r="R519" s="7">
        <v>6</v>
      </c>
      <c r="S519" s="8">
        <f t="shared" si="25"/>
        <v>1.4351301703392433E-3</v>
      </c>
      <c r="T519" s="6">
        <f t="shared" si="26"/>
        <v>8.6107810220354599E-3</v>
      </c>
    </row>
    <row r="520" spans="1:20" x14ac:dyDescent="0.25">
      <c r="A520" s="9" t="s">
        <v>105</v>
      </c>
      <c r="B520" t="s">
        <v>594</v>
      </c>
      <c r="C520" s="5">
        <v>176175.85</v>
      </c>
      <c r="D520" s="5">
        <v>176175.85</v>
      </c>
      <c r="E520" s="5">
        <v>176175.85</v>
      </c>
      <c r="F520" s="5">
        <v>176175.85</v>
      </c>
      <c r="G520" s="5">
        <v>176175.85</v>
      </c>
      <c r="H520" s="5">
        <v>176175.85</v>
      </c>
      <c r="I520" s="5">
        <v>176175.85</v>
      </c>
      <c r="J520" s="5">
        <v>176175.85</v>
      </c>
      <c r="K520" s="5">
        <v>176175.85</v>
      </c>
      <c r="L520" s="5">
        <v>176175.85</v>
      </c>
      <c r="M520" s="5">
        <v>176175.85</v>
      </c>
      <c r="N520" s="5">
        <v>352351.7</v>
      </c>
      <c r="O520" s="5">
        <v>352351.7</v>
      </c>
      <c r="P520" s="6">
        <f t="shared" si="24"/>
        <v>203279.82692307699</v>
      </c>
      <c r="Q520" s="4">
        <v>45808</v>
      </c>
      <c r="R520" s="7">
        <v>35</v>
      </c>
      <c r="S520" s="8">
        <f t="shared" si="25"/>
        <v>6.9526751974374344E-4</v>
      </c>
      <c r="T520" s="6">
        <f t="shared" si="26"/>
        <v>2.4334363191031022E-2</v>
      </c>
    </row>
    <row r="521" spans="1:20" x14ac:dyDescent="0.25">
      <c r="A521" s="9" t="s">
        <v>105</v>
      </c>
      <c r="B521" t="s">
        <v>74</v>
      </c>
      <c r="C521" s="5">
        <v>253144.27999999991</v>
      </c>
      <c r="D521" s="5">
        <v>266926.1399999999</v>
      </c>
      <c r="E521" s="5">
        <v>281893.43999999989</v>
      </c>
      <c r="F521" s="5">
        <v>300920.99999999988</v>
      </c>
      <c r="G521" s="5">
        <v>322276.35999999987</v>
      </c>
      <c r="H521" s="5">
        <v>343586.90999999986</v>
      </c>
      <c r="I521" s="5">
        <v>370044.97999999986</v>
      </c>
      <c r="J521" s="5">
        <v>370044.97999999986</v>
      </c>
      <c r="K521" s="5">
        <v>370044.97999999986</v>
      </c>
      <c r="L521" s="5">
        <v>370044.97999999986</v>
      </c>
      <c r="M521" s="5">
        <v>370044.97999999986</v>
      </c>
      <c r="N521" s="5">
        <v>370044.97999999986</v>
      </c>
      <c r="O521" s="5">
        <v>370044.97999999986</v>
      </c>
      <c r="P521" s="6">
        <f t="shared" si="24"/>
        <v>335312.53769230755</v>
      </c>
      <c r="Q521" s="4">
        <v>46022</v>
      </c>
      <c r="R521" s="7">
        <v>42</v>
      </c>
      <c r="S521" s="8">
        <f t="shared" si="25"/>
        <v>1.1468521985141718E-3</v>
      </c>
      <c r="T521" s="6">
        <f t="shared" si="26"/>
        <v>4.8167792337595217E-2</v>
      </c>
    </row>
    <row r="522" spans="1:20" x14ac:dyDescent="0.25">
      <c r="A522" s="9" t="s">
        <v>105</v>
      </c>
      <c r="B522" t="s">
        <v>595</v>
      </c>
      <c r="C522" s="5">
        <v>0</v>
      </c>
      <c r="D522" s="5">
        <v>0</v>
      </c>
      <c r="E522" s="5">
        <v>0</v>
      </c>
      <c r="F522" s="5">
        <v>0</v>
      </c>
      <c r="G522" s="5">
        <v>0</v>
      </c>
      <c r="H522" s="5">
        <v>0</v>
      </c>
      <c r="I522" s="5">
        <v>0</v>
      </c>
      <c r="J522" s="5">
        <v>0</v>
      </c>
      <c r="K522" s="5">
        <v>0</v>
      </c>
      <c r="L522" s="5">
        <v>0</v>
      </c>
      <c r="M522" s="5">
        <v>478831.5</v>
      </c>
      <c r="N522" s="5">
        <v>478831.5</v>
      </c>
      <c r="O522" s="5">
        <v>478831.5</v>
      </c>
      <c r="P522" s="6">
        <f t="shared" si="24"/>
        <v>110499.57692307692</v>
      </c>
      <c r="Q522" s="4">
        <v>45077</v>
      </c>
      <c r="R522" s="7">
        <v>11</v>
      </c>
      <c r="S522" s="8">
        <f t="shared" si="25"/>
        <v>3.7793601038981926E-4</v>
      </c>
      <c r="T522" s="6">
        <f t="shared" si="26"/>
        <v>4.1572961142880118E-3</v>
      </c>
    </row>
    <row r="523" spans="1:20" x14ac:dyDescent="0.25">
      <c r="A523" s="9" t="s">
        <v>105</v>
      </c>
      <c r="B523" t="s">
        <v>596</v>
      </c>
      <c r="C523" s="5">
        <v>110004.48000000001</v>
      </c>
      <c r="D523" s="5">
        <v>128338.56000000001</v>
      </c>
      <c r="E523" s="5">
        <v>146672.64000000001</v>
      </c>
      <c r="F523" s="5">
        <v>165006.72000000003</v>
      </c>
      <c r="G523" s="5">
        <v>183340.80000000005</v>
      </c>
      <c r="H523" s="5">
        <v>201674.88000000006</v>
      </c>
      <c r="I523" s="5">
        <v>220008.96000000008</v>
      </c>
      <c r="J523" s="5">
        <v>220008.96000000008</v>
      </c>
      <c r="K523" s="5">
        <v>220008.96000000008</v>
      </c>
      <c r="L523" s="5">
        <v>220008.96000000008</v>
      </c>
      <c r="M523" s="5">
        <v>220008.96000000008</v>
      </c>
      <c r="N523" s="5">
        <v>220008.96000000008</v>
      </c>
      <c r="O523" s="5">
        <v>220008.96000000008</v>
      </c>
      <c r="P523" s="6">
        <f t="shared" si="24"/>
        <v>190392.36923076925</v>
      </c>
      <c r="Q523" s="4">
        <v>45657</v>
      </c>
      <c r="R523" s="7">
        <v>30</v>
      </c>
      <c r="S523" s="8">
        <f t="shared" si="25"/>
        <v>6.5118921211647525E-4</v>
      </c>
      <c r="T523" s="6">
        <f t="shared" si="26"/>
        <v>1.9535676363494257E-2</v>
      </c>
    </row>
    <row r="524" spans="1:20" x14ac:dyDescent="0.25">
      <c r="A524" s="9" t="s">
        <v>105</v>
      </c>
      <c r="B524" t="s">
        <v>597</v>
      </c>
      <c r="C524" s="5">
        <v>1077800.1000000001</v>
      </c>
      <c r="D524" s="5">
        <v>1077800.1000000001</v>
      </c>
      <c r="E524" s="5">
        <v>1077800.1000000001</v>
      </c>
      <c r="F524" s="5">
        <v>1442053.6</v>
      </c>
      <c r="G524" s="5">
        <v>1442053.6</v>
      </c>
      <c r="H524" s="5">
        <v>1442053.6</v>
      </c>
      <c r="I524" s="5">
        <v>1442053.6</v>
      </c>
      <c r="J524" s="5">
        <v>1442053.6</v>
      </c>
      <c r="K524" s="5">
        <v>1442053.6</v>
      </c>
      <c r="L524" s="5">
        <v>1494053.6</v>
      </c>
      <c r="M524" s="5">
        <v>1494053.6</v>
      </c>
      <c r="N524" s="5">
        <v>1494053.6</v>
      </c>
      <c r="O524" s="5">
        <v>1546053.6</v>
      </c>
      <c r="P524" s="6">
        <f t="shared" si="24"/>
        <v>1377995.0999999999</v>
      </c>
      <c r="Q524" s="4">
        <v>47848</v>
      </c>
      <c r="R524" s="7">
        <v>6</v>
      </c>
      <c r="S524" s="8">
        <f t="shared" si="25"/>
        <v>4.7130856509366098E-3</v>
      </c>
      <c r="T524" s="6">
        <f t="shared" si="26"/>
        <v>2.8278513905619661E-2</v>
      </c>
    </row>
    <row r="525" spans="1:20" x14ac:dyDescent="0.25">
      <c r="A525" s="9" t="s">
        <v>105</v>
      </c>
      <c r="B525" t="s">
        <v>598</v>
      </c>
      <c r="C525" s="5">
        <v>0</v>
      </c>
      <c r="D525" s="5">
        <v>0</v>
      </c>
      <c r="E525" s="5">
        <v>0</v>
      </c>
      <c r="F525" s="5">
        <v>0</v>
      </c>
      <c r="G525" s="5">
        <v>0</v>
      </c>
      <c r="H525" s="5">
        <v>0</v>
      </c>
      <c r="I525" s="5">
        <v>0</v>
      </c>
      <c r="J525" s="5">
        <v>0</v>
      </c>
      <c r="K525" s="5">
        <v>0</v>
      </c>
      <c r="L525" s="5">
        <v>0</v>
      </c>
      <c r="M525" s="5">
        <v>41176.090000000004</v>
      </c>
      <c r="N525" s="5">
        <v>41176.090000000004</v>
      </c>
      <c r="O525" s="5">
        <v>41176.090000000004</v>
      </c>
      <c r="P525" s="6">
        <f t="shared" si="24"/>
        <v>9502.1746153846161</v>
      </c>
      <c r="Q525" s="4">
        <v>46295</v>
      </c>
      <c r="R525" s="7">
        <v>51</v>
      </c>
      <c r="S525" s="8">
        <f t="shared" si="25"/>
        <v>3.2499798317471037E-5</v>
      </c>
      <c r="T525" s="6">
        <f t="shared" si="26"/>
        <v>1.6574897141910228E-3</v>
      </c>
    </row>
    <row r="526" spans="1:20" x14ac:dyDescent="0.25">
      <c r="A526" s="9" t="s">
        <v>105</v>
      </c>
      <c r="B526" t="s">
        <v>599</v>
      </c>
      <c r="C526" s="5">
        <v>0</v>
      </c>
      <c r="D526" s="5">
        <v>0</v>
      </c>
      <c r="E526" s="5">
        <v>0</v>
      </c>
      <c r="F526" s="5">
        <v>0</v>
      </c>
      <c r="G526" s="5">
        <v>0</v>
      </c>
      <c r="H526" s="5">
        <v>0</v>
      </c>
      <c r="I526" s="5">
        <v>0</v>
      </c>
      <c r="J526" s="5">
        <v>0</v>
      </c>
      <c r="K526" s="5">
        <v>0</v>
      </c>
      <c r="L526" s="5">
        <v>0</v>
      </c>
      <c r="M526" s="5">
        <v>68626.84</v>
      </c>
      <c r="N526" s="5">
        <v>68626.84</v>
      </c>
      <c r="O526" s="5">
        <v>68626.84</v>
      </c>
      <c r="P526" s="6">
        <f t="shared" si="24"/>
        <v>15836.963076923075</v>
      </c>
      <c r="Q526" s="4">
        <v>46387</v>
      </c>
      <c r="R526" s="7">
        <v>54</v>
      </c>
      <c r="S526" s="8">
        <f t="shared" si="25"/>
        <v>5.4166348945840989E-5</v>
      </c>
      <c r="T526" s="6">
        <f t="shared" si="26"/>
        <v>2.9249828430754133E-3</v>
      </c>
    </row>
    <row r="527" spans="1:20" x14ac:dyDescent="0.25">
      <c r="A527" s="9" t="s">
        <v>105</v>
      </c>
      <c r="B527" t="s">
        <v>600</v>
      </c>
      <c r="C527" s="5">
        <v>292496</v>
      </c>
      <c r="D527" s="5">
        <v>292496</v>
      </c>
      <c r="E527" s="5">
        <v>370539.67</v>
      </c>
      <c r="F527" s="5">
        <v>445467.47</v>
      </c>
      <c r="G527" s="5">
        <v>517727.49</v>
      </c>
      <c r="H527" s="5">
        <v>587981.22</v>
      </c>
      <c r="I527" s="5">
        <v>587981.22</v>
      </c>
      <c r="J527" s="5">
        <v>587981.22</v>
      </c>
      <c r="K527" s="5">
        <v>587981.22</v>
      </c>
      <c r="L527" s="5">
        <v>587981.22</v>
      </c>
      <c r="M527" s="5">
        <v>587981.22</v>
      </c>
      <c r="N527" s="5">
        <v>587981.22</v>
      </c>
      <c r="O527" s="5">
        <v>587981.22</v>
      </c>
      <c r="P527" s="6">
        <f t="shared" si="24"/>
        <v>509428.95307692292</v>
      </c>
      <c r="Q527" s="4">
        <v>46387</v>
      </c>
      <c r="R527" s="7">
        <v>6</v>
      </c>
      <c r="S527" s="8">
        <f t="shared" si="25"/>
        <v>1.7423736041721086E-3</v>
      </c>
      <c r="T527" s="6">
        <f t="shared" si="26"/>
        <v>1.0454241625032652E-2</v>
      </c>
    </row>
    <row r="528" spans="1:20" x14ac:dyDescent="0.25">
      <c r="A528" s="9" t="s">
        <v>105</v>
      </c>
      <c r="B528" t="s">
        <v>601</v>
      </c>
      <c r="C528" s="5">
        <v>88861.3</v>
      </c>
      <c r="D528" s="5">
        <v>88861.3</v>
      </c>
      <c r="E528" s="5">
        <v>174835.3</v>
      </c>
      <c r="F528" s="5">
        <v>193211.3</v>
      </c>
      <c r="G528" s="5">
        <v>212833.3</v>
      </c>
      <c r="H528" s="5">
        <v>233581.3</v>
      </c>
      <c r="I528" s="5">
        <v>233581.3</v>
      </c>
      <c r="J528" s="5">
        <v>233581.3</v>
      </c>
      <c r="K528" s="5">
        <v>233581.3</v>
      </c>
      <c r="L528" s="5">
        <v>233581.3</v>
      </c>
      <c r="M528" s="5">
        <v>233581.3</v>
      </c>
      <c r="N528" s="5">
        <v>233581.3</v>
      </c>
      <c r="O528" s="5">
        <v>233581.3</v>
      </c>
      <c r="P528" s="6">
        <f t="shared" si="24"/>
        <v>202096.37692307692</v>
      </c>
      <c r="Q528" s="4">
        <v>45657</v>
      </c>
      <c r="R528" s="7">
        <v>30</v>
      </c>
      <c r="S528" s="8">
        <f t="shared" si="25"/>
        <v>6.9121982667603868E-4</v>
      </c>
      <c r="T528" s="6">
        <f t="shared" si="26"/>
        <v>2.0736594800281161E-2</v>
      </c>
    </row>
    <row r="529" spans="1:20" x14ac:dyDescent="0.25">
      <c r="A529" s="9" t="s">
        <v>105</v>
      </c>
      <c r="B529" t="s">
        <v>602</v>
      </c>
      <c r="C529" s="5">
        <v>46148.21</v>
      </c>
      <c r="D529" s="5">
        <v>54927.22</v>
      </c>
      <c r="E529" s="5">
        <v>63706.23</v>
      </c>
      <c r="F529" s="5">
        <v>72485.240000000005</v>
      </c>
      <c r="G529" s="5">
        <v>81264.25</v>
      </c>
      <c r="H529" s="5">
        <v>90043.26</v>
      </c>
      <c r="I529" s="5">
        <v>95247.829999999987</v>
      </c>
      <c r="J529" s="5">
        <v>95247.829999999987</v>
      </c>
      <c r="K529" s="5">
        <v>95247.829999999987</v>
      </c>
      <c r="L529" s="5">
        <v>95247.829999999987</v>
      </c>
      <c r="M529" s="5">
        <v>95247.829999999987</v>
      </c>
      <c r="N529" s="5">
        <v>95247.829999999987</v>
      </c>
      <c r="O529" s="5">
        <v>95247.829999999987</v>
      </c>
      <c r="P529" s="6">
        <f t="shared" si="24"/>
        <v>82716.093846153832</v>
      </c>
      <c r="Q529" s="4">
        <v>45291</v>
      </c>
      <c r="R529" s="7">
        <v>18</v>
      </c>
      <c r="S529" s="8">
        <f t="shared" si="25"/>
        <v>2.829095945318192E-4</v>
      </c>
      <c r="T529" s="6">
        <f t="shared" si="26"/>
        <v>5.0923727015727456E-3</v>
      </c>
    </row>
    <row r="530" spans="1:20" x14ac:dyDescent="0.25">
      <c r="A530" s="9" t="s">
        <v>105</v>
      </c>
      <c r="B530" t="s">
        <v>603</v>
      </c>
      <c r="C530" s="5">
        <v>149999.99</v>
      </c>
      <c r="D530" s="5">
        <v>149999.99</v>
      </c>
      <c r="E530" s="5">
        <v>149999.99</v>
      </c>
      <c r="F530" s="5">
        <v>149999.99</v>
      </c>
      <c r="G530" s="5">
        <v>149999.99</v>
      </c>
      <c r="H530" s="5">
        <v>149999.99</v>
      </c>
      <c r="I530" s="5">
        <v>149999.99</v>
      </c>
      <c r="J530" s="5">
        <v>149999.99</v>
      </c>
      <c r="K530" s="5">
        <v>149999.99</v>
      </c>
      <c r="L530" s="5">
        <v>149999.99</v>
      </c>
      <c r="M530" s="5">
        <v>149999.99</v>
      </c>
      <c r="N530" s="5">
        <v>149999.99</v>
      </c>
      <c r="O530" s="5">
        <v>149999.99</v>
      </c>
      <c r="P530" s="6">
        <f t="shared" si="24"/>
        <v>149999.99</v>
      </c>
      <c r="Q530" s="4">
        <v>45107</v>
      </c>
      <c r="R530" s="7">
        <v>12</v>
      </c>
      <c r="S530" s="8">
        <f t="shared" si="25"/>
        <v>5.1303723831066963E-4</v>
      </c>
      <c r="T530" s="6">
        <f t="shared" si="26"/>
        <v>6.1564468597280356E-3</v>
      </c>
    </row>
    <row r="531" spans="1:20" x14ac:dyDescent="0.25">
      <c r="A531" s="9" t="s">
        <v>105</v>
      </c>
      <c r="B531" t="s">
        <v>604</v>
      </c>
      <c r="C531" s="5">
        <v>96939.38</v>
      </c>
      <c r="D531" s="5">
        <v>194338.76</v>
      </c>
      <c r="E531" s="5">
        <v>530970.14</v>
      </c>
      <c r="F531" s="5">
        <v>628369.52</v>
      </c>
      <c r="G531" s="5">
        <v>725768.9</v>
      </c>
      <c r="H531" s="5">
        <v>1054539.97</v>
      </c>
      <c r="I531" s="5">
        <v>1054539.97</v>
      </c>
      <c r="J531" s="5">
        <v>1054539.97</v>
      </c>
      <c r="K531" s="5">
        <v>1054539.97</v>
      </c>
      <c r="L531" s="5">
        <v>1054539.97</v>
      </c>
      <c r="M531" s="5">
        <v>1282909.07</v>
      </c>
      <c r="N531" s="5">
        <v>1380336.5</v>
      </c>
      <c r="O531" s="5">
        <v>1477763.93</v>
      </c>
      <c r="P531" s="6">
        <f t="shared" si="24"/>
        <v>891545.84999999986</v>
      </c>
      <c r="Q531" s="4">
        <v>45657</v>
      </c>
      <c r="R531" s="7">
        <v>30</v>
      </c>
      <c r="S531" s="8">
        <f t="shared" si="25"/>
        <v>3.0493083413628123E-3</v>
      </c>
      <c r="T531" s="6">
        <f t="shared" si="26"/>
        <v>9.1479250240884366E-2</v>
      </c>
    </row>
    <row r="532" spans="1:20" x14ac:dyDescent="0.25">
      <c r="A532" s="9" t="s">
        <v>105</v>
      </c>
      <c r="B532" t="s">
        <v>605</v>
      </c>
      <c r="C532" s="5">
        <v>49782.58</v>
      </c>
      <c r="D532" s="5">
        <v>49782.58</v>
      </c>
      <c r="E532" s="5">
        <v>49782.58</v>
      </c>
      <c r="F532" s="5">
        <v>49782.58</v>
      </c>
      <c r="G532" s="5">
        <v>49782.58</v>
      </c>
      <c r="H532" s="5">
        <v>49782.58</v>
      </c>
      <c r="I532" s="5">
        <v>49782.58</v>
      </c>
      <c r="J532" s="5">
        <v>49782.58</v>
      </c>
      <c r="K532" s="5">
        <v>49782.58</v>
      </c>
      <c r="L532" s="5">
        <v>49782.58</v>
      </c>
      <c r="M532" s="5">
        <v>49782.58</v>
      </c>
      <c r="N532" s="5">
        <v>49782.58</v>
      </c>
      <c r="O532" s="5">
        <v>49782.58</v>
      </c>
      <c r="P532" s="6">
        <f t="shared" si="24"/>
        <v>49782.58</v>
      </c>
      <c r="Q532" s="4">
        <v>46022</v>
      </c>
      <c r="R532" s="7">
        <v>42</v>
      </c>
      <c r="S532" s="8">
        <f t="shared" si="25"/>
        <v>1.7026879374578609E-4</v>
      </c>
      <c r="T532" s="6">
        <f t="shared" si="26"/>
        <v>7.1512893373230158E-3</v>
      </c>
    </row>
    <row r="533" spans="1:20" x14ac:dyDescent="0.25">
      <c r="A533" s="9" t="s">
        <v>105</v>
      </c>
      <c r="B533" t="s">
        <v>606</v>
      </c>
      <c r="C533" s="5">
        <v>0</v>
      </c>
      <c r="D533" s="5">
        <v>0</v>
      </c>
      <c r="E533" s="5">
        <v>0</v>
      </c>
      <c r="F533" s="5">
        <v>0</v>
      </c>
      <c r="G533" s="5">
        <v>0</v>
      </c>
      <c r="H533" s="5">
        <v>0</v>
      </c>
      <c r="I533" s="5">
        <v>0</v>
      </c>
      <c r="J533" s="5">
        <v>125049.5</v>
      </c>
      <c r="K533" s="5">
        <v>158829.5</v>
      </c>
      <c r="L533" s="5">
        <v>162207.5</v>
      </c>
      <c r="M533" s="5">
        <v>229767.5</v>
      </c>
      <c r="N533" s="5">
        <v>297327.5</v>
      </c>
      <c r="O533" s="5">
        <v>364887.5</v>
      </c>
      <c r="P533" s="6">
        <f t="shared" si="24"/>
        <v>102928.38461538461</v>
      </c>
      <c r="Q533" s="4">
        <v>45291</v>
      </c>
      <c r="R533" s="7">
        <v>18</v>
      </c>
      <c r="S533" s="8">
        <f t="shared" si="25"/>
        <v>3.5204065138174566E-4</v>
      </c>
      <c r="T533" s="6">
        <f t="shared" si="26"/>
        <v>6.3367317248714215E-3</v>
      </c>
    </row>
    <row r="534" spans="1:20" x14ac:dyDescent="0.25">
      <c r="A534" s="9" t="s">
        <v>105</v>
      </c>
      <c r="B534" t="s">
        <v>607</v>
      </c>
      <c r="C534" s="5">
        <v>0</v>
      </c>
      <c r="D534" s="5">
        <v>0</v>
      </c>
      <c r="E534" s="5">
        <v>0</v>
      </c>
      <c r="F534" s="5">
        <v>0</v>
      </c>
      <c r="G534" s="5">
        <v>0</v>
      </c>
      <c r="H534" s="5">
        <v>0</v>
      </c>
      <c r="I534" s="5">
        <v>0</v>
      </c>
      <c r="J534" s="5">
        <v>0</v>
      </c>
      <c r="K534" s="5">
        <v>5186.01</v>
      </c>
      <c r="L534" s="5">
        <v>35485.03</v>
      </c>
      <c r="M534" s="5">
        <v>450844.05000000005</v>
      </c>
      <c r="N534" s="5">
        <v>681230.06</v>
      </c>
      <c r="O534" s="5">
        <v>1024216.0700000001</v>
      </c>
      <c r="P534" s="6">
        <f t="shared" si="24"/>
        <v>168997.01692307694</v>
      </c>
      <c r="Q534" s="4">
        <v>45291</v>
      </c>
      <c r="R534" s="7">
        <v>18</v>
      </c>
      <c r="S534" s="8">
        <f t="shared" si="25"/>
        <v>5.7801179083383203E-4</v>
      </c>
      <c r="T534" s="6">
        <f t="shared" si="26"/>
        <v>1.0404212235008977E-2</v>
      </c>
    </row>
    <row r="535" spans="1:20" x14ac:dyDescent="0.25">
      <c r="A535" s="9" t="s">
        <v>105</v>
      </c>
      <c r="B535" t="s">
        <v>608</v>
      </c>
      <c r="C535" s="5">
        <v>0</v>
      </c>
      <c r="D535" s="5">
        <v>0</v>
      </c>
      <c r="E535" s="5">
        <v>0</v>
      </c>
      <c r="F535" s="5">
        <v>0</v>
      </c>
      <c r="G535" s="5">
        <v>0</v>
      </c>
      <c r="H535" s="5">
        <v>0</v>
      </c>
      <c r="I535" s="5">
        <v>0</v>
      </c>
      <c r="J535" s="5">
        <v>66131.69</v>
      </c>
      <c r="K535" s="5">
        <v>132263.38</v>
      </c>
      <c r="L535" s="5">
        <v>202354.69</v>
      </c>
      <c r="M535" s="5">
        <v>255148.63</v>
      </c>
      <c r="N535" s="5">
        <v>321523.29000000004</v>
      </c>
      <c r="O535" s="5">
        <v>382826.09</v>
      </c>
      <c r="P535" s="6">
        <f t="shared" si="24"/>
        <v>104634.44384615385</v>
      </c>
      <c r="Q535" s="4">
        <v>45291</v>
      </c>
      <c r="R535" s="7">
        <v>18</v>
      </c>
      <c r="S535" s="8">
        <f t="shared" si="25"/>
        <v>3.578757978784106E-4</v>
      </c>
      <c r="T535" s="6">
        <f t="shared" si="26"/>
        <v>6.4417643618113907E-3</v>
      </c>
    </row>
    <row r="536" spans="1:20" x14ac:dyDescent="0.25">
      <c r="A536" s="9" t="s">
        <v>105</v>
      </c>
      <c r="B536" t="s">
        <v>609</v>
      </c>
      <c r="C536" s="5">
        <v>760050</v>
      </c>
      <c r="D536" s="5">
        <v>1000000</v>
      </c>
      <c r="E536" s="5">
        <v>1000000</v>
      </c>
      <c r="F536" s="5">
        <v>1000000</v>
      </c>
      <c r="G536" s="5">
        <v>1000000</v>
      </c>
      <c r="H536" s="5">
        <v>1000000</v>
      </c>
      <c r="I536" s="5">
        <v>1000000</v>
      </c>
      <c r="J536" s="5">
        <v>1000000</v>
      </c>
      <c r="K536" s="5">
        <v>1000000</v>
      </c>
      <c r="L536" s="5">
        <v>1000000</v>
      </c>
      <c r="M536" s="5">
        <v>1337800</v>
      </c>
      <c r="N536" s="5">
        <v>1675600</v>
      </c>
      <c r="O536" s="5">
        <v>2013400</v>
      </c>
      <c r="P536" s="6">
        <f t="shared" si="24"/>
        <v>1137450</v>
      </c>
      <c r="Q536" s="4">
        <v>46022</v>
      </c>
      <c r="R536" s="7">
        <v>42</v>
      </c>
      <c r="S536" s="8">
        <f t="shared" si="25"/>
        <v>3.8903616374672502E-3</v>
      </c>
      <c r="T536" s="6">
        <f t="shared" si="26"/>
        <v>0.16339518877362449</v>
      </c>
    </row>
    <row r="537" spans="1:20" x14ac:dyDescent="0.25">
      <c r="A537" s="9" t="s">
        <v>105</v>
      </c>
      <c r="B537" t="s">
        <v>8</v>
      </c>
      <c r="C537" s="5">
        <v>187645.71</v>
      </c>
      <c r="D537" s="5">
        <v>187645.71</v>
      </c>
      <c r="E537" s="5">
        <v>187645.71</v>
      </c>
      <c r="F537" s="5">
        <v>187645.71</v>
      </c>
      <c r="G537" s="5">
        <v>687645.71</v>
      </c>
      <c r="H537" s="5">
        <v>687645.71</v>
      </c>
      <c r="I537" s="5">
        <v>687645.71</v>
      </c>
      <c r="J537" s="5">
        <v>687645.71</v>
      </c>
      <c r="K537" s="5">
        <v>687645.71</v>
      </c>
      <c r="L537" s="5">
        <v>687645.71</v>
      </c>
      <c r="M537" s="5">
        <v>687645.71</v>
      </c>
      <c r="N537" s="5">
        <v>687645.71</v>
      </c>
      <c r="O537" s="5">
        <v>687645.71</v>
      </c>
      <c r="P537" s="6">
        <f t="shared" si="24"/>
        <v>533799.55615384609</v>
      </c>
      <c r="Q537" s="4">
        <v>47483</v>
      </c>
      <c r="R537" s="7">
        <v>6</v>
      </c>
      <c r="S537" s="8">
        <f t="shared" si="25"/>
        <v>1.8257271223860109E-3</v>
      </c>
      <c r="T537" s="6">
        <f t="shared" si="26"/>
        <v>1.0954362734316065E-2</v>
      </c>
    </row>
    <row r="538" spans="1:20" x14ac:dyDescent="0.25">
      <c r="A538" s="9" t="s">
        <v>105</v>
      </c>
      <c r="B538" t="s">
        <v>610</v>
      </c>
      <c r="C538" s="5">
        <v>2</v>
      </c>
      <c r="D538" s="5">
        <v>2</v>
      </c>
      <c r="E538" s="5">
        <v>2</v>
      </c>
      <c r="F538" s="5">
        <v>2</v>
      </c>
      <c r="G538" s="5">
        <v>2</v>
      </c>
      <c r="H538" s="5">
        <v>2</v>
      </c>
      <c r="I538" s="5">
        <v>2</v>
      </c>
      <c r="J538" s="5">
        <v>2</v>
      </c>
      <c r="K538" s="5">
        <v>2</v>
      </c>
      <c r="L538" s="5">
        <v>2</v>
      </c>
      <c r="M538" s="5">
        <v>2</v>
      </c>
      <c r="N538" s="5">
        <v>2</v>
      </c>
      <c r="O538" s="5">
        <v>2</v>
      </c>
      <c r="P538" s="6">
        <f t="shared" si="24"/>
        <v>2</v>
      </c>
      <c r="Q538" s="4">
        <v>46022</v>
      </c>
      <c r="R538" s="7">
        <v>42</v>
      </c>
      <c r="S538" s="8">
        <f t="shared" si="25"/>
        <v>6.840496966842059E-9</v>
      </c>
      <c r="T538" s="6">
        <f t="shared" si="26"/>
        <v>2.8730087260736648E-7</v>
      </c>
    </row>
    <row r="539" spans="1:20" x14ac:dyDescent="0.25">
      <c r="A539" s="9" t="s">
        <v>105</v>
      </c>
      <c r="B539" t="s">
        <v>611</v>
      </c>
      <c r="C539" s="5">
        <v>1</v>
      </c>
      <c r="D539" s="5">
        <v>1</v>
      </c>
      <c r="E539" s="5">
        <v>1</v>
      </c>
      <c r="F539" s="5">
        <v>1</v>
      </c>
      <c r="G539" s="5">
        <v>1</v>
      </c>
      <c r="H539" s="5">
        <v>1</v>
      </c>
      <c r="I539" s="5">
        <v>1</v>
      </c>
      <c r="J539" s="5">
        <v>1</v>
      </c>
      <c r="K539" s="5">
        <v>1</v>
      </c>
      <c r="L539" s="5">
        <v>1</v>
      </c>
      <c r="M539" s="5">
        <v>1</v>
      </c>
      <c r="N539" s="5">
        <v>1</v>
      </c>
      <c r="O539" s="5">
        <v>1</v>
      </c>
      <c r="P539" s="6">
        <f t="shared" si="24"/>
        <v>1</v>
      </c>
      <c r="Q539" s="4">
        <v>46022</v>
      </c>
      <c r="R539" s="7">
        <v>42</v>
      </c>
      <c r="S539" s="8">
        <f t="shared" si="25"/>
        <v>3.4202484834210295E-9</v>
      </c>
      <c r="T539" s="6">
        <f t="shared" si="26"/>
        <v>1.4365043630368324E-7</v>
      </c>
    </row>
    <row r="540" spans="1:20" x14ac:dyDescent="0.25">
      <c r="A540" s="9" t="s">
        <v>105</v>
      </c>
      <c r="B540" t="s">
        <v>612</v>
      </c>
      <c r="C540" s="5">
        <v>0</v>
      </c>
      <c r="D540" s="5">
        <v>18667.98</v>
      </c>
      <c r="E540" s="5">
        <v>18667.98</v>
      </c>
      <c r="F540" s="5">
        <v>18667.98</v>
      </c>
      <c r="G540" s="5">
        <v>18667.98</v>
      </c>
      <c r="H540" s="5">
        <v>18667.98</v>
      </c>
      <c r="I540" s="5">
        <v>18667.98</v>
      </c>
      <c r="J540" s="5">
        <v>20315.28</v>
      </c>
      <c r="K540" s="5">
        <v>21962.61</v>
      </c>
      <c r="L540" s="5">
        <v>23609.940000000002</v>
      </c>
      <c r="M540" s="5">
        <v>25257.270000000004</v>
      </c>
      <c r="N540" s="5">
        <v>26904.600000000006</v>
      </c>
      <c r="O540" s="5">
        <v>28551.930000000008</v>
      </c>
      <c r="P540" s="6">
        <f t="shared" si="24"/>
        <v>19893.039230769231</v>
      </c>
      <c r="Q540" s="4">
        <v>45688</v>
      </c>
      <c r="R540" s="7">
        <v>31</v>
      </c>
      <c r="S540" s="8">
        <f t="shared" si="25"/>
        <v>6.8039137259673507E-5</v>
      </c>
      <c r="T540" s="6">
        <f t="shared" si="26"/>
        <v>2.1092132550498788E-3</v>
      </c>
    </row>
    <row r="541" spans="1:20" x14ac:dyDescent="0.25">
      <c r="A541" s="9" t="s">
        <v>105</v>
      </c>
      <c r="B541" t="s">
        <v>13</v>
      </c>
      <c r="C541" s="5">
        <v>500628.2</v>
      </c>
      <c r="D541" s="5">
        <v>500628.2</v>
      </c>
      <c r="E541" s="5">
        <v>500628.2</v>
      </c>
      <c r="F541" s="5">
        <v>500628.2</v>
      </c>
      <c r="G541" s="5">
        <v>500628.2</v>
      </c>
      <c r="H541" s="5">
        <v>500628.2</v>
      </c>
      <c r="I541" s="5">
        <v>500628.2</v>
      </c>
      <c r="J541" s="5">
        <v>500628.2</v>
      </c>
      <c r="K541" s="5">
        <v>500628.2</v>
      </c>
      <c r="L541" s="5">
        <v>500628.2</v>
      </c>
      <c r="M541" s="5">
        <v>500628.2</v>
      </c>
      <c r="N541" s="5">
        <v>500628.2</v>
      </c>
      <c r="O541" s="5">
        <v>500628.2</v>
      </c>
      <c r="P541" s="6">
        <f t="shared" si="24"/>
        <v>500628.20000000013</v>
      </c>
      <c r="Q541" s="4">
        <v>46022</v>
      </c>
      <c r="R541" s="7">
        <v>42</v>
      </c>
      <c r="S541" s="8">
        <f t="shared" si="25"/>
        <v>1.7122728418078003E-3</v>
      </c>
      <c r="T541" s="6">
        <f t="shared" si="26"/>
        <v>7.1915459355927608E-2</v>
      </c>
    </row>
    <row r="542" spans="1:20" x14ac:dyDescent="0.25">
      <c r="A542" s="9" t="s">
        <v>105</v>
      </c>
      <c r="B542" t="s">
        <v>613</v>
      </c>
      <c r="C542" s="5">
        <v>0</v>
      </c>
      <c r="D542" s="5">
        <v>138102.81</v>
      </c>
      <c r="E542" s="5">
        <v>253188.66</v>
      </c>
      <c r="F542" s="5">
        <v>368274.51</v>
      </c>
      <c r="G542" s="5">
        <v>667209.94999999995</v>
      </c>
      <c r="H542" s="5">
        <v>851347.23</v>
      </c>
      <c r="I542" s="5">
        <v>989450.04</v>
      </c>
      <c r="J542" s="5">
        <v>1088666.21</v>
      </c>
      <c r="K542" s="5">
        <v>1320170.56</v>
      </c>
      <c r="L542" s="5">
        <v>1656465.87</v>
      </c>
      <c r="M542" s="5">
        <v>2711149.72</v>
      </c>
      <c r="N542" s="5">
        <v>3056172.99</v>
      </c>
      <c r="O542" s="5">
        <v>3853609.18</v>
      </c>
      <c r="P542" s="6">
        <f t="shared" si="24"/>
        <v>1304139.0561538462</v>
      </c>
      <c r="Q542" s="4">
        <v>45107</v>
      </c>
      <c r="R542" s="7">
        <v>12</v>
      </c>
      <c r="S542" s="8">
        <f t="shared" si="25"/>
        <v>4.4604796289803251E-3</v>
      </c>
      <c r="T542" s="6">
        <f t="shared" si="26"/>
        <v>5.3525755547763898E-2</v>
      </c>
    </row>
    <row r="543" spans="1:20" x14ac:dyDescent="0.25">
      <c r="A543" s="9" t="s">
        <v>105</v>
      </c>
      <c r="B543" t="s">
        <v>614</v>
      </c>
      <c r="C543" s="5">
        <v>96250</v>
      </c>
      <c r="D543" s="5">
        <v>178750</v>
      </c>
      <c r="E543" s="5">
        <v>261250</v>
      </c>
      <c r="F543" s="5">
        <v>343750</v>
      </c>
      <c r="G543" s="5">
        <v>371250</v>
      </c>
      <c r="H543" s="5">
        <v>398750</v>
      </c>
      <c r="I543" s="5">
        <v>412500</v>
      </c>
      <c r="J543" s="5">
        <v>426249.99</v>
      </c>
      <c r="K543" s="5">
        <v>439999.98</v>
      </c>
      <c r="L543" s="5">
        <v>453749.97</v>
      </c>
      <c r="M543" s="5">
        <v>481249.98</v>
      </c>
      <c r="N543" s="5">
        <v>508749.99</v>
      </c>
      <c r="O543" s="5">
        <v>536250</v>
      </c>
      <c r="P543" s="6">
        <f t="shared" si="24"/>
        <v>377596.14692307694</v>
      </c>
      <c r="Q543" s="4">
        <v>45077</v>
      </c>
      <c r="R543" s="7">
        <v>11</v>
      </c>
      <c r="S543" s="8">
        <f t="shared" si="25"/>
        <v>1.2914726488592783E-3</v>
      </c>
      <c r="T543" s="6">
        <f t="shared" si="26"/>
        <v>1.4206199137452061E-2</v>
      </c>
    </row>
    <row r="544" spans="1:20" x14ac:dyDescent="0.25">
      <c r="A544" s="9" t="s">
        <v>105</v>
      </c>
      <c r="B544" t="s">
        <v>615</v>
      </c>
      <c r="C544" s="5">
        <v>0</v>
      </c>
      <c r="D544" s="5">
        <v>0</v>
      </c>
      <c r="E544" s="5">
        <v>0</v>
      </c>
      <c r="F544" s="5">
        <v>0</v>
      </c>
      <c r="G544" s="5">
        <v>0</v>
      </c>
      <c r="H544" s="5">
        <v>0</v>
      </c>
      <c r="I544" s="5">
        <v>0</v>
      </c>
      <c r="J544" s="5">
        <v>0</v>
      </c>
      <c r="K544" s="5">
        <v>0</v>
      </c>
      <c r="L544" s="5">
        <v>0</v>
      </c>
      <c r="M544" s="5">
        <v>0</v>
      </c>
      <c r="N544" s="5">
        <v>5500</v>
      </c>
      <c r="O544" s="5">
        <v>11000</v>
      </c>
      <c r="P544" s="6">
        <f t="shared" si="24"/>
        <v>1269.2307692307693</v>
      </c>
      <c r="Q544" s="4">
        <v>45291</v>
      </c>
      <c r="R544" s="7">
        <v>18</v>
      </c>
      <c r="S544" s="8">
        <f t="shared" si="25"/>
        <v>4.3410846135728456E-6</v>
      </c>
      <c r="T544" s="6">
        <f t="shared" si="26"/>
        <v>7.8139523044311223E-5</v>
      </c>
    </row>
    <row r="545" spans="1:20" x14ac:dyDescent="0.25">
      <c r="A545" s="9" t="s">
        <v>105</v>
      </c>
      <c r="B545" t="s">
        <v>616</v>
      </c>
      <c r="C545" s="5">
        <v>0</v>
      </c>
      <c r="D545" s="5">
        <v>0</v>
      </c>
      <c r="E545" s="5">
        <v>0</v>
      </c>
      <c r="F545" s="5">
        <v>0</v>
      </c>
      <c r="G545" s="5">
        <v>0</v>
      </c>
      <c r="H545" s="5">
        <v>0</v>
      </c>
      <c r="I545" s="5">
        <v>0</v>
      </c>
      <c r="J545" s="5">
        <v>0</v>
      </c>
      <c r="K545" s="5">
        <v>0</v>
      </c>
      <c r="L545" s="5">
        <v>0</v>
      </c>
      <c r="M545" s="5">
        <v>0</v>
      </c>
      <c r="N545" s="5">
        <v>5500</v>
      </c>
      <c r="O545" s="5">
        <v>11000</v>
      </c>
      <c r="P545" s="6">
        <f t="shared" si="24"/>
        <v>1269.2307692307693</v>
      </c>
      <c r="Q545" s="4">
        <v>45291</v>
      </c>
      <c r="R545" s="7">
        <v>18</v>
      </c>
      <c r="S545" s="8">
        <f t="shared" si="25"/>
        <v>4.3410846135728456E-6</v>
      </c>
      <c r="T545" s="6">
        <f t="shared" si="26"/>
        <v>7.8139523044311223E-5</v>
      </c>
    </row>
    <row r="546" spans="1:20" x14ac:dyDescent="0.25">
      <c r="A546" s="9" t="s">
        <v>105</v>
      </c>
      <c r="B546" t="s">
        <v>617</v>
      </c>
      <c r="C546" s="5">
        <v>137082.48000000001</v>
      </c>
      <c r="D546" s="5">
        <v>137082.48000000001</v>
      </c>
      <c r="E546" s="5">
        <v>137082.48000000001</v>
      </c>
      <c r="F546" s="5">
        <v>137082.48000000001</v>
      </c>
      <c r="G546" s="5">
        <v>137082.48000000001</v>
      </c>
      <c r="H546" s="5">
        <v>137082.48000000001</v>
      </c>
      <c r="I546" s="5">
        <v>136082.48000000001</v>
      </c>
      <c r="J546" s="5">
        <v>141271.48000000001</v>
      </c>
      <c r="K546" s="5">
        <v>148460.48000000001</v>
      </c>
      <c r="L546" s="5">
        <v>155649.48000000001</v>
      </c>
      <c r="M546" s="5">
        <v>162838.48000000001</v>
      </c>
      <c r="N546" s="5">
        <v>170027.48</v>
      </c>
      <c r="O546" s="5">
        <v>177216.48</v>
      </c>
      <c r="P546" s="6">
        <f t="shared" si="24"/>
        <v>147233.94153846154</v>
      </c>
      <c r="Q546" s="4">
        <v>45688</v>
      </c>
      <c r="R546" s="7">
        <v>31</v>
      </c>
      <c r="S546" s="8">
        <f t="shared" si="25"/>
        <v>5.0357666525502364E-4</v>
      </c>
      <c r="T546" s="6">
        <f t="shared" si="26"/>
        <v>1.5610876622905733E-2</v>
      </c>
    </row>
    <row r="547" spans="1:20" x14ac:dyDescent="0.25">
      <c r="A547" s="9" t="s">
        <v>105</v>
      </c>
      <c r="B547" t="s">
        <v>618</v>
      </c>
      <c r="C547" s="5">
        <v>0</v>
      </c>
      <c r="D547" s="5">
        <v>0</v>
      </c>
      <c r="E547" s="5">
        <v>0</v>
      </c>
      <c r="F547" s="5">
        <v>0</v>
      </c>
      <c r="G547" s="5">
        <v>0</v>
      </c>
      <c r="H547" s="5">
        <v>0</v>
      </c>
      <c r="I547" s="5">
        <v>0</v>
      </c>
      <c r="J547" s="5">
        <v>387702.47000000003</v>
      </c>
      <c r="K547" s="5">
        <v>775404.82000000007</v>
      </c>
      <c r="L547" s="5">
        <v>1163107.1700000002</v>
      </c>
      <c r="M547" s="5">
        <v>1550809.5200000003</v>
      </c>
      <c r="N547" s="5">
        <v>1938511.8700000003</v>
      </c>
      <c r="O547" s="5">
        <v>2326214.2200000002</v>
      </c>
      <c r="P547" s="6">
        <f t="shared" si="24"/>
        <v>626288.46692307689</v>
      </c>
      <c r="Q547" s="4">
        <v>44985</v>
      </c>
      <c r="R547" s="7">
        <v>8</v>
      </c>
      <c r="S547" s="8">
        <f t="shared" si="25"/>
        <v>2.1420621791777353E-3</v>
      </c>
      <c r="T547" s="6">
        <f t="shared" si="26"/>
        <v>1.7136497433421882E-2</v>
      </c>
    </row>
    <row r="548" spans="1:20" x14ac:dyDescent="0.25">
      <c r="A548" s="9" t="s">
        <v>105</v>
      </c>
      <c r="B548" t="s">
        <v>619</v>
      </c>
      <c r="C548" s="5">
        <v>0</v>
      </c>
      <c r="D548" s="5">
        <v>0</v>
      </c>
      <c r="E548" s="5">
        <v>0</v>
      </c>
      <c r="F548" s="5">
        <v>0</v>
      </c>
      <c r="G548" s="5">
        <v>0</v>
      </c>
      <c r="H548" s="5">
        <v>0</v>
      </c>
      <c r="I548" s="5">
        <v>0</v>
      </c>
      <c r="J548" s="5">
        <v>0</v>
      </c>
      <c r="K548" s="5">
        <v>0</v>
      </c>
      <c r="L548" s="5">
        <v>0</v>
      </c>
      <c r="M548" s="5">
        <v>0</v>
      </c>
      <c r="N548" s="5">
        <v>0</v>
      </c>
      <c r="O548" s="5">
        <v>12357.93</v>
      </c>
      <c r="P548" s="6">
        <f t="shared" si="24"/>
        <v>950.61</v>
      </c>
      <c r="Q548" s="4">
        <v>45657</v>
      </c>
      <c r="R548" s="7">
        <v>30</v>
      </c>
      <c r="S548" s="8">
        <f t="shared" si="25"/>
        <v>3.2513224108248651E-6</v>
      </c>
      <c r="T548" s="6">
        <f t="shared" si="26"/>
        <v>9.7539672324745955E-5</v>
      </c>
    </row>
    <row r="549" spans="1:20" x14ac:dyDescent="0.25">
      <c r="A549" s="9" t="s">
        <v>105</v>
      </c>
      <c r="B549" t="s">
        <v>620</v>
      </c>
      <c r="C549" s="5">
        <v>0</v>
      </c>
      <c r="D549" s="5">
        <v>0</v>
      </c>
      <c r="E549" s="5">
        <v>0</v>
      </c>
      <c r="F549" s="5">
        <v>0</v>
      </c>
      <c r="G549" s="5">
        <v>0</v>
      </c>
      <c r="H549" s="5">
        <v>0</v>
      </c>
      <c r="I549" s="5">
        <v>0</v>
      </c>
      <c r="J549" s="5">
        <v>0</v>
      </c>
      <c r="K549" s="5">
        <v>0</v>
      </c>
      <c r="L549" s="5">
        <v>0</v>
      </c>
      <c r="M549" s="5">
        <v>0</v>
      </c>
      <c r="N549" s="5">
        <v>0</v>
      </c>
      <c r="O549" s="5">
        <v>4320.38</v>
      </c>
      <c r="P549" s="6">
        <f t="shared" si="24"/>
        <v>332.33692307692309</v>
      </c>
      <c r="Q549" s="4">
        <v>45473</v>
      </c>
      <c r="R549" s="7">
        <v>24</v>
      </c>
      <c r="S549" s="8">
        <f t="shared" si="25"/>
        <v>1.1366748571386576E-6</v>
      </c>
      <c r="T549" s="6">
        <f t="shared" si="26"/>
        <v>2.7280196571327781E-5</v>
      </c>
    </row>
    <row r="550" spans="1:20" x14ac:dyDescent="0.25">
      <c r="A550" s="9" t="s">
        <v>105</v>
      </c>
      <c r="B550" t="s">
        <v>52</v>
      </c>
      <c r="C550" s="5">
        <v>174733.6</v>
      </c>
      <c r="D550" s="5">
        <v>247538.63</v>
      </c>
      <c r="E550" s="5">
        <v>320343.66000000003</v>
      </c>
      <c r="F550" s="5">
        <v>407708.20000000007</v>
      </c>
      <c r="G550" s="5">
        <v>509633.96000000008</v>
      </c>
      <c r="H550" s="5">
        <v>611559.72000000009</v>
      </c>
      <c r="I550" s="5">
        <v>742607.94000000006</v>
      </c>
      <c r="J550" s="5">
        <v>858184.08000000007</v>
      </c>
      <c r="K550" s="5">
        <v>973760.26000000013</v>
      </c>
      <c r="L550" s="5">
        <v>1096370.4000000001</v>
      </c>
      <c r="M550" s="5">
        <v>1218980.54</v>
      </c>
      <c r="N550" s="5">
        <v>1341590.68</v>
      </c>
      <c r="O550" s="5">
        <v>1457166.8599999999</v>
      </c>
      <c r="P550" s="6">
        <f t="shared" si="24"/>
        <v>766167.5792307693</v>
      </c>
      <c r="Q550" s="4">
        <v>44957</v>
      </c>
      <c r="R550" s="7">
        <v>7</v>
      </c>
      <c r="S550" s="8">
        <f t="shared" si="25"/>
        <v>2.6204835009104002E-3</v>
      </c>
      <c r="T550" s="6">
        <f t="shared" si="26"/>
        <v>1.8343384506372802E-2</v>
      </c>
    </row>
    <row r="551" spans="1:20" x14ac:dyDescent="0.25">
      <c r="A551" s="9" t="s">
        <v>105</v>
      </c>
      <c r="B551" t="s">
        <v>621</v>
      </c>
      <c r="C551" s="5">
        <v>0</v>
      </c>
      <c r="D551" s="5">
        <v>0</v>
      </c>
      <c r="E551" s="5">
        <v>0</v>
      </c>
      <c r="F551" s="5">
        <v>0</v>
      </c>
      <c r="G551" s="5">
        <v>0</v>
      </c>
      <c r="H551" s="5">
        <v>0</v>
      </c>
      <c r="I551" s="5">
        <v>1964.82</v>
      </c>
      <c r="J551" s="5">
        <v>3928.1800000000003</v>
      </c>
      <c r="K551" s="5">
        <v>5891.6100000000006</v>
      </c>
      <c r="L551" s="5">
        <v>7855.0400000000009</v>
      </c>
      <c r="M551" s="5">
        <v>9818.4700000000012</v>
      </c>
      <c r="N551" s="5">
        <v>11781.900000000001</v>
      </c>
      <c r="O551" s="5">
        <v>13745.330000000002</v>
      </c>
      <c r="P551" s="6">
        <f t="shared" si="24"/>
        <v>4229.6423076923083</v>
      </c>
      <c r="Q551" s="4">
        <v>45626</v>
      </c>
      <c r="R551" s="7">
        <v>29</v>
      </c>
      <c r="S551" s="8">
        <f t="shared" si="25"/>
        <v>1.4466427688298041E-5</v>
      </c>
      <c r="T551" s="6">
        <f t="shared" si="26"/>
        <v>4.1952640296064319E-4</v>
      </c>
    </row>
    <row r="552" spans="1:20" x14ac:dyDescent="0.25">
      <c r="A552" s="9" t="s">
        <v>105</v>
      </c>
      <c r="B552" t="s">
        <v>622</v>
      </c>
      <c r="C552" s="5">
        <v>0</v>
      </c>
      <c r="D552" s="5">
        <v>0</v>
      </c>
      <c r="E552" s="5">
        <v>0</v>
      </c>
      <c r="F552" s="5">
        <v>0</v>
      </c>
      <c r="G552" s="5">
        <v>0</v>
      </c>
      <c r="H552" s="5">
        <v>0</v>
      </c>
      <c r="I552" s="5">
        <v>0</v>
      </c>
      <c r="J552" s="5">
        <v>1782.02</v>
      </c>
      <c r="K552" s="5">
        <v>3563.55</v>
      </c>
      <c r="L552" s="5">
        <v>5345.08</v>
      </c>
      <c r="M552" s="5">
        <v>7126.61</v>
      </c>
      <c r="N552" s="5">
        <v>10689.65</v>
      </c>
      <c r="O552" s="5">
        <v>15143.45</v>
      </c>
      <c r="P552" s="6">
        <f t="shared" si="24"/>
        <v>3357.7200000000003</v>
      </c>
      <c r="Q552" s="4">
        <v>45291</v>
      </c>
      <c r="R552" s="7">
        <v>18</v>
      </c>
      <c r="S552" s="8">
        <f t="shared" si="25"/>
        <v>1.1484236737752461E-5</v>
      </c>
      <c r="T552" s="6">
        <f t="shared" si="26"/>
        <v>2.067162612795443E-4</v>
      </c>
    </row>
    <row r="553" spans="1:20" x14ac:dyDescent="0.25">
      <c r="A553" s="9" t="s">
        <v>105</v>
      </c>
      <c r="B553" t="s">
        <v>623</v>
      </c>
      <c r="C553" s="5">
        <v>0</v>
      </c>
      <c r="D553" s="5">
        <v>0</v>
      </c>
      <c r="E553" s="5">
        <v>0</v>
      </c>
      <c r="F553" s="5">
        <v>0</v>
      </c>
      <c r="G553" s="5">
        <v>0</v>
      </c>
      <c r="H553" s="5">
        <v>0</v>
      </c>
      <c r="I553" s="5">
        <v>0</v>
      </c>
      <c r="J553" s="5">
        <v>1968</v>
      </c>
      <c r="K553" s="5">
        <v>3936</v>
      </c>
      <c r="L553" s="5">
        <v>5904</v>
      </c>
      <c r="M553" s="5">
        <v>7872</v>
      </c>
      <c r="N553" s="5">
        <v>11808</v>
      </c>
      <c r="O553" s="5">
        <v>16728</v>
      </c>
      <c r="P553" s="6">
        <f t="shared" si="24"/>
        <v>3708.9230769230771</v>
      </c>
      <c r="Q553" s="4">
        <v>45291</v>
      </c>
      <c r="R553" s="7">
        <v>18</v>
      </c>
      <c r="S553" s="8">
        <f t="shared" si="25"/>
        <v>1.2685438528971413E-5</v>
      </c>
      <c r="T553" s="6">
        <f t="shared" si="26"/>
        <v>2.2833789352148543E-4</v>
      </c>
    </row>
    <row r="554" spans="1:20" x14ac:dyDescent="0.25">
      <c r="A554" s="9" t="s">
        <v>105</v>
      </c>
      <c r="B554" t="s">
        <v>624</v>
      </c>
      <c r="C554" s="5">
        <v>0</v>
      </c>
      <c r="D554" s="5">
        <v>0</v>
      </c>
      <c r="E554" s="5">
        <v>0</v>
      </c>
      <c r="F554" s="5">
        <v>0</v>
      </c>
      <c r="G554" s="5">
        <v>0</v>
      </c>
      <c r="H554" s="5">
        <v>0</v>
      </c>
      <c r="I554" s="5">
        <v>0</v>
      </c>
      <c r="J554" s="5">
        <v>-7415.72</v>
      </c>
      <c r="K554" s="5">
        <v>-14831.490000000002</v>
      </c>
      <c r="L554" s="5">
        <v>-22247.260000000002</v>
      </c>
      <c r="M554" s="5">
        <v>-29663.030000000002</v>
      </c>
      <c r="N554" s="5">
        <v>-32841.230000000003</v>
      </c>
      <c r="O554" s="5">
        <v>-33900.620000000003</v>
      </c>
      <c r="P554" s="6">
        <f t="shared" si="24"/>
        <v>-10838.41153846154</v>
      </c>
      <c r="Q554" s="4">
        <v>45291</v>
      </c>
      <c r="R554" s="7">
        <v>18</v>
      </c>
      <c r="S554" s="8">
        <f t="shared" si="25"/>
        <v>-3.7070060627116069E-5</v>
      </c>
      <c r="T554" s="6">
        <f t="shared" si="26"/>
        <v>-6.6726109128808922E-4</v>
      </c>
    </row>
    <row r="555" spans="1:20" x14ac:dyDescent="0.25">
      <c r="A555" s="9" t="s">
        <v>105</v>
      </c>
      <c r="B555" t="s">
        <v>625</v>
      </c>
      <c r="C555" s="5">
        <v>0</v>
      </c>
      <c r="D555" s="5">
        <v>0</v>
      </c>
      <c r="E555" s="5">
        <v>0</v>
      </c>
      <c r="F555" s="5">
        <v>0</v>
      </c>
      <c r="G555" s="5">
        <v>0</v>
      </c>
      <c r="H555" s="5">
        <v>0</v>
      </c>
      <c r="I555" s="5">
        <v>0</v>
      </c>
      <c r="J555" s="5">
        <v>4795.05</v>
      </c>
      <c r="K555" s="5">
        <v>9590.1</v>
      </c>
      <c r="L555" s="5">
        <v>14385.150000000001</v>
      </c>
      <c r="M555" s="5">
        <v>19180.2</v>
      </c>
      <c r="N555" s="5">
        <v>28770.300000000003</v>
      </c>
      <c r="O555" s="5">
        <v>40757.930000000008</v>
      </c>
      <c r="P555" s="6">
        <f t="shared" si="24"/>
        <v>9036.8253846153857</v>
      </c>
      <c r="Q555" s="4">
        <v>45291</v>
      </c>
      <c r="R555" s="7">
        <v>18</v>
      </c>
      <c r="S555" s="8">
        <f t="shared" si="25"/>
        <v>3.0908188316671437E-5</v>
      </c>
      <c r="T555" s="6">
        <f t="shared" si="26"/>
        <v>5.563473897000859E-4</v>
      </c>
    </row>
    <row r="556" spans="1:20" x14ac:dyDescent="0.25">
      <c r="A556" s="9" t="s">
        <v>105</v>
      </c>
      <c r="B556" t="s">
        <v>626</v>
      </c>
      <c r="C556" s="5">
        <v>0</v>
      </c>
      <c r="D556" s="5">
        <v>0</v>
      </c>
      <c r="E556" s="5">
        <v>0</v>
      </c>
      <c r="F556" s="5">
        <v>0</v>
      </c>
      <c r="G556" s="5">
        <v>0</v>
      </c>
      <c r="H556" s="5">
        <v>0</v>
      </c>
      <c r="I556" s="5">
        <v>0</v>
      </c>
      <c r="J556" s="5">
        <v>-21986.33</v>
      </c>
      <c r="K556" s="5">
        <v>-43972.770000000004</v>
      </c>
      <c r="L556" s="5">
        <v>-65959.210000000006</v>
      </c>
      <c r="M556" s="5">
        <v>-87945.650000000009</v>
      </c>
      <c r="N556" s="5">
        <v>-97368.420000000013</v>
      </c>
      <c r="O556" s="5">
        <v>-100509.34000000001</v>
      </c>
      <c r="P556" s="6">
        <f t="shared" si="24"/>
        <v>-32133.978461538463</v>
      </c>
      <c r="Q556" s="4">
        <v>45291</v>
      </c>
      <c r="R556" s="7">
        <v>18</v>
      </c>
      <c r="S556" s="8">
        <f t="shared" si="25"/>
        <v>-1.0990619109936096E-4</v>
      </c>
      <c r="T556" s="6">
        <f t="shared" si="26"/>
        <v>-1.9783114397884972E-3</v>
      </c>
    </row>
    <row r="557" spans="1:20" x14ac:dyDescent="0.25">
      <c r="A557" s="9" t="s">
        <v>105</v>
      </c>
      <c r="B557" t="s">
        <v>627</v>
      </c>
      <c r="C557" s="5">
        <v>0</v>
      </c>
      <c r="D557" s="5">
        <v>0</v>
      </c>
      <c r="E557" s="5">
        <v>0</v>
      </c>
      <c r="F557" s="5">
        <v>0</v>
      </c>
      <c r="G557" s="5">
        <v>0</v>
      </c>
      <c r="H557" s="5">
        <v>0</v>
      </c>
      <c r="I557" s="5">
        <v>0</v>
      </c>
      <c r="J557" s="5">
        <v>-7423.38</v>
      </c>
      <c r="K557" s="5">
        <v>-14846.76</v>
      </c>
      <c r="L557" s="5">
        <v>-22270.14</v>
      </c>
      <c r="M557" s="5">
        <v>-29693.52</v>
      </c>
      <c r="N557" s="5">
        <v>-32874.949999999997</v>
      </c>
      <c r="O557" s="5">
        <v>-33935.409999999996</v>
      </c>
      <c r="P557" s="6">
        <f t="shared" si="24"/>
        <v>-10849.550769230769</v>
      </c>
      <c r="Q557" s="4">
        <v>45291</v>
      </c>
      <c r="R557" s="7">
        <v>18</v>
      </c>
      <c r="S557" s="8">
        <f t="shared" si="25"/>
        <v>-3.7108159564261006E-5</v>
      </c>
      <c r="T557" s="6">
        <f t="shared" si="26"/>
        <v>-6.6794687215669809E-4</v>
      </c>
    </row>
    <row r="558" spans="1:20" x14ac:dyDescent="0.25">
      <c r="A558" s="9" t="s">
        <v>105</v>
      </c>
      <c r="B558" t="s">
        <v>628</v>
      </c>
      <c r="C558" s="5">
        <v>0</v>
      </c>
      <c r="D558" s="5">
        <v>0</v>
      </c>
      <c r="E558" s="5">
        <v>0</v>
      </c>
      <c r="F558" s="5">
        <v>0</v>
      </c>
      <c r="G558" s="5">
        <v>0</v>
      </c>
      <c r="H558" s="5">
        <v>0</v>
      </c>
      <c r="I558" s="5">
        <v>0</v>
      </c>
      <c r="J558" s="5">
        <v>-7130.32</v>
      </c>
      <c r="K558" s="5">
        <v>-14260.5</v>
      </c>
      <c r="L558" s="5">
        <v>-21390.68</v>
      </c>
      <c r="M558" s="5">
        <v>-28520.86</v>
      </c>
      <c r="N558" s="5">
        <v>-31576.639999999999</v>
      </c>
      <c r="O558" s="5">
        <v>-32595.23</v>
      </c>
      <c r="P558" s="6">
        <f t="shared" si="24"/>
        <v>-10421.094615384616</v>
      </c>
      <c r="Q558" s="4">
        <v>45291</v>
      </c>
      <c r="R558" s="7">
        <v>18</v>
      </c>
      <c r="S558" s="8">
        <f t="shared" si="25"/>
        <v>-3.5642733053856293E-5</v>
      </c>
      <c r="T558" s="6">
        <f t="shared" si="26"/>
        <v>-6.4156919496941326E-4</v>
      </c>
    </row>
    <row r="559" spans="1:20" x14ac:dyDescent="0.25">
      <c r="A559" s="9" t="s">
        <v>105</v>
      </c>
      <c r="B559" t="s">
        <v>629</v>
      </c>
      <c r="C559" s="5">
        <v>0</v>
      </c>
      <c r="D559" s="5">
        <v>0</v>
      </c>
      <c r="E559" s="5">
        <v>0</v>
      </c>
      <c r="F559" s="5">
        <v>0</v>
      </c>
      <c r="G559" s="5">
        <v>0</v>
      </c>
      <c r="H559" s="5">
        <v>0</v>
      </c>
      <c r="I559" s="5">
        <v>0</v>
      </c>
      <c r="J559" s="5">
        <v>-12479.85</v>
      </c>
      <c r="K559" s="5">
        <v>-24959.78</v>
      </c>
      <c r="L559" s="5">
        <v>-37439.71</v>
      </c>
      <c r="M559" s="5">
        <v>-49919.64</v>
      </c>
      <c r="N559" s="5">
        <v>-55268.17</v>
      </c>
      <c r="O559" s="5">
        <v>-57051.009999999995</v>
      </c>
      <c r="P559" s="6">
        <f t="shared" si="24"/>
        <v>-18239.858461538461</v>
      </c>
      <c r="Q559" s="4">
        <v>45291</v>
      </c>
      <c r="R559" s="7">
        <v>18</v>
      </c>
      <c r="S559" s="8">
        <f t="shared" si="25"/>
        <v>-6.238484824089116E-5</v>
      </c>
      <c r="T559" s="6">
        <f t="shared" si="26"/>
        <v>-1.1229272683360408E-3</v>
      </c>
    </row>
    <row r="560" spans="1:20" x14ac:dyDescent="0.25">
      <c r="A560" s="9" t="s">
        <v>105</v>
      </c>
      <c r="B560" t="s">
        <v>630</v>
      </c>
      <c r="C560" s="5">
        <v>0</v>
      </c>
      <c r="D560" s="5">
        <v>0</v>
      </c>
      <c r="E560" s="5">
        <v>0</v>
      </c>
      <c r="F560" s="5">
        <v>0</v>
      </c>
      <c r="G560" s="5">
        <v>0</v>
      </c>
      <c r="H560" s="5">
        <v>0</v>
      </c>
      <c r="I560" s="5">
        <v>0</v>
      </c>
      <c r="J560" s="5">
        <v>-9231.01</v>
      </c>
      <c r="K560" s="5">
        <v>-18462.190000000002</v>
      </c>
      <c r="L560" s="5">
        <v>-27693.370000000003</v>
      </c>
      <c r="M560" s="5">
        <v>-36924.550000000003</v>
      </c>
      <c r="N560" s="5">
        <v>-40880.76</v>
      </c>
      <c r="O560" s="5">
        <v>-42199.51</v>
      </c>
      <c r="P560" s="6">
        <f t="shared" si="24"/>
        <v>-13491.645384615385</v>
      </c>
      <c r="Q560" s="4">
        <v>45291</v>
      </c>
      <c r="R560" s="7">
        <v>18</v>
      </c>
      <c r="S560" s="8">
        <f t="shared" si="25"/>
        <v>-4.6144779665585108E-5</v>
      </c>
      <c r="T560" s="6">
        <f t="shared" si="26"/>
        <v>-8.3060603398053194E-4</v>
      </c>
    </row>
    <row r="561" spans="1:20" x14ac:dyDescent="0.25">
      <c r="A561" s="9" t="s">
        <v>105</v>
      </c>
      <c r="B561" t="s">
        <v>631</v>
      </c>
      <c r="C561" s="5">
        <v>0</v>
      </c>
      <c r="D561" s="5">
        <v>0</v>
      </c>
      <c r="E561" s="5">
        <v>0</v>
      </c>
      <c r="F561" s="5">
        <v>0</v>
      </c>
      <c r="G561" s="5">
        <v>0</v>
      </c>
      <c r="H561" s="5">
        <v>0</v>
      </c>
      <c r="I561" s="5">
        <v>0</v>
      </c>
      <c r="J561" s="5">
        <v>-21933.27</v>
      </c>
      <c r="K561" s="5">
        <v>-43866.5</v>
      </c>
      <c r="L561" s="5">
        <v>-65799.73</v>
      </c>
      <c r="M561" s="5">
        <v>-87732.959999999992</v>
      </c>
      <c r="N561" s="5">
        <v>-97132.909999999989</v>
      </c>
      <c r="O561" s="5">
        <v>-100266.23</v>
      </c>
      <c r="P561" s="6">
        <f t="shared" si="24"/>
        <v>-32056.276923076923</v>
      </c>
      <c r="Q561" s="4">
        <v>45291</v>
      </c>
      <c r="R561" s="7">
        <v>18</v>
      </c>
      <c r="S561" s="8">
        <f t="shared" si="25"/>
        <v>-1.096404325302784E-4</v>
      </c>
      <c r="T561" s="6">
        <f t="shared" si="26"/>
        <v>-1.9735277855450111E-3</v>
      </c>
    </row>
    <row r="562" spans="1:20" x14ac:dyDescent="0.25">
      <c r="A562" s="9" t="s">
        <v>104</v>
      </c>
      <c r="B562" t="s">
        <v>64</v>
      </c>
      <c r="C562" s="5">
        <v>-24002.46999999999</v>
      </c>
      <c r="D562" s="5">
        <v>-24002.46999999999</v>
      </c>
      <c r="E562" s="5">
        <v>-24002.46999999999</v>
      </c>
      <c r="F562" s="5">
        <v>-24002.46999999999</v>
      </c>
      <c r="G562" s="5">
        <v>-24002.46999999999</v>
      </c>
      <c r="H562" s="5">
        <v>-24002.46999999999</v>
      </c>
      <c r="I562" s="5">
        <v>-24002.46999999999</v>
      </c>
      <c r="J562" s="5">
        <v>-24002.46999999999</v>
      </c>
      <c r="K562" s="5">
        <v>-24002.46999999999</v>
      </c>
      <c r="L562" s="5">
        <v>-24002.46999999999</v>
      </c>
      <c r="M562" s="5">
        <v>0</v>
      </c>
      <c r="N562" s="5">
        <v>0</v>
      </c>
      <c r="O562" s="5">
        <v>0</v>
      </c>
      <c r="P562" s="6">
        <f t="shared" si="24"/>
        <v>-18463.438461538459</v>
      </c>
      <c r="Q562" s="4">
        <v>44681</v>
      </c>
      <c r="R562" s="7">
        <v>-2</v>
      </c>
      <c r="S562" s="8">
        <f t="shared" si="25"/>
        <v>-6.3149547396814428E-5</v>
      </c>
      <c r="T562" s="6">
        <f t="shared" si="26"/>
        <v>1.2629909479362886E-4</v>
      </c>
    </row>
    <row r="563" spans="1:20" x14ac:dyDescent="0.25">
      <c r="A563" s="9" t="s">
        <v>104</v>
      </c>
      <c r="B563" t="s">
        <v>632</v>
      </c>
      <c r="C563" s="5">
        <v>445297.94</v>
      </c>
      <c r="D563" s="5">
        <v>445297.94</v>
      </c>
      <c r="E563" s="5">
        <v>486194.86</v>
      </c>
      <c r="F563" s="5">
        <v>597547.86</v>
      </c>
      <c r="G563" s="5">
        <v>708900.86</v>
      </c>
      <c r="H563" s="5">
        <v>820253.86</v>
      </c>
      <c r="I563" s="5">
        <v>0</v>
      </c>
      <c r="J563" s="5">
        <v>0</v>
      </c>
      <c r="K563" s="5">
        <v>0</v>
      </c>
      <c r="L563" s="5">
        <v>0</v>
      </c>
      <c r="M563" s="5">
        <v>0</v>
      </c>
      <c r="N563" s="5">
        <v>0</v>
      </c>
      <c r="O563" s="5">
        <v>0</v>
      </c>
      <c r="P563" s="6">
        <f t="shared" si="24"/>
        <v>269499.48615384614</v>
      </c>
      <c r="Q563" s="4">
        <v>44561</v>
      </c>
      <c r="R563" s="7">
        <v>-6</v>
      </c>
      <c r="S563" s="8">
        <f t="shared" si="25"/>
        <v>9.2175520880043908E-4</v>
      </c>
      <c r="T563" s="6">
        <f t="shared" si="26"/>
        <v>-5.5305312528026347E-3</v>
      </c>
    </row>
    <row r="564" spans="1:20" x14ac:dyDescent="0.25">
      <c r="A564" s="9" t="s">
        <v>104</v>
      </c>
      <c r="B564" t="s">
        <v>21</v>
      </c>
      <c r="C564" s="5">
        <v>240415.02000000002</v>
      </c>
      <c r="D564" s="5">
        <v>240415.02000000002</v>
      </c>
      <c r="E564" s="5">
        <v>240415.02000000002</v>
      </c>
      <c r="F564" s="5">
        <v>240415.02000000002</v>
      </c>
      <c r="G564" s="5">
        <v>240415.02000000002</v>
      </c>
      <c r="H564" s="5">
        <v>240415.02000000002</v>
      </c>
      <c r="I564" s="5">
        <v>240415.02000000002</v>
      </c>
      <c r="J564" s="5">
        <v>240415.02000000002</v>
      </c>
      <c r="K564" s="5">
        <v>240415.02000000002</v>
      </c>
      <c r="L564" s="5">
        <v>240415.02000000002</v>
      </c>
      <c r="M564" s="5">
        <v>240415.02000000002</v>
      </c>
      <c r="N564" s="5">
        <v>240415.02000000002</v>
      </c>
      <c r="O564" s="5">
        <v>240415.02000000002</v>
      </c>
      <c r="P564" s="6">
        <f t="shared" si="24"/>
        <v>240415.02000000002</v>
      </c>
      <c r="Q564" s="4">
        <v>46022</v>
      </c>
      <c r="R564" s="7">
        <v>42</v>
      </c>
      <c r="S564" s="8">
        <f t="shared" si="25"/>
        <v>8.2227910754663661E-4</v>
      </c>
      <c r="T564" s="6">
        <f t="shared" si="26"/>
        <v>3.4535722516958738E-2</v>
      </c>
    </row>
    <row r="565" spans="1:20" x14ac:dyDescent="0.25">
      <c r="A565" s="9" t="s">
        <v>104</v>
      </c>
      <c r="B565" t="s">
        <v>633</v>
      </c>
      <c r="C565" s="5">
        <v>1200314.44</v>
      </c>
      <c r="D565" s="5">
        <v>1200314.44</v>
      </c>
      <c r="E565" s="5">
        <v>1200314.44</v>
      </c>
      <c r="F565" s="5">
        <v>1200314.44</v>
      </c>
      <c r="G565" s="5">
        <v>1200314.44</v>
      </c>
      <c r="H565" s="5">
        <v>1616079.3699999999</v>
      </c>
      <c r="I565" s="5">
        <v>0</v>
      </c>
      <c r="J565" s="5">
        <v>0</v>
      </c>
      <c r="K565" s="5">
        <v>0</v>
      </c>
      <c r="L565" s="5">
        <v>0</v>
      </c>
      <c r="M565" s="5">
        <v>0</v>
      </c>
      <c r="N565" s="5">
        <v>0</v>
      </c>
      <c r="O565" s="5">
        <v>0</v>
      </c>
      <c r="P565" s="6">
        <f t="shared" si="24"/>
        <v>585973.19769230764</v>
      </c>
      <c r="Q565" s="4">
        <v>44561</v>
      </c>
      <c r="R565" s="7">
        <v>-6</v>
      </c>
      <c r="S565" s="8">
        <f t="shared" si="25"/>
        <v>2.0041739407324864E-3</v>
      </c>
      <c r="T565" s="6">
        <f t="shared" si="26"/>
        <v>-1.2025043644394919E-2</v>
      </c>
    </row>
    <row r="566" spans="1:20" x14ac:dyDescent="0.25">
      <c r="A566" s="9" t="s">
        <v>104</v>
      </c>
      <c r="B566" t="s">
        <v>47</v>
      </c>
      <c r="C566" s="5">
        <v>-421598.80999999959</v>
      </c>
      <c r="D566" s="5">
        <v>-421598.80999999959</v>
      </c>
      <c r="E566" s="5">
        <v>-421598.80999999959</v>
      </c>
      <c r="F566" s="5">
        <v>-421598.80999999959</v>
      </c>
      <c r="G566" s="5">
        <v>-421598.80999999959</v>
      </c>
      <c r="H566" s="5">
        <v>-421598.80999999959</v>
      </c>
      <c r="I566" s="5">
        <v>-421598.80999999959</v>
      </c>
      <c r="J566" s="5">
        <v>-421598.80999999959</v>
      </c>
      <c r="K566" s="5">
        <v>-421598.80999999959</v>
      </c>
      <c r="L566" s="5">
        <v>-421598.80999999959</v>
      </c>
      <c r="M566" s="5">
        <v>-421598.80999999959</v>
      </c>
      <c r="N566" s="5">
        <v>-421598.80999999959</v>
      </c>
      <c r="O566" s="5">
        <v>-421598.80999999959</v>
      </c>
      <c r="P566" s="6">
        <f t="shared" si="24"/>
        <v>-421598.80999999959</v>
      </c>
      <c r="Q566" s="4">
        <v>45657</v>
      </c>
      <c r="R566" s="7">
        <v>30</v>
      </c>
      <c r="S566" s="8">
        <f t="shared" si="25"/>
        <v>-1.4419726905146094E-3</v>
      </c>
      <c r="T566" s="6">
        <f t="shared" si="26"/>
        <v>-4.3259180715438279E-2</v>
      </c>
    </row>
    <row r="567" spans="1:20" x14ac:dyDescent="0.25">
      <c r="A567" s="9" t="s">
        <v>104</v>
      </c>
      <c r="B567" t="s">
        <v>45</v>
      </c>
      <c r="C567" s="5">
        <v>-118707.60999999987</v>
      </c>
      <c r="D567" s="5">
        <v>-118707.60999999987</v>
      </c>
      <c r="E567" s="5">
        <v>-118707.60999999987</v>
      </c>
      <c r="F567" s="5">
        <v>-118707.60999999987</v>
      </c>
      <c r="G567" s="5">
        <v>-118707.60999999987</v>
      </c>
      <c r="H567" s="5">
        <v>-118707.60999999987</v>
      </c>
      <c r="I567" s="5">
        <v>-118707.60999999987</v>
      </c>
      <c r="J567" s="5">
        <v>-118707.60999999987</v>
      </c>
      <c r="K567" s="5">
        <v>-118707.60999999987</v>
      </c>
      <c r="L567" s="5">
        <v>-118707.60999999987</v>
      </c>
      <c r="M567" s="5">
        <v>-118707.60999999987</v>
      </c>
      <c r="N567" s="5">
        <v>-118707.60999999987</v>
      </c>
      <c r="O567" s="5">
        <v>-118707.60999999987</v>
      </c>
      <c r="P567" s="6">
        <f t="shared" si="24"/>
        <v>-118707.60999999987</v>
      </c>
      <c r="Q567" s="4">
        <v>45260</v>
      </c>
      <c r="R567" s="7">
        <v>17</v>
      </c>
      <c r="S567" s="8">
        <f t="shared" si="25"/>
        <v>-4.0600952307303463E-4</v>
      </c>
      <c r="T567" s="6">
        <f t="shared" si="26"/>
        <v>-6.9021618922415883E-3</v>
      </c>
    </row>
    <row r="568" spans="1:20" x14ac:dyDescent="0.25">
      <c r="A568" s="9" t="s">
        <v>104</v>
      </c>
      <c r="B568" t="s">
        <v>634</v>
      </c>
      <c r="C568" s="5">
        <v>-21.96</v>
      </c>
      <c r="D568" s="5">
        <v>-21.96</v>
      </c>
      <c r="E568" s="5">
        <v>-21.96</v>
      </c>
      <c r="F568" s="5">
        <v>-21.96</v>
      </c>
      <c r="G568" s="5">
        <v>-21.96</v>
      </c>
      <c r="H568" s="5">
        <v>-21.96</v>
      </c>
      <c r="I568" s="5">
        <v>-21.96</v>
      </c>
      <c r="J568" s="5">
        <v>-21.96</v>
      </c>
      <c r="K568" s="5">
        <v>-21.96</v>
      </c>
      <c r="L568" s="5">
        <v>-21.96</v>
      </c>
      <c r="M568" s="5">
        <v>-21.96</v>
      </c>
      <c r="N568" s="5">
        <v>-21.96</v>
      </c>
      <c r="O568" s="5">
        <v>-21.96</v>
      </c>
      <c r="P568" s="6">
        <f t="shared" si="24"/>
        <v>-21.96</v>
      </c>
      <c r="Q568" s="4">
        <v>46752</v>
      </c>
      <c r="R568" s="7">
        <v>6</v>
      </c>
      <c r="S568" s="8">
        <f t="shared" si="25"/>
        <v>-7.5108656695925814E-8</v>
      </c>
      <c r="T568" s="6">
        <f t="shared" si="26"/>
        <v>-4.5065194017555491E-7</v>
      </c>
    </row>
    <row r="569" spans="1:20" x14ac:dyDescent="0.25">
      <c r="A569" s="9" t="s">
        <v>104</v>
      </c>
      <c r="B569" t="s">
        <v>73</v>
      </c>
      <c r="C569" s="5">
        <v>5658451.0399999991</v>
      </c>
      <c r="D569" s="5">
        <v>5933463.4699999988</v>
      </c>
      <c r="E569" s="5">
        <v>6319095.8999999985</v>
      </c>
      <c r="F569" s="5">
        <v>6694950.0599999987</v>
      </c>
      <c r="G569" s="5">
        <v>0</v>
      </c>
      <c r="H569" s="5">
        <v>0</v>
      </c>
      <c r="I569" s="5">
        <v>0</v>
      </c>
      <c r="J569" s="5">
        <v>0</v>
      </c>
      <c r="K569" s="5">
        <v>0</v>
      </c>
      <c r="L569" s="5">
        <v>0</v>
      </c>
      <c r="M569" s="5">
        <v>0</v>
      </c>
      <c r="N569" s="5">
        <v>0</v>
      </c>
      <c r="O569" s="5">
        <v>0</v>
      </c>
      <c r="P569" s="6">
        <f t="shared" si="24"/>
        <v>1892766.1899999997</v>
      </c>
      <c r="Q569" s="4">
        <v>44500</v>
      </c>
      <c r="R569" s="7">
        <v>-8</v>
      </c>
      <c r="S569" s="8">
        <f t="shared" si="25"/>
        <v>6.4737306908180994E-3</v>
      </c>
      <c r="T569" s="6">
        <f t="shared" si="26"/>
        <v>-5.1789845526544795E-2</v>
      </c>
    </row>
    <row r="570" spans="1:20" x14ac:dyDescent="0.25">
      <c r="A570" s="9" t="s">
        <v>104</v>
      </c>
      <c r="B570" t="s">
        <v>24</v>
      </c>
      <c r="C570" s="5">
        <v>86145.05</v>
      </c>
      <c r="D570" s="5">
        <v>86145.05</v>
      </c>
      <c r="E570" s="5">
        <v>88673.63</v>
      </c>
      <c r="F570" s="5">
        <v>98251.46</v>
      </c>
      <c r="G570" s="5">
        <v>115572.69</v>
      </c>
      <c r="H570" s="5">
        <v>134916.78</v>
      </c>
      <c r="I570" s="5">
        <v>150214.04</v>
      </c>
      <c r="J570" s="5">
        <v>152241.80000000002</v>
      </c>
      <c r="K570" s="5">
        <v>154269.56000000003</v>
      </c>
      <c r="L570" s="5">
        <v>161828.32000000004</v>
      </c>
      <c r="M570" s="5">
        <v>172429.28000000003</v>
      </c>
      <c r="N570" s="5">
        <v>165102.48000000004</v>
      </c>
      <c r="O570" s="5">
        <v>209467.88000000003</v>
      </c>
      <c r="P570" s="6">
        <f t="shared" si="24"/>
        <v>136558.30923076926</v>
      </c>
      <c r="Q570" s="4">
        <v>44926</v>
      </c>
      <c r="R570" s="7">
        <v>6</v>
      </c>
      <c r="S570" s="8">
        <f t="shared" si="25"/>
        <v>4.6706335004507852E-4</v>
      </c>
      <c r="T570" s="6">
        <f t="shared" si="26"/>
        <v>2.8023801002704709E-3</v>
      </c>
    </row>
    <row r="571" spans="1:20" x14ac:dyDescent="0.25">
      <c r="A571" s="9" t="s">
        <v>104</v>
      </c>
      <c r="B571" t="s">
        <v>56</v>
      </c>
      <c r="C571" s="5">
        <v>6690908.6600000011</v>
      </c>
      <c r="D571" s="5">
        <v>7052575.2700000014</v>
      </c>
      <c r="E571" s="5">
        <v>7414241.8800000018</v>
      </c>
      <c r="F571" s="5">
        <v>7775908.4900000021</v>
      </c>
      <c r="G571" s="5">
        <v>8137575.1000000024</v>
      </c>
      <c r="H571" s="5">
        <v>8499241.7100000028</v>
      </c>
      <c r="I571" s="5">
        <v>0</v>
      </c>
      <c r="J571" s="5">
        <v>0</v>
      </c>
      <c r="K571" s="5">
        <v>0</v>
      </c>
      <c r="L571" s="5">
        <v>0</v>
      </c>
      <c r="M571" s="5">
        <v>0</v>
      </c>
      <c r="N571" s="5">
        <v>0</v>
      </c>
      <c r="O571" s="5">
        <v>0</v>
      </c>
      <c r="P571" s="6">
        <f t="shared" si="24"/>
        <v>3505419.3161538471</v>
      </c>
      <c r="Q571" s="4">
        <v>44561</v>
      </c>
      <c r="R571" s="7">
        <v>-6</v>
      </c>
      <c r="S571" s="8">
        <f t="shared" si="25"/>
        <v>1.1989405099829979E-2</v>
      </c>
      <c r="T571" s="6">
        <f t="shared" si="26"/>
        <v>-7.1936430598979875E-2</v>
      </c>
    </row>
    <row r="572" spans="1:20" x14ac:dyDescent="0.25">
      <c r="A572" s="9" t="s">
        <v>104</v>
      </c>
      <c r="B572" t="s">
        <v>25</v>
      </c>
      <c r="C572" s="5">
        <v>1145316.74</v>
      </c>
      <c r="D572" s="5">
        <v>1844527.74</v>
      </c>
      <c r="E572" s="5">
        <v>2545736.16</v>
      </c>
      <c r="F572" s="5">
        <v>3246944.58</v>
      </c>
      <c r="G572" s="5">
        <v>3866080.3200000003</v>
      </c>
      <c r="H572" s="5">
        <v>3861447.3200000003</v>
      </c>
      <c r="I572" s="5">
        <v>3856814.3200000003</v>
      </c>
      <c r="J572" s="5">
        <v>3852564.3200000003</v>
      </c>
      <c r="K572" s="5">
        <v>3848314.3200000003</v>
      </c>
      <c r="L572" s="5">
        <v>3844064.3200000003</v>
      </c>
      <c r="M572" s="5">
        <v>3839814.3200000003</v>
      </c>
      <c r="N572" s="5">
        <v>3835564.3200000003</v>
      </c>
      <c r="O572" s="5">
        <v>3831314.3200000003</v>
      </c>
      <c r="P572" s="6">
        <f t="shared" si="24"/>
        <v>3339884.8538461542</v>
      </c>
      <c r="Q572" s="4">
        <v>44865</v>
      </c>
      <c r="R572" s="7">
        <v>4</v>
      </c>
      <c r="S572" s="8">
        <f t="shared" si="25"/>
        <v>1.1423236106168176E-2</v>
      </c>
      <c r="T572" s="6">
        <f t="shared" si="26"/>
        <v>4.5692944424672706E-2</v>
      </c>
    </row>
    <row r="573" spans="1:20" x14ac:dyDescent="0.25">
      <c r="A573" s="9" t="s">
        <v>104</v>
      </c>
      <c r="B573" t="s">
        <v>635</v>
      </c>
      <c r="C573" s="5">
        <v>255012.00000000006</v>
      </c>
      <c r="D573" s="5">
        <v>255012.00000000006</v>
      </c>
      <c r="E573" s="5">
        <v>255012.00000000006</v>
      </c>
      <c r="F573" s="5">
        <v>255012.00000000006</v>
      </c>
      <c r="G573" s="5">
        <v>255012.00000000006</v>
      </c>
      <c r="H573" s="5">
        <v>255012.00000000006</v>
      </c>
      <c r="I573" s="5">
        <v>255012.00000000006</v>
      </c>
      <c r="J573" s="5">
        <v>255012.00000000006</v>
      </c>
      <c r="K573" s="5">
        <v>255012.00000000006</v>
      </c>
      <c r="L573" s="5">
        <v>255012.00000000006</v>
      </c>
      <c r="M573" s="5">
        <v>255012.00000000006</v>
      </c>
      <c r="N573" s="5">
        <v>255012.00000000006</v>
      </c>
      <c r="O573" s="5">
        <v>255012.00000000006</v>
      </c>
      <c r="P573" s="6">
        <f t="shared" si="24"/>
        <v>255012.00000000003</v>
      </c>
      <c r="Q573" s="4">
        <v>45230</v>
      </c>
      <c r="R573" s="7">
        <v>16</v>
      </c>
      <c r="S573" s="8">
        <f t="shared" si="25"/>
        <v>8.7220440625416368E-4</v>
      </c>
      <c r="T573" s="6">
        <f t="shared" si="26"/>
        <v>1.3955270500066619E-2</v>
      </c>
    </row>
    <row r="574" spans="1:20" x14ac:dyDescent="0.25">
      <c r="A574" s="9" t="s">
        <v>104</v>
      </c>
      <c r="B574" t="s">
        <v>22</v>
      </c>
      <c r="C574" s="5">
        <v>11678022.74</v>
      </c>
      <c r="D574" s="5">
        <v>11761056.4</v>
      </c>
      <c r="E574" s="5">
        <v>11844090.060000001</v>
      </c>
      <c r="F574" s="5">
        <v>11927123.720000001</v>
      </c>
      <c r="G574" s="5">
        <v>12010113.720000001</v>
      </c>
      <c r="H574" s="5">
        <v>12093147.380000001</v>
      </c>
      <c r="I574" s="5">
        <v>12176222.090000002</v>
      </c>
      <c r="J574" s="5">
        <v>12259555.460000001</v>
      </c>
      <c r="K574" s="5">
        <v>12342888.790000001</v>
      </c>
      <c r="L574" s="5">
        <v>12426222.120000001</v>
      </c>
      <c r="M574" s="5">
        <v>12509555.450000001</v>
      </c>
      <c r="N574" s="5">
        <v>12592888.780000001</v>
      </c>
      <c r="O574" s="5">
        <v>12676222.110000001</v>
      </c>
      <c r="P574" s="6">
        <f t="shared" si="24"/>
        <v>12176700.67846154</v>
      </c>
      <c r="Q574" s="4">
        <v>45657</v>
      </c>
      <c r="R574" s="7">
        <v>30</v>
      </c>
      <c r="S574" s="8">
        <f t="shared" si="25"/>
        <v>4.1647342028579906E-2</v>
      </c>
      <c r="T574" s="6">
        <f t="shared" si="26"/>
        <v>1.2494202608573972</v>
      </c>
    </row>
    <row r="575" spans="1:20" x14ac:dyDescent="0.25">
      <c r="A575" s="9" t="s">
        <v>104</v>
      </c>
      <c r="B575" t="s">
        <v>636</v>
      </c>
      <c r="C575" s="5">
        <v>44000</v>
      </c>
      <c r="D575" s="5">
        <v>44000</v>
      </c>
      <c r="E575" s="5">
        <v>44000</v>
      </c>
      <c r="F575" s="5">
        <v>44000</v>
      </c>
      <c r="G575" s="5">
        <v>44000</v>
      </c>
      <c r="H575" s="5">
        <v>44000</v>
      </c>
      <c r="I575" s="5">
        <v>44000</v>
      </c>
      <c r="J575" s="5">
        <v>44000</v>
      </c>
      <c r="K575" s="5">
        <v>44000</v>
      </c>
      <c r="L575" s="5">
        <v>44000</v>
      </c>
      <c r="M575" s="5">
        <v>63733.83</v>
      </c>
      <c r="N575" s="5">
        <v>63733.83</v>
      </c>
      <c r="O575" s="5">
        <v>63733.83</v>
      </c>
      <c r="P575" s="6">
        <f t="shared" si="24"/>
        <v>48553.960769230769</v>
      </c>
      <c r="Q575" s="4">
        <v>44773</v>
      </c>
      <c r="R575" s="7">
        <v>1</v>
      </c>
      <c r="S575" s="8">
        <f t="shared" si="25"/>
        <v>1.660666106850457E-4</v>
      </c>
      <c r="T575" s="6">
        <f t="shared" si="26"/>
        <v>1.660666106850457E-4</v>
      </c>
    </row>
    <row r="576" spans="1:20" x14ac:dyDescent="0.25">
      <c r="A576" s="9" t="s">
        <v>104</v>
      </c>
      <c r="B576" t="s">
        <v>41</v>
      </c>
      <c r="C576" s="5">
        <v>115076.93</v>
      </c>
      <c r="D576" s="5">
        <v>115076.93</v>
      </c>
      <c r="E576" s="5">
        <v>115076.93</v>
      </c>
      <c r="F576" s="5">
        <v>115076.93</v>
      </c>
      <c r="G576" s="5">
        <v>115076.93</v>
      </c>
      <c r="H576" s="5">
        <v>115076.93</v>
      </c>
      <c r="I576" s="5">
        <v>115076.93</v>
      </c>
      <c r="J576" s="5">
        <v>115076.93</v>
      </c>
      <c r="K576" s="5">
        <v>115076.93</v>
      </c>
      <c r="L576" s="5">
        <v>115076.93</v>
      </c>
      <c r="M576" s="5">
        <v>115076.93</v>
      </c>
      <c r="N576" s="5">
        <v>115076.93</v>
      </c>
      <c r="O576" s="5">
        <v>115076.93</v>
      </c>
      <c r="P576" s="6">
        <f t="shared" si="24"/>
        <v>115076.92999999995</v>
      </c>
      <c r="Q576" s="4">
        <v>46203</v>
      </c>
      <c r="R576" s="7">
        <v>6</v>
      </c>
      <c r="S576" s="8">
        <f t="shared" si="25"/>
        <v>3.9359169530924783E-4</v>
      </c>
      <c r="T576" s="6">
        <f t="shared" si="26"/>
        <v>2.3615501718554869E-3</v>
      </c>
    </row>
    <row r="577" spans="1:20" x14ac:dyDescent="0.25">
      <c r="A577" s="9" t="s">
        <v>104</v>
      </c>
      <c r="B577" t="s">
        <v>637</v>
      </c>
      <c r="C577" s="5">
        <v>87040.08</v>
      </c>
      <c r="D577" s="5">
        <v>87040.08</v>
      </c>
      <c r="E577" s="5">
        <v>87040.08</v>
      </c>
      <c r="F577" s="5">
        <v>87040.08</v>
      </c>
      <c r="G577" s="5">
        <v>87040.08</v>
      </c>
      <c r="H577" s="5">
        <v>87040.08</v>
      </c>
      <c r="I577" s="5">
        <v>87040.08</v>
      </c>
      <c r="J577" s="5">
        <v>87040.08</v>
      </c>
      <c r="K577" s="5">
        <v>87040.08</v>
      </c>
      <c r="L577" s="5">
        <v>87040.08</v>
      </c>
      <c r="M577" s="5">
        <v>87040.08</v>
      </c>
      <c r="N577" s="5">
        <v>87040.08</v>
      </c>
      <c r="O577" s="5">
        <v>87040.08</v>
      </c>
      <c r="P577" s="6">
        <f t="shared" si="24"/>
        <v>87040.079999999987</v>
      </c>
      <c r="Q577" s="4">
        <v>47726</v>
      </c>
      <c r="R577" s="7">
        <v>6</v>
      </c>
      <c r="S577" s="8">
        <f t="shared" si="25"/>
        <v>2.9769870161684508E-4</v>
      </c>
      <c r="T577" s="6">
        <f t="shared" si="26"/>
        <v>1.7861922097010706E-3</v>
      </c>
    </row>
    <row r="578" spans="1:20" x14ac:dyDescent="0.25">
      <c r="A578" s="9" t="s">
        <v>104</v>
      </c>
      <c r="B578" t="s">
        <v>638</v>
      </c>
      <c r="C578" s="5">
        <v>56842.85</v>
      </c>
      <c r="D578" s="5">
        <v>56842.85</v>
      </c>
      <c r="E578" s="5">
        <v>56842.85</v>
      </c>
      <c r="F578" s="5">
        <v>56842.85</v>
      </c>
      <c r="G578" s="5">
        <v>197664.37</v>
      </c>
      <c r="H578" s="5">
        <v>0</v>
      </c>
      <c r="I578" s="5">
        <v>0</v>
      </c>
      <c r="J578" s="5">
        <v>0</v>
      </c>
      <c r="K578" s="5">
        <v>0</v>
      </c>
      <c r="L578" s="5">
        <v>0</v>
      </c>
      <c r="M578" s="5">
        <v>0</v>
      </c>
      <c r="N578" s="5">
        <v>0</v>
      </c>
      <c r="O578" s="5">
        <v>0</v>
      </c>
      <c r="P578" s="6">
        <f t="shared" si="24"/>
        <v>32695.059230769231</v>
      </c>
      <c r="Q578" s="4">
        <v>44530</v>
      </c>
      <c r="R578" s="7">
        <v>-7</v>
      </c>
      <c r="S578" s="8">
        <f t="shared" si="25"/>
        <v>1.118252267493992E-4</v>
      </c>
      <c r="T578" s="6">
        <f t="shared" si="26"/>
        <v>-7.8277658724579442E-4</v>
      </c>
    </row>
    <row r="579" spans="1:20" x14ac:dyDescent="0.25">
      <c r="A579" s="9" t="s">
        <v>104</v>
      </c>
      <c r="B579" t="s">
        <v>639</v>
      </c>
      <c r="C579" s="5">
        <v>1931289.5199999998</v>
      </c>
      <c r="D579" s="5">
        <v>2108964.21</v>
      </c>
      <c r="E579" s="5">
        <v>2286638.9</v>
      </c>
      <c r="F579" s="5">
        <v>2464313.59</v>
      </c>
      <c r="G579" s="5">
        <v>2641988.2799999998</v>
      </c>
      <c r="H579" s="5">
        <v>2819662.9699999997</v>
      </c>
      <c r="I579" s="5">
        <v>0</v>
      </c>
      <c r="J579" s="5">
        <v>0</v>
      </c>
      <c r="K579" s="5">
        <v>0</v>
      </c>
      <c r="L579" s="5">
        <v>0</v>
      </c>
      <c r="M579" s="5">
        <v>0</v>
      </c>
      <c r="N579" s="5">
        <v>0</v>
      </c>
      <c r="O579" s="5">
        <v>0</v>
      </c>
      <c r="P579" s="6">
        <f t="shared" ref="P579:P642" si="27">AVERAGE(C579:O579)</f>
        <v>1096373.6515384614</v>
      </c>
      <c r="Q579" s="4">
        <v>44561</v>
      </c>
      <c r="R579" s="7">
        <v>-6</v>
      </c>
      <c r="S579" s="8">
        <f t="shared" ref="S579:S642" si="28">P579/$P$1096</f>
        <v>3.7498703189371993E-3</v>
      </c>
      <c r="T579" s="6">
        <f t="shared" ref="T579:T642" si="29">R579*S579</f>
        <v>-2.2499221913623198E-2</v>
      </c>
    </row>
    <row r="580" spans="1:20" x14ac:dyDescent="0.25">
      <c r="A580" s="9" t="s">
        <v>104</v>
      </c>
      <c r="B580" t="s">
        <v>640</v>
      </c>
      <c r="C580" s="5">
        <v>223092.86</v>
      </c>
      <c r="D580" s="5">
        <v>223092.86</v>
      </c>
      <c r="E580" s="5">
        <v>223092.86</v>
      </c>
      <c r="F580" s="5">
        <v>223092.86</v>
      </c>
      <c r="G580" s="5">
        <v>0</v>
      </c>
      <c r="H580" s="5">
        <v>0</v>
      </c>
      <c r="I580" s="5">
        <v>0</v>
      </c>
      <c r="J580" s="5">
        <v>0</v>
      </c>
      <c r="K580" s="5">
        <v>0</v>
      </c>
      <c r="L580" s="5">
        <v>0</v>
      </c>
      <c r="M580" s="5">
        <v>0</v>
      </c>
      <c r="N580" s="5">
        <v>0</v>
      </c>
      <c r="O580" s="5">
        <v>0</v>
      </c>
      <c r="P580" s="6">
        <f t="shared" si="27"/>
        <v>68643.956923076912</v>
      </c>
      <c r="Q580" s="4">
        <v>44500</v>
      </c>
      <c r="R580" s="7">
        <v>-8</v>
      </c>
      <c r="S580" s="8">
        <f t="shared" si="28"/>
        <v>2.347793895621723E-4</v>
      </c>
      <c r="T580" s="6">
        <f t="shared" si="29"/>
        <v>-1.8782351164973784E-3</v>
      </c>
    </row>
    <row r="581" spans="1:20" x14ac:dyDescent="0.25">
      <c r="A581" s="9" t="s">
        <v>104</v>
      </c>
      <c r="B581" t="s">
        <v>641</v>
      </c>
      <c r="C581" s="5">
        <v>233157.57000000004</v>
      </c>
      <c r="D581" s="5">
        <v>233157.57000000004</v>
      </c>
      <c r="E581" s="5">
        <v>233157.57000000004</v>
      </c>
      <c r="F581" s="5">
        <v>233157.57000000004</v>
      </c>
      <c r="G581" s="5">
        <v>233157.57000000004</v>
      </c>
      <c r="H581" s="5">
        <v>233157.57000000004</v>
      </c>
      <c r="I581" s="5">
        <v>0</v>
      </c>
      <c r="J581" s="5">
        <v>0</v>
      </c>
      <c r="K581" s="5">
        <v>0</v>
      </c>
      <c r="L581" s="5">
        <v>0</v>
      </c>
      <c r="M581" s="5">
        <v>0</v>
      </c>
      <c r="N581" s="5">
        <v>0</v>
      </c>
      <c r="O581" s="5">
        <v>0</v>
      </c>
      <c r="P581" s="6">
        <f t="shared" si="27"/>
        <v>107611.18615384617</v>
      </c>
      <c r="Q581" s="4">
        <v>44561</v>
      </c>
      <c r="R581" s="7">
        <v>-6</v>
      </c>
      <c r="S581" s="8">
        <f t="shared" si="28"/>
        <v>3.6805699624183047E-4</v>
      </c>
      <c r="T581" s="6">
        <f t="shared" si="29"/>
        <v>-2.208341977450983E-3</v>
      </c>
    </row>
    <row r="582" spans="1:20" x14ac:dyDescent="0.25">
      <c r="A582" s="9" t="s">
        <v>104</v>
      </c>
      <c r="B582" t="s">
        <v>642</v>
      </c>
      <c r="C582" s="5">
        <v>5108708.5600000005</v>
      </c>
      <c r="D582" s="5">
        <v>5293238.8000000007</v>
      </c>
      <c r="E582" s="5">
        <v>5477592.5300000012</v>
      </c>
      <c r="F582" s="5">
        <v>5663676.8200000012</v>
      </c>
      <c r="G582" s="5">
        <v>5846575.120000001</v>
      </c>
      <c r="H582" s="5">
        <v>5976175.9600000009</v>
      </c>
      <c r="I582" s="5">
        <v>6088795.9600000009</v>
      </c>
      <c r="J582" s="5">
        <v>6808276.4500000011</v>
      </c>
      <c r="K582" s="5">
        <v>7388666.8600000013</v>
      </c>
      <c r="L582" s="5">
        <v>8102594.1700000018</v>
      </c>
      <c r="M582" s="5">
        <v>8624878.2100000009</v>
      </c>
      <c r="N582" s="5">
        <v>9255474.2200000007</v>
      </c>
      <c r="O582" s="5">
        <v>9886070.2300000004</v>
      </c>
      <c r="P582" s="6">
        <f t="shared" si="27"/>
        <v>6886209.5300000012</v>
      </c>
      <c r="Q582" s="4">
        <v>44895</v>
      </c>
      <c r="R582" s="7">
        <v>5</v>
      </c>
      <c r="S582" s="8">
        <f t="shared" si="28"/>
        <v>2.3552547701501947E-2</v>
      </c>
      <c r="T582" s="6">
        <f t="shared" si="29"/>
        <v>0.11776273850750973</v>
      </c>
    </row>
    <row r="583" spans="1:20" x14ac:dyDescent="0.25">
      <c r="A583" s="9" t="s">
        <v>104</v>
      </c>
      <c r="B583" t="s">
        <v>643</v>
      </c>
      <c r="C583" s="5">
        <v>7014572.5299999993</v>
      </c>
      <c r="D583" s="5">
        <v>7907572.5799999991</v>
      </c>
      <c r="E583" s="5">
        <v>8825572.629999999</v>
      </c>
      <c r="F583" s="5">
        <v>9743572.6799999997</v>
      </c>
      <c r="G583" s="5">
        <v>10596572.73</v>
      </c>
      <c r="H583" s="5">
        <v>11165572.780000001</v>
      </c>
      <c r="I583" s="5">
        <v>0</v>
      </c>
      <c r="J583" s="5">
        <v>0</v>
      </c>
      <c r="K583" s="5">
        <v>0</v>
      </c>
      <c r="L583" s="5">
        <v>0</v>
      </c>
      <c r="M583" s="5">
        <v>0</v>
      </c>
      <c r="N583" s="5">
        <v>0</v>
      </c>
      <c r="O583" s="5">
        <v>0</v>
      </c>
      <c r="P583" s="6">
        <f t="shared" si="27"/>
        <v>4250264.3023076924</v>
      </c>
      <c r="Q583" s="4">
        <v>44561</v>
      </c>
      <c r="R583" s="7">
        <v>-6</v>
      </c>
      <c r="S583" s="8">
        <f t="shared" si="28"/>
        <v>1.4536960034106426E-2</v>
      </c>
      <c r="T583" s="6">
        <f t="shared" si="29"/>
        <v>-8.7221760204638552E-2</v>
      </c>
    </row>
    <row r="584" spans="1:20" x14ac:dyDescent="0.25">
      <c r="A584" s="9" t="s">
        <v>104</v>
      </c>
      <c r="B584" t="s">
        <v>644</v>
      </c>
      <c r="C584" s="5">
        <v>779906.03999999992</v>
      </c>
      <c r="D584" s="5">
        <v>907740.39999999991</v>
      </c>
      <c r="E584" s="5">
        <v>1035574.7599999999</v>
      </c>
      <c r="F584" s="5">
        <v>1163409.1199999999</v>
      </c>
      <c r="G584" s="5">
        <v>1291243.48</v>
      </c>
      <c r="H584" s="5">
        <v>1419077.84</v>
      </c>
      <c r="I584" s="5">
        <v>1538079.62</v>
      </c>
      <c r="J584" s="5">
        <v>1599361.09</v>
      </c>
      <c r="K584" s="5">
        <v>1660642.56</v>
      </c>
      <c r="L584" s="5">
        <v>1721924.03</v>
      </c>
      <c r="M584" s="5">
        <v>1783205.5</v>
      </c>
      <c r="N584" s="5">
        <v>1844486.97</v>
      </c>
      <c r="O584" s="5">
        <v>1905768.44</v>
      </c>
      <c r="P584" s="6">
        <f t="shared" si="27"/>
        <v>1434647.6807692309</v>
      </c>
      <c r="Q584" s="4">
        <v>44926</v>
      </c>
      <c r="R584" s="7">
        <v>6</v>
      </c>
      <c r="S584" s="8">
        <f t="shared" si="28"/>
        <v>4.9068515543944594E-3</v>
      </c>
      <c r="T584" s="6">
        <f t="shared" si="29"/>
        <v>2.9441109326366757E-2</v>
      </c>
    </row>
    <row r="585" spans="1:20" x14ac:dyDescent="0.25">
      <c r="A585" s="9" t="s">
        <v>104</v>
      </c>
      <c r="B585" t="s">
        <v>645</v>
      </c>
      <c r="C585" s="5">
        <v>303129.74</v>
      </c>
      <c r="D585" s="5">
        <v>303129.74</v>
      </c>
      <c r="E585" s="5">
        <v>303129.74</v>
      </c>
      <c r="F585" s="5">
        <v>303129.74</v>
      </c>
      <c r="G585" s="5">
        <v>303129.74</v>
      </c>
      <c r="H585" s="5">
        <v>303129.74</v>
      </c>
      <c r="I585" s="5">
        <v>0</v>
      </c>
      <c r="J585" s="5">
        <v>0</v>
      </c>
      <c r="K585" s="5">
        <v>0</v>
      </c>
      <c r="L585" s="5">
        <v>0</v>
      </c>
      <c r="M585" s="5">
        <v>0</v>
      </c>
      <c r="N585" s="5">
        <v>0</v>
      </c>
      <c r="O585" s="5">
        <v>0</v>
      </c>
      <c r="P585" s="6">
        <f t="shared" si="27"/>
        <v>139906.03384615385</v>
      </c>
      <c r="Q585" s="4">
        <v>44561</v>
      </c>
      <c r="R585" s="7">
        <v>-6</v>
      </c>
      <c r="S585" s="8">
        <f t="shared" si="28"/>
        <v>4.7851340008375895E-4</v>
      </c>
      <c r="T585" s="6">
        <f t="shared" si="29"/>
        <v>-2.8710804005025537E-3</v>
      </c>
    </row>
    <row r="586" spans="1:20" x14ac:dyDescent="0.25">
      <c r="A586" s="9" t="s">
        <v>104</v>
      </c>
      <c r="B586" t="s">
        <v>646</v>
      </c>
      <c r="C586" s="5">
        <v>16240</v>
      </c>
      <c r="D586" s="5">
        <v>16240</v>
      </c>
      <c r="E586" s="5">
        <v>16240</v>
      </c>
      <c r="F586" s="5">
        <v>16240</v>
      </c>
      <c r="G586" s="5">
        <v>16240</v>
      </c>
      <c r="H586" s="5">
        <v>16240</v>
      </c>
      <c r="I586" s="5">
        <v>0</v>
      </c>
      <c r="J586" s="5">
        <v>0</v>
      </c>
      <c r="K586" s="5">
        <v>0</v>
      </c>
      <c r="L586" s="5">
        <v>0</v>
      </c>
      <c r="M586" s="5">
        <v>0</v>
      </c>
      <c r="N586" s="5">
        <v>0</v>
      </c>
      <c r="O586" s="5">
        <v>0</v>
      </c>
      <c r="P586" s="6">
        <f t="shared" si="27"/>
        <v>7495.3846153846152</v>
      </c>
      <c r="Q586" s="4">
        <v>44561</v>
      </c>
      <c r="R586" s="7">
        <v>-6</v>
      </c>
      <c r="S586" s="8">
        <f t="shared" si="28"/>
        <v>2.5636077863426549E-5</v>
      </c>
      <c r="T586" s="6">
        <f t="shared" si="29"/>
        <v>-1.538164671805593E-4</v>
      </c>
    </row>
    <row r="587" spans="1:20" x14ac:dyDescent="0.25">
      <c r="A587" s="9" t="s">
        <v>104</v>
      </c>
      <c r="B587" t="s">
        <v>647</v>
      </c>
      <c r="C587" s="5">
        <v>1809538</v>
      </c>
      <c r="D587" s="5">
        <v>1809538</v>
      </c>
      <c r="E587" s="5">
        <v>1809538</v>
      </c>
      <c r="F587" s="5">
        <v>1809538</v>
      </c>
      <c r="G587" s="5">
        <v>1809538</v>
      </c>
      <c r="H587" s="5">
        <v>1809538</v>
      </c>
      <c r="I587" s="5">
        <v>0</v>
      </c>
      <c r="J587" s="5">
        <v>0</v>
      </c>
      <c r="K587" s="5">
        <v>0</v>
      </c>
      <c r="L587" s="5">
        <v>0</v>
      </c>
      <c r="M587" s="5">
        <v>0</v>
      </c>
      <c r="N587" s="5">
        <v>0</v>
      </c>
      <c r="O587" s="5">
        <v>0</v>
      </c>
      <c r="P587" s="6">
        <f t="shared" si="27"/>
        <v>835171.38461538462</v>
      </c>
      <c r="Q587" s="4">
        <v>44561</v>
      </c>
      <c r="R587" s="7">
        <v>-6</v>
      </c>
      <c r="S587" s="8">
        <f t="shared" si="28"/>
        <v>2.8564936616274107E-3</v>
      </c>
      <c r="T587" s="6">
        <f t="shared" si="29"/>
        <v>-1.7138961969764464E-2</v>
      </c>
    </row>
    <row r="588" spans="1:20" x14ac:dyDescent="0.25">
      <c r="A588" s="9" t="s">
        <v>104</v>
      </c>
      <c r="B588" t="s">
        <v>648</v>
      </c>
      <c r="C588" s="5">
        <v>3124859.06</v>
      </c>
      <c r="D588" s="5">
        <v>3237479.06</v>
      </c>
      <c r="E588" s="5">
        <v>3350099.06</v>
      </c>
      <c r="F588" s="5">
        <v>3462719.06</v>
      </c>
      <c r="G588" s="5">
        <v>3575339.06</v>
      </c>
      <c r="H588" s="5">
        <v>3687959.06</v>
      </c>
      <c r="I588" s="5">
        <v>3858039.05</v>
      </c>
      <c r="J588" s="5">
        <v>3998814.05</v>
      </c>
      <c r="K588" s="5">
        <v>4139589.05</v>
      </c>
      <c r="L588" s="5">
        <v>4280364.05</v>
      </c>
      <c r="M588" s="5">
        <v>4421139.05</v>
      </c>
      <c r="N588" s="5">
        <v>4561914.05</v>
      </c>
      <c r="O588" s="5">
        <v>4706039.05</v>
      </c>
      <c r="P588" s="6">
        <f t="shared" si="27"/>
        <v>3877257.9007692304</v>
      </c>
      <c r="Q588" s="4">
        <v>44926</v>
      </c>
      <c r="R588" s="7">
        <v>6</v>
      </c>
      <c r="S588" s="8">
        <f t="shared" si="28"/>
        <v>1.3261185454938165E-2</v>
      </c>
      <c r="T588" s="6">
        <f t="shared" si="29"/>
        <v>7.9567112729628992E-2</v>
      </c>
    </row>
    <row r="589" spans="1:20" x14ac:dyDescent="0.25">
      <c r="A589" s="9" t="s">
        <v>104</v>
      </c>
      <c r="B589" t="s">
        <v>649</v>
      </c>
      <c r="C589" s="5">
        <v>2535172.2400000002</v>
      </c>
      <c r="D589" s="5">
        <v>2885347.2100000004</v>
      </c>
      <c r="E589" s="5">
        <v>3185413.3300000005</v>
      </c>
      <c r="F589" s="5">
        <v>3354285.3700000006</v>
      </c>
      <c r="G589" s="5">
        <v>3744952.3400000008</v>
      </c>
      <c r="H589" s="5">
        <v>3814517.7500000009</v>
      </c>
      <c r="I589" s="5">
        <v>0</v>
      </c>
      <c r="J589" s="5">
        <v>0</v>
      </c>
      <c r="K589" s="5">
        <v>0</v>
      </c>
      <c r="L589" s="5">
        <v>0</v>
      </c>
      <c r="M589" s="5">
        <v>0</v>
      </c>
      <c r="N589" s="5">
        <v>0</v>
      </c>
      <c r="O589" s="5">
        <v>0</v>
      </c>
      <c r="P589" s="6">
        <f t="shared" si="27"/>
        <v>1501514.4800000002</v>
      </c>
      <c r="Q589" s="4">
        <v>44561</v>
      </c>
      <c r="R589" s="7">
        <v>-6</v>
      </c>
      <c r="S589" s="8">
        <f t="shared" si="28"/>
        <v>5.135552623054717E-3</v>
      </c>
      <c r="T589" s="6">
        <f t="shared" si="29"/>
        <v>-3.0813315738328302E-2</v>
      </c>
    </row>
    <row r="590" spans="1:20" x14ac:dyDescent="0.25">
      <c r="A590" s="9" t="s">
        <v>104</v>
      </c>
      <c r="B590" t="s">
        <v>650</v>
      </c>
      <c r="C590" s="5">
        <v>-66136.800000000003</v>
      </c>
      <c r="D590" s="5">
        <v>-66136.800000000003</v>
      </c>
      <c r="E590" s="5">
        <v>-66136.800000000003</v>
      </c>
      <c r="F590" s="5">
        <v>-66136.800000000003</v>
      </c>
      <c r="G590" s="5">
        <v>-66136.800000000003</v>
      </c>
      <c r="H590" s="5">
        <v>-66136.800000000003</v>
      </c>
      <c r="I590" s="5">
        <v>-66136.800000000003</v>
      </c>
      <c r="J590" s="5">
        <v>-66136.800000000003</v>
      </c>
      <c r="K590" s="5">
        <v>-66136.800000000003</v>
      </c>
      <c r="L590" s="5">
        <v>-66136.800000000003</v>
      </c>
      <c r="M590" s="5">
        <v>-66136.800000000003</v>
      </c>
      <c r="N590" s="5">
        <v>-66136.800000000003</v>
      </c>
      <c r="O590" s="5">
        <v>-66136.800000000003</v>
      </c>
      <c r="P590" s="6">
        <f t="shared" si="27"/>
        <v>-66136.800000000017</v>
      </c>
      <c r="Q590" s="4">
        <v>48579</v>
      </c>
      <c r="R590" s="7">
        <v>6</v>
      </c>
      <c r="S590" s="8">
        <f t="shared" si="28"/>
        <v>-2.2620428989832001E-4</v>
      </c>
      <c r="T590" s="6">
        <f t="shared" si="29"/>
        <v>-1.35722573938992E-3</v>
      </c>
    </row>
    <row r="591" spans="1:20" x14ac:dyDescent="0.25">
      <c r="A591" s="9" t="s">
        <v>104</v>
      </c>
      <c r="B591" t="s">
        <v>651</v>
      </c>
      <c r="C591" s="5">
        <v>744522.87</v>
      </c>
      <c r="D591" s="5">
        <v>744522.87</v>
      </c>
      <c r="E591" s="5">
        <v>744522.87</v>
      </c>
      <c r="F591" s="5">
        <v>744522.87</v>
      </c>
      <c r="G591" s="5">
        <v>744522.87</v>
      </c>
      <c r="H591" s="5">
        <v>744522.87</v>
      </c>
      <c r="I591" s="5">
        <v>0</v>
      </c>
      <c r="J591" s="5">
        <v>0</v>
      </c>
      <c r="K591" s="5">
        <v>0</v>
      </c>
      <c r="L591" s="5">
        <v>0</v>
      </c>
      <c r="M591" s="5">
        <v>0</v>
      </c>
      <c r="N591" s="5">
        <v>0</v>
      </c>
      <c r="O591" s="5">
        <v>0</v>
      </c>
      <c r="P591" s="6">
        <f t="shared" si="27"/>
        <v>343625.94</v>
      </c>
      <c r="Q591" s="4">
        <v>44561</v>
      </c>
      <c r="R591" s="7">
        <v>-6</v>
      </c>
      <c r="S591" s="8">
        <f t="shared" si="28"/>
        <v>1.1752861001491258E-3</v>
      </c>
      <c r="T591" s="6">
        <f t="shared" si="29"/>
        <v>-7.0517166008947545E-3</v>
      </c>
    </row>
    <row r="592" spans="1:20" x14ac:dyDescent="0.25">
      <c r="A592" s="9" t="s">
        <v>104</v>
      </c>
      <c r="B592" t="s">
        <v>26</v>
      </c>
      <c r="C592" s="5">
        <v>12011238.869999999</v>
      </c>
      <c r="D592" s="5">
        <v>12009323.869999999</v>
      </c>
      <c r="E592" s="5">
        <v>12007408.869999999</v>
      </c>
      <c r="F592" s="5">
        <v>12005493.869999999</v>
      </c>
      <c r="G592" s="5">
        <v>0</v>
      </c>
      <c r="H592" s="5">
        <v>0</v>
      </c>
      <c r="I592" s="5">
        <v>0</v>
      </c>
      <c r="J592" s="5">
        <v>0</v>
      </c>
      <c r="K592" s="5">
        <v>0</v>
      </c>
      <c r="L592" s="5">
        <v>0</v>
      </c>
      <c r="M592" s="5">
        <v>0</v>
      </c>
      <c r="N592" s="5">
        <v>0</v>
      </c>
      <c r="O592" s="5">
        <v>0</v>
      </c>
      <c r="P592" s="6">
        <f t="shared" si="27"/>
        <v>3694881.96</v>
      </c>
      <c r="Q592" s="4">
        <v>44500</v>
      </c>
      <c r="R592" s="7">
        <v>-8</v>
      </c>
      <c r="S592" s="8">
        <f t="shared" si="28"/>
        <v>1.2637414420109721E-2</v>
      </c>
      <c r="T592" s="6">
        <f t="shared" si="29"/>
        <v>-0.10109931536087777</v>
      </c>
    </row>
    <row r="593" spans="1:20" x14ac:dyDescent="0.25">
      <c r="A593" s="9" t="s">
        <v>104</v>
      </c>
      <c r="B593" t="s">
        <v>27</v>
      </c>
      <c r="C593" s="5">
        <v>1044583.2199999997</v>
      </c>
      <c r="D593" s="5">
        <v>1135550.0899999999</v>
      </c>
      <c r="E593" s="5">
        <v>1255671.94</v>
      </c>
      <c r="F593" s="5">
        <v>0</v>
      </c>
      <c r="G593" s="5">
        <v>0</v>
      </c>
      <c r="H593" s="5">
        <v>0</v>
      </c>
      <c r="I593" s="5">
        <v>0</v>
      </c>
      <c r="J593" s="5">
        <v>0</v>
      </c>
      <c r="K593" s="5">
        <v>0</v>
      </c>
      <c r="L593" s="5">
        <v>0</v>
      </c>
      <c r="M593" s="5">
        <v>0</v>
      </c>
      <c r="N593" s="5">
        <v>0</v>
      </c>
      <c r="O593" s="5">
        <v>0</v>
      </c>
      <c r="P593" s="6">
        <f t="shared" si="27"/>
        <v>264292.7115384615</v>
      </c>
      <c r="Q593" s="4">
        <v>44469</v>
      </c>
      <c r="R593" s="7">
        <v>-9</v>
      </c>
      <c r="S593" s="8">
        <f t="shared" si="28"/>
        <v>9.0394674581865465E-4</v>
      </c>
      <c r="T593" s="6">
        <f t="shared" si="29"/>
        <v>-8.1355207123678924E-3</v>
      </c>
    </row>
    <row r="594" spans="1:20" x14ac:dyDescent="0.25">
      <c r="A594" s="9" t="s">
        <v>104</v>
      </c>
      <c r="B594" t="s">
        <v>652</v>
      </c>
      <c r="C594" s="5">
        <v>294403.77</v>
      </c>
      <c r="D594" s="5">
        <v>325199.34000000003</v>
      </c>
      <c r="E594" s="5">
        <v>355994.91000000003</v>
      </c>
      <c r="F594" s="5">
        <v>386790.48000000004</v>
      </c>
      <c r="G594" s="5">
        <v>417586.05000000005</v>
      </c>
      <c r="H594" s="5">
        <v>448381.62000000005</v>
      </c>
      <c r="I594" s="5">
        <v>467914.09000000008</v>
      </c>
      <c r="J594" s="5">
        <v>473157.84000000008</v>
      </c>
      <c r="K594" s="5">
        <v>499376.62000000011</v>
      </c>
      <c r="L594" s="5">
        <v>530839.17000000016</v>
      </c>
      <c r="M594" s="5">
        <v>583276.77000000014</v>
      </c>
      <c r="N594" s="5">
        <v>635714.37000000011</v>
      </c>
      <c r="O594" s="5">
        <v>688151.97000000009</v>
      </c>
      <c r="P594" s="6">
        <f t="shared" si="27"/>
        <v>469752.84615384624</v>
      </c>
      <c r="Q594" s="4">
        <v>44926</v>
      </c>
      <c r="R594" s="7">
        <v>6</v>
      </c>
      <c r="S594" s="8">
        <f t="shared" si="28"/>
        <v>1.6066714596404048E-3</v>
      </c>
      <c r="T594" s="6">
        <f t="shared" si="29"/>
        <v>9.6400287578424296E-3</v>
      </c>
    </row>
    <row r="595" spans="1:20" x14ac:dyDescent="0.25">
      <c r="A595" s="9" t="s">
        <v>104</v>
      </c>
      <c r="B595" t="s">
        <v>66</v>
      </c>
      <c r="C595" s="5">
        <v>1107290.9000000004</v>
      </c>
      <c r="D595" s="5">
        <v>1207290.9000000004</v>
      </c>
      <c r="E595" s="5">
        <v>1307290.9000000004</v>
      </c>
      <c r="F595" s="5">
        <v>1407290.9000000004</v>
      </c>
      <c r="G595" s="5">
        <v>1507290.9000000004</v>
      </c>
      <c r="H595" s="5">
        <v>0</v>
      </c>
      <c r="I595" s="5">
        <v>0</v>
      </c>
      <c r="J595" s="5">
        <v>0</v>
      </c>
      <c r="K595" s="5">
        <v>0</v>
      </c>
      <c r="L595" s="5">
        <v>0</v>
      </c>
      <c r="M595" s="5">
        <v>0</v>
      </c>
      <c r="N595" s="5">
        <v>0</v>
      </c>
      <c r="O595" s="5">
        <v>0</v>
      </c>
      <c r="P595" s="6">
        <f t="shared" si="27"/>
        <v>502804.19230769243</v>
      </c>
      <c r="Q595" s="4">
        <v>44530</v>
      </c>
      <c r="R595" s="7">
        <v>-7</v>
      </c>
      <c r="S595" s="8">
        <f t="shared" si="28"/>
        <v>1.7197152761981207E-3</v>
      </c>
      <c r="T595" s="6">
        <f t="shared" si="29"/>
        <v>-1.2038006933386846E-2</v>
      </c>
    </row>
    <row r="596" spans="1:20" x14ac:dyDescent="0.25">
      <c r="A596" s="9" t="s">
        <v>104</v>
      </c>
      <c r="B596" t="s">
        <v>653</v>
      </c>
      <c r="C596" s="5">
        <v>212000.02000000002</v>
      </c>
      <c r="D596" s="5">
        <v>212000.02000000002</v>
      </c>
      <c r="E596" s="5">
        <v>212000.02000000002</v>
      </c>
      <c r="F596" s="5">
        <v>212000.02000000002</v>
      </c>
      <c r="G596" s="5">
        <v>212000.02000000002</v>
      </c>
      <c r="H596" s="5">
        <v>0</v>
      </c>
      <c r="I596" s="5">
        <v>0</v>
      </c>
      <c r="J596" s="5">
        <v>0</v>
      </c>
      <c r="K596" s="5">
        <v>0</v>
      </c>
      <c r="L596" s="5">
        <v>0</v>
      </c>
      <c r="M596" s="5">
        <v>0</v>
      </c>
      <c r="N596" s="5">
        <v>0</v>
      </c>
      <c r="O596" s="5">
        <v>0</v>
      </c>
      <c r="P596" s="6">
        <f t="shared" si="27"/>
        <v>81538.469230769231</v>
      </c>
      <c r="Q596" s="4">
        <v>44530</v>
      </c>
      <c r="R596" s="7">
        <v>-7</v>
      </c>
      <c r="S596" s="8">
        <f t="shared" si="28"/>
        <v>2.7888182572701078E-4</v>
      </c>
      <c r="T596" s="6">
        <f t="shared" si="29"/>
        <v>-1.9521727800890754E-3</v>
      </c>
    </row>
    <row r="597" spans="1:20" x14ac:dyDescent="0.25">
      <c r="A597" s="9" t="s">
        <v>104</v>
      </c>
      <c r="B597" t="s">
        <v>68</v>
      </c>
      <c r="C597" s="5">
        <v>817710.38</v>
      </c>
      <c r="D597" s="5">
        <v>865860.38</v>
      </c>
      <c r="E597" s="5">
        <v>914010.38</v>
      </c>
      <c r="F597" s="5">
        <v>962160.38</v>
      </c>
      <c r="G597" s="5">
        <v>1010310.38</v>
      </c>
      <c r="H597" s="5">
        <v>1058460.3799999999</v>
      </c>
      <c r="I597" s="5">
        <v>0</v>
      </c>
      <c r="J597" s="5">
        <v>0</v>
      </c>
      <c r="K597" s="5">
        <v>0</v>
      </c>
      <c r="L597" s="5">
        <v>0</v>
      </c>
      <c r="M597" s="5">
        <v>0</v>
      </c>
      <c r="N597" s="5">
        <v>0</v>
      </c>
      <c r="O597" s="5">
        <v>0</v>
      </c>
      <c r="P597" s="6">
        <f t="shared" si="27"/>
        <v>432962.48307692312</v>
      </c>
      <c r="Q597" s="4">
        <v>44561</v>
      </c>
      <c r="R597" s="7">
        <v>-6</v>
      </c>
      <c r="S597" s="8">
        <f t="shared" si="28"/>
        <v>1.4808392761220496E-3</v>
      </c>
      <c r="T597" s="6">
        <f t="shared" si="29"/>
        <v>-8.8850356567322965E-3</v>
      </c>
    </row>
    <row r="598" spans="1:20" x14ac:dyDescent="0.25">
      <c r="A598" s="9" t="s">
        <v>104</v>
      </c>
      <c r="B598" t="s">
        <v>654</v>
      </c>
      <c r="C598" s="5">
        <v>428653.07</v>
      </c>
      <c r="D598" s="5">
        <v>481653.07</v>
      </c>
      <c r="E598" s="5">
        <v>534653.07000000007</v>
      </c>
      <c r="F598" s="5">
        <v>561153.07000000007</v>
      </c>
      <c r="G598" s="5">
        <v>587653.07000000007</v>
      </c>
      <c r="H598" s="5">
        <v>614153.07000000007</v>
      </c>
      <c r="I598" s="5">
        <v>0</v>
      </c>
      <c r="J598" s="5">
        <v>0</v>
      </c>
      <c r="K598" s="5">
        <v>0</v>
      </c>
      <c r="L598" s="5">
        <v>0</v>
      </c>
      <c r="M598" s="5">
        <v>0</v>
      </c>
      <c r="N598" s="5">
        <v>0</v>
      </c>
      <c r="O598" s="5">
        <v>0</v>
      </c>
      <c r="P598" s="6">
        <f t="shared" si="27"/>
        <v>246762.95538461537</v>
      </c>
      <c r="Q598" s="4">
        <v>44561</v>
      </c>
      <c r="R598" s="7">
        <v>-6</v>
      </c>
      <c r="S598" s="8">
        <f t="shared" si="28"/>
        <v>8.4399062391872189E-4</v>
      </c>
      <c r="T598" s="6">
        <f t="shared" si="29"/>
        <v>-5.0639437435123311E-3</v>
      </c>
    </row>
    <row r="599" spans="1:20" x14ac:dyDescent="0.25">
      <c r="A599" s="9" t="s">
        <v>104</v>
      </c>
      <c r="B599" t="s">
        <v>655</v>
      </c>
      <c r="C599" s="5">
        <v>812001.06</v>
      </c>
      <c r="D599" s="5">
        <v>867487.19000000006</v>
      </c>
      <c r="E599" s="5">
        <v>922973.32000000007</v>
      </c>
      <c r="F599" s="5">
        <v>978459.45000000007</v>
      </c>
      <c r="G599" s="5">
        <v>1033945.5800000001</v>
      </c>
      <c r="H599" s="5">
        <v>1089431.71</v>
      </c>
      <c r="I599" s="5">
        <v>0</v>
      </c>
      <c r="J599" s="5">
        <v>0</v>
      </c>
      <c r="K599" s="5">
        <v>0</v>
      </c>
      <c r="L599" s="5">
        <v>0</v>
      </c>
      <c r="M599" s="5">
        <v>0</v>
      </c>
      <c r="N599" s="5">
        <v>0</v>
      </c>
      <c r="O599" s="5">
        <v>0</v>
      </c>
      <c r="P599" s="6">
        <f t="shared" si="27"/>
        <v>438792.17769230774</v>
      </c>
      <c r="Q599" s="4">
        <v>44561</v>
      </c>
      <c r="R599" s="7">
        <v>-6</v>
      </c>
      <c r="S599" s="8">
        <f t="shared" si="28"/>
        <v>1.5007782802891265E-3</v>
      </c>
      <c r="T599" s="6">
        <f t="shared" si="29"/>
        <v>-9.0046696817347588E-3</v>
      </c>
    </row>
    <row r="600" spans="1:20" x14ac:dyDescent="0.25">
      <c r="A600" s="9" t="s">
        <v>104</v>
      </c>
      <c r="B600" t="s">
        <v>656</v>
      </c>
      <c r="C600" s="5">
        <v>737181.69000000006</v>
      </c>
      <c r="D600" s="5">
        <v>737181.69000000006</v>
      </c>
      <c r="E600" s="5">
        <v>980883.57000000007</v>
      </c>
      <c r="F600" s="5">
        <v>1046019.9800000001</v>
      </c>
      <c r="G600" s="5">
        <v>1159804.3900000001</v>
      </c>
      <c r="H600" s="5">
        <v>1290077.1900000002</v>
      </c>
      <c r="I600" s="5">
        <v>0</v>
      </c>
      <c r="J600" s="5">
        <v>0</v>
      </c>
      <c r="K600" s="5">
        <v>0</v>
      </c>
      <c r="L600" s="5">
        <v>0</v>
      </c>
      <c r="M600" s="5">
        <v>0</v>
      </c>
      <c r="N600" s="5">
        <v>0</v>
      </c>
      <c r="O600" s="5">
        <v>0</v>
      </c>
      <c r="P600" s="6">
        <f t="shared" si="27"/>
        <v>457780.65461538464</v>
      </c>
      <c r="Q600" s="4">
        <v>44561</v>
      </c>
      <c r="R600" s="7">
        <v>-6</v>
      </c>
      <c r="S600" s="8">
        <f t="shared" si="28"/>
        <v>1.5657235896877554E-3</v>
      </c>
      <c r="T600" s="6">
        <f t="shared" si="29"/>
        <v>-9.3943415381265334E-3</v>
      </c>
    </row>
    <row r="601" spans="1:20" x14ac:dyDescent="0.25">
      <c r="A601" s="9" t="s">
        <v>104</v>
      </c>
      <c r="B601" t="s">
        <v>657</v>
      </c>
      <c r="C601" s="5">
        <v>573392.51</v>
      </c>
      <c r="D601" s="5">
        <v>730423.93</v>
      </c>
      <c r="E601" s="5">
        <v>887455.3600000001</v>
      </c>
      <c r="F601" s="5">
        <v>1044486.79</v>
      </c>
      <c r="G601" s="5">
        <v>1201518.21</v>
      </c>
      <c r="H601" s="5">
        <v>0</v>
      </c>
      <c r="I601" s="5">
        <v>0</v>
      </c>
      <c r="J601" s="5">
        <v>0</v>
      </c>
      <c r="K601" s="5">
        <v>0</v>
      </c>
      <c r="L601" s="5">
        <v>0</v>
      </c>
      <c r="M601" s="5">
        <v>0</v>
      </c>
      <c r="N601" s="5">
        <v>0</v>
      </c>
      <c r="O601" s="5">
        <v>0</v>
      </c>
      <c r="P601" s="6">
        <f t="shared" si="27"/>
        <v>341328.9846153846</v>
      </c>
      <c r="Q601" s="4">
        <v>44530</v>
      </c>
      <c r="R601" s="7">
        <v>-7</v>
      </c>
      <c r="S601" s="8">
        <f t="shared" si="28"/>
        <v>1.1674299419784091E-3</v>
      </c>
      <c r="T601" s="6">
        <f t="shared" si="29"/>
        <v>-8.1720095938488634E-3</v>
      </c>
    </row>
    <row r="602" spans="1:20" x14ac:dyDescent="0.25">
      <c r="A602" s="9" t="s">
        <v>104</v>
      </c>
      <c r="B602" t="s">
        <v>658</v>
      </c>
      <c r="C602" s="5">
        <v>10561.18</v>
      </c>
      <c r="D602" s="5">
        <v>10561.18</v>
      </c>
      <c r="E602" s="5">
        <v>10561.18</v>
      </c>
      <c r="F602" s="5">
        <v>10561.18</v>
      </c>
      <c r="G602" s="5">
        <v>0</v>
      </c>
      <c r="H602" s="5">
        <v>0</v>
      </c>
      <c r="I602" s="5">
        <v>0</v>
      </c>
      <c r="J602" s="5">
        <v>0</v>
      </c>
      <c r="K602" s="5">
        <v>0</v>
      </c>
      <c r="L602" s="5">
        <v>0</v>
      </c>
      <c r="M602" s="5">
        <v>0</v>
      </c>
      <c r="N602" s="5">
        <v>0</v>
      </c>
      <c r="O602" s="5">
        <v>0</v>
      </c>
      <c r="P602" s="6">
        <f t="shared" si="27"/>
        <v>3249.5938461538462</v>
      </c>
      <c r="Q602" s="4">
        <v>44500</v>
      </c>
      <c r="R602" s="7">
        <v>-8</v>
      </c>
      <c r="S602" s="8">
        <f t="shared" si="28"/>
        <v>1.1114418424042004E-5</v>
      </c>
      <c r="T602" s="6">
        <f t="shared" si="29"/>
        <v>-8.8915347392336033E-5</v>
      </c>
    </row>
    <row r="603" spans="1:20" x14ac:dyDescent="0.25">
      <c r="A603" s="9" t="s">
        <v>104</v>
      </c>
      <c r="B603" t="s">
        <v>58</v>
      </c>
      <c r="C603" s="5">
        <v>289007.73</v>
      </c>
      <c r="D603" s="5">
        <v>290011.45999999996</v>
      </c>
      <c r="E603" s="5">
        <v>0</v>
      </c>
      <c r="F603" s="5">
        <v>0</v>
      </c>
      <c r="G603" s="5">
        <v>0</v>
      </c>
      <c r="H603" s="5">
        <v>0</v>
      </c>
      <c r="I603" s="5">
        <v>0</v>
      </c>
      <c r="J603" s="5">
        <v>0</v>
      </c>
      <c r="K603" s="5">
        <v>0</v>
      </c>
      <c r="L603" s="5">
        <v>0</v>
      </c>
      <c r="M603" s="5">
        <v>0</v>
      </c>
      <c r="N603" s="5">
        <v>0</v>
      </c>
      <c r="O603" s="5">
        <v>0</v>
      </c>
      <c r="P603" s="6">
        <f t="shared" si="27"/>
        <v>44539.937692307685</v>
      </c>
      <c r="Q603" s="4">
        <v>44439</v>
      </c>
      <c r="R603" s="7">
        <v>-10</v>
      </c>
      <c r="S603" s="8">
        <f t="shared" si="28"/>
        <v>1.5233765434378253E-4</v>
      </c>
      <c r="T603" s="6">
        <f t="shared" si="29"/>
        <v>-1.5233765434378252E-3</v>
      </c>
    </row>
    <row r="604" spans="1:20" x14ac:dyDescent="0.25">
      <c r="A604" s="9" t="s">
        <v>104</v>
      </c>
      <c r="B604" t="s">
        <v>659</v>
      </c>
      <c r="C604" s="5">
        <v>220460.94</v>
      </c>
      <c r="D604" s="5">
        <v>226644.24</v>
      </c>
      <c r="E604" s="5">
        <v>231851.5</v>
      </c>
      <c r="F604" s="5">
        <v>235432.04</v>
      </c>
      <c r="G604" s="5">
        <v>238685.48</v>
      </c>
      <c r="H604" s="5">
        <v>239336.16</v>
      </c>
      <c r="I604" s="5">
        <v>0</v>
      </c>
      <c r="J604" s="5">
        <v>0</v>
      </c>
      <c r="K604" s="5">
        <v>0</v>
      </c>
      <c r="L604" s="5">
        <v>0</v>
      </c>
      <c r="M604" s="5">
        <v>0</v>
      </c>
      <c r="N604" s="5">
        <v>0</v>
      </c>
      <c r="O604" s="5">
        <v>0</v>
      </c>
      <c r="P604" s="6">
        <f t="shared" si="27"/>
        <v>107108.48923076922</v>
      </c>
      <c r="Q604" s="4">
        <v>44561</v>
      </c>
      <c r="R604" s="7">
        <v>-6</v>
      </c>
      <c r="S604" s="8">
        <f t="shared" si="28"/>
        <v>3.6633764785305614E-4</v>
      </c>
      <c r="T604" s="6">
        <f t="shared" si="29"/>
        <v>-2.1980258871183368E-3</v>
      </c>
    </row>
    <row r="605" spans="1:20" x14ac:dyDescent="0.25">
      <c r="A605" s="9" t="s">
        <v>104</v>
      </c>
      <c r="B605" t="s">
        <v>59</v>
      </c>
      <c r="C605" s="5">
        <v>387761.63</v>
      </c>
      <c r="D605" s="5">
        <v>510235.48</v>
      </c>
      <c r="E605" s="5">
        <v>0</v>
      </c>
      <c r="F605" s="5">
        <v>0</v>
      </c>
      <c r="G605" s="5">
        <v>0</v>
      </c>
      <c r="H605" s="5">
        <v>0</v>
      </c>
      <c r="I605" s="5">
        <v>0</v>
      </c>
      <c r="J605" s="5">
        <v>0</v>
      </c>
      <c r="K605" s="5">
        <v>0</v>
      </c>
      <c r="L605" s="5">
        <v>0</v>
      </c>
      <c r="M605" s="5">
        <v>0</v>
      </c>
      <c r="N605" s="5">
        <v>0</v>
      </c>
      <c r="O605" s="5">
        <v>0</v>
      </c>
      <c r="P605" s="6">
        <f t="shared" si="27"/>
        <v>69076.700769230767</v>
      </c>
      <c r="Q605" s="4">
        <v>44439</v>
      </c>
      <c r="R605" s="7">
        <v>-10</v>
      </c>
      <c r="S605" s="8">
        <f t="shared" si="28"/>
        <v>2.362594810456898E-4</v>
      </c>
      <c r="T605" s="6">
        <f t="shared" si="29"/>
        <v>-2.3625948104568982E-3</v>
      </c>
    </row>
    <row r="606" spans="1:20" x14ac:dyDescent="0.25">
      <c r="A606" s="9" t="s">
        <v>104</v>
      </c>
      <c r="B606" t="s">
        <v>660</v>
      </c>
      <c r="C606" s="5">
        <v>157648.79</v>
      </c>
      <c r="D606" s="5">
        <v>183849.69</v>
      </c>
      <c r="E606" s="5">
        <v>210050.59</v>
      </c>
      <c r="F606" s="5">
        <v>238864.62</v>
      </c>
      <c r="G606" s="5">
        <v>244092.63999999998</v>
      </c>
      <c r="H606" s="5">
        <v>250954.31</v>
      </c>
      <c r="I606" s="5">
        <v>0</v>
      </c>
      <c r="J606" s="5">
        <v>0</v>
      </c>
      <c r="K606" s="5">
        <v>0</v>
      </c>
      <c r="L606" s="5">
        <v>0</v>
      </c>
      <c r="M606" s="5">
        <v>0</v>
      </c>
      <c r="N606" s="5">
        <v>0</v>
      </c>
      <c r="O606" s="5">
        <v>0</v>
      </c>
      <c r="P606" s="6">
        <f t="shared" si="27"/>
        <v>98881.587692307687</v>
      </c>
      <c r="Q606" s="4">
        <v>44561</v>
      </c>
      <c r="R606" s="7">
        <v>-6</v>
      </c>
      <c r="S606" s="8">
        <f t="shared" si="28"/>
        <v>3.3819960034287894E-4</v>
      </c>
      <c r="T606" s="6">
        <f t="shared" si="29"/>
        <v>-2.0291976020572738E-3</v>
      </c>
    </row>
    <row r="607" spans="1:20" x14ac:dyDescent="0.25">
      <c r="A607" s="9" t="s">
        <v>104</v>
      </c>
      <c r="B607" t="s">
        <v>661</v>
      </c>
      <c r="C607" s="5">
        <v>1709119.62</v>
      </c>
      <c r="D607" s="5">
        <v>1712160.2200000002</v>
      </c>
      <c r="E607" s="5">
        <v>0</v>
      </c>
      <c r="F607" s="5">
        <v>0</v>
      </c>
      <c r="G607" s="5">
        <v>0</v>
      </c>
      <c r="H607" s="5">
        <v>0</v>
      </c>
      <c r="I607" s="5">
        <v>0</v>
      </c>
      <c r="J607" s="5">
        <v>0</v>
      </c>
      <c r="K607" s="5">
        <v>0</v>
      </c>
      <c r="L607" s="5">
        <v>0</v>
      </c>
      <c r="M607" s="5">
        <v>0</v>
      </c>
      <c r="N607" s="5">
        <v>0</v>
      </c>
      <c r="O607" s="5">
        <v>0</v>
      </c>
      <c r="P607" s="6">
        <f t="shared" si="27"/>
        <v>263175.37230769231</v>
      </c>
      <c r="Q607" s="4">
        <v>44439</v>
      </c>
      <c r="R607" s="7">
        <v>-10</v>
      </c>
      <c r="S607" s="8">
        <f t="shared" si="28"/>
        <v>9.0012516800914944E-4</v>
      </c>
      <c r="T607" s="6">
        <f t="shared" si="29"/>
        <v>-9.0012516800914953E-3</v>
      </c>
    </row>
    <row r="608" spans="1:20" x14ac:dyDescent="0.25">
      <c r="A608" s="9" t="s">
        <v>104</v>
      </c>
      <c r="B608" t="s">
        <v>662</v>
      </c>
      <c r="C608" s="5">
        <v>1229963.1700000002</v>
      </c>
      <c r="D608" s="5">
        <v>1234412.4400000002</v>
      </c>
      <c r="E608" s="5">
        <v>1234412.4400000002</v>
      </c>
      <c r="F608" s="5">
        <v>1234412.4400000002</v>
      </c>
      <c r="G608" s="5">
        <v>1660082.4400000002</v>
      </c>
      <c r="H608" s="5">
        <v>0</v>
      </c>
      <c r="I608" s="5">
        <v>0</v>
      </c>
      <c r="J608" s="5">
        <v>0</v>
      </c>
      <c r="K608" s="5">
        <v>0</v>
      </c>
      <c r="L608" s="5">
        <v>0</v>
      </c>
      <c r="M608" s="5">
        <v>0</v>
      </c>
      <c r="N608" s="5">
        <v>0</v>
      </c>
      <c r="O608" s="5">
        <v>0</v>
      </c>
      <c r="P608" s="6">
        <f t="shared" si="27"/>
        <v>507175.6100000001</v>
      </c>
      <c r="Q608" s="4">
        <v>44530</v>
      </c>
      <c r="R608" s="7">
        <v>-7</v>
      </c>
      <c r="S608" s="8">
        <f t="shared" si="28"/>
        <v>1.7346666109306359E-3</v>
      </c>
      <c r="T608" s="6">
        <f t="shared" si="29"/>
        <v>-1.2142666276514452E-2</v>
      </c>
    </row>
    <row r="609" spans="1:20" x14ac:dyDescent="0.25">
      <c r="A609" s="9" t="s">
        <v>104</v>
      </c>
      <c r="B609" t="s">
        <v>63</v>
      </c>
      <c r="C609" s="5">
        <v>5774588.3199999984</v>
      </c>
      <c r="D609" s="5">
        <v>6583127.5999999987</v>
      </c>
      <c r="E609" s="5">
        <v>6800185.8899999987</v>
      </c>
      <c r="F609" s="5">
        <v>0</v>
      </c>
      <c r="G609" s="5">
        <v>0</v>
      </c>
      <c r="H609" s="5">
        <v>0</v>
      </c>
      <c r="I609" s="5">
        <v>0</v>
      </c>
      <c r="J609" s="5">
        <v>0</v>
      </c>
      <c r="K609" s="5">
        <v>0</v>
      </c>
      <c r="L609" s="5">
        <v>0</v>
      </c>
      <c r="M609" s="5">
        <v>0</v>
      </c>
      <c r="N609" s="5">
        <v>0</v>
      </c>
      <c r="O609" s="5">
        <v>0</v>
      </c>
      <c r="P609" s="6">
        <f t="shared" si="27"/>
        <v>1473684.7546153842</v>
      </c>
      <c r="Q609" s="4">
        <v>44469</v>
      </c>
      <c r="R609" s="7">
        <v>-9</v>
      </c>
      <c r="S609" s="8">
        <f t="shared" si="28"/>
        <v>5.0403680470139595E-3</v>
      </c>
      <c r="T609" s="6">
        <f t="shared" si="29"/>
        <v>-4.5363312423125635E-2</v>
      </c>
    </row>
    <row r="610" spans="1:20" x14ac:dyDescent="0.25">
      <c r="A610" s="9" t="s">
        <v>104</v>
      </c>
      <c r="B610" t="s">
        <v>663</v>
      </c>
      <c r="C610" s="5">
        <v>39475.07</v>
      </c>
      <c r="D610" s="5">
        <v>41681.53</v>
      </c>
      <c r="E610" s="5">
        <v>53573.259999999995</v>
      </c>
      <c r="F610" s="5">
        <v>63258.53</v>
      </c>
      <c r="G610" s="5">
        <v>101980.91</v>
      </c>
      <c r="H610" s="5">
        <v>0</v>
      </c>
      <c r="I610" s="5">
        <v>0</v>
      </c>
      <c r="J610" s="5">
        <v>0</v>
      </c>
      <c r="K610" s="5">
        <v>0</v>
      </c>
      <c r="L610" s="5">
        <v>0</v>
      </c>
      <c r="M610" s="5">
        <v>0</v>
      </c>
      <c r="N610" s="5">
        <v>0</v>
      </c>
      <c r="O610" s="5">
        <v>0</v>
      </c>
      <c r="P610" s="6">
        <f t="shared" si="27"/>
        <v>23074.561538461538</v>
      </c>
      <c r="Q610" s="4">
        <v>44530</v>
      </c>
      <c r="R610" s="7">
        <v>-7</v>
      </c>
      <c r="S610" s="8">
        <f t="shared" si="28"/>
        <v>7.8920734107528289E-5</v>
      </c>
      <c r="T610" s="6">
        <f t="shared" si="29"/>
        <v>-5.5244513875269807E-4</v>
      </c>
    </row>
    <row r="611" spans="1:20" x14ac:dyDescent="0.25">
      <c r="A611" s="9" t="s">
        <v>104</v>
      </c>
      <c r="B611" t="s">
        <v>664</v>
      </c>
      <c r="C611" s="5">
        <v>240812.86</v>
      </c>
      <c r="D611" s="5">
        <v>243841.34999999998</v>
      </c>
      <c r="E611" s="5">
        <v>252495.87999999998</v>
      </c>
      <c r="F611" s="5">
        <v>339451.6</v>
      </c>
      <c r="G611" s="5">
        <v>667562.37</v>
      </c>
      <c r="H611" s="5">
        <v>680041.38</v>
      </c>
      <c r="I611" s="5">
        <v>0</v>
      </c>
      <c r="J611" s="5">
        <v>0</v>
      </c>
      <c r="K611" s="5">
        <v>0</v>
      </c>
      <c r="L611" s="5">
        <v>0</v>
      </c>
      <c r="M611" s="5">
        <v>0</v>
      </c>
      <c r="N611" s="5">
        <v>0</v>
      </c>
      <c r="O611" s="5">
        <v>0</v>
      </c>
      <c r="P611" s="6">
        <f t="shared" si="27"/>
        <v>186477.34153846154</v>
      </c>
      <c r="Q611" s="4">
        <v>44561</v>
      </c>
      <c r="R611" s="7">
        <v>-6</v>
      </c>
      <c r="S611" s="8">
        <f t="shared" si="28"/>
        <v>6.377988445893084E-4</v>
      </c>
      <c r="T611" s="6">
        <f t="shared" si="29"/>
        <v>-3.8267930675358504E-3</v>
      </c>
    </row>
    <row r="612" spans="1:20" x14ac:dyDescent="0.25">
      <c r="A612" s="9" t="s">
        <v>104</v>
      </c>
      <c r="B612" t="s">
        <v>23</v>
      </c>
      <c r="C612" s="5">
        <v>11023130.6</v>
      </c>
      <c r="D612" s="5">
        <v>11947411.629999999</v>
      </c>
      <c r="E612" s="5">
        <v>12873613.749999998</v>
      </c>
      <c r="F612" s="5">
        <v>13797894.779999997</v>
      </c>
      <c r="G612" s="5">
        <v>14722175.809999997</v>
      </c>
      <c r="H612" s="5">
        <v>15646456.839999996</v>
      </c>
      <c r="I612" s="5">
        <v>0</v>
      </c>
      <c r="J612" s="5">
        <v>0</v>
      </c>
      <c r="K612" s="5">
        <v>0</v>
      </c>
      <c r="L612" s="5">
        <v>0</v>
      </c>
      <c r="M612" s="5">
        <v>0</v>
      </c>
      <c r="N612" s="5">
        <v>0</v>
      </c>
      <c r="O612" s="5">
        <v>0</v>
      </c>
      <c r="P612" s="6">
        <f t="shared" si="27"/>
        <v>6154667.9546153834</v>
      </c>
      <c r="Q612" s="4">
        <v>44561</v>
      </c>
      <c r="R612" s="7">
        <v>-6</v>
      </c>
      <c r="S612" s="8">
        <f t="shared" si="28"/>
        <v>2.1050493737733277E-2</v>
      </c>
      <c r="T612" s="6">
        <f t="shared" si="29"/>
        <v>-0.12630296242639966</v>
      </c>
    </row>
    <row r="613" spans="1:20" x14ac:dyDescent="0.25">
      <c r="A613" s="9" t="s">
        <v>104</v>
      </c>
      <c r="B613" t="s">
        <v>29</v>
      </c>
      <c r="C613" s="5">
        <v>2504195.69</v>
      </c>
      <c r="D613" s="5">
        <v>2778917.87</v>
      </c>
      <c r="E613" s="5">
        <v>3055562.25</v>
      </c>
      <c r="F613" s="5">
        <v>3330284.43</v>
      </c>
      <c r="G613" s="5">
        <v>3605006.6100000003</v>
      </c>
      <c r="H613" s="5">
        <v>3879728.7900000005</v>
      </c>
      <c r="I613" s="5">
        <v>0</v>
      </c>
      <c r="J613" s="5">
        <v>0</v>
      </c>
      <c r="K613" s="5">
        <v>0</v>
      </c>
      <c r="L613" s="5">
        <v>0</v>
      </c>
      <c r="M613" s="5">
        <v>0</v>
      </c>
      <c r="N613" s="5">
        <v>0</v>
      </c>
      <c r="O613" s="5">
        <v>0</v>
      </c>
      <c r="P613" s="6">
        <f t="shared" si="27"/>
        <v>1473361.203076923</v>
      </c>
      <c r="Q613" s="4">
        <v>44561</v>
      </c>
      <c r="R613" s="7">
        <v>-6</v>
      </c>
      <c r="S613" s="8">
        <f t="shared" si="28"/>
        <v>5.0392614203552295E-3</v>
      </c>
      <c r="T613" s="6">
        <f t="shared" si="29"/>
        <v>-3.0235568522131377E-2</v>
      </c>
    </row>
    <row r="614" spans="1:20" x14ac:dyDescent="0.25">
      <c r="A614" s="9" t="s">
        <v>104</v>
      </c>
      <c r="B614" t="s">
        <v>665</v>
      </c>
      <c r="C614" s="5">
        <v>63977.36</v>
      </c>
      <c r="D614" s="5">
        <v>77137.259999999995</v>
      </c>
      <c r="E614" s="5">
        <v>90297.159999999989</v>
      </c>
      <c r="F614" s="5">
        <v>103457.05999999998</v>
      </c>
      <c r="G614" s="5">
        <v>116616.95999999998</v>
      </c>
      <c r="H614" s="5">
        <v>134838.35999999999</v>
      </c>
      <c r="I614" s="5">
        <v>0</v>
      </c>
      <c r="J614" s="5">
        <v>0</v>
      </c>
      <c r="K614" s="5">
        <v>0</v>
      </c>
      <c r="L614" s="5">
        <v>0</v>
      </c>
      <c r="M614" s="5">
        <v>0</v>
      </c>
      <c r="N614" s="5">
        <v>0</v>
      </c>
      <c r="O614" s="5">
        <v>0</v>
      </c>
      <c r="P614" s="6">
        <f t="shared" si="27"/>
        <v>45101.858461538453</v>
      </c>
      <c r="Q614" s="4">
        <v>44561</v>
      </c>
      <c r="R614" s="7">
        <v>-6</v>
      </c>
      <c r="S614" s="8">
        <f t="shared" si="28"/>
        <v>1.5425956300254683E-4</v>
      </c>
      <c r="T614" s="6">
        <f t="shared" si="29"/>
        <v>-9.25557378015281E-4</v>
      </c>
    </row>
    <row r="615" spans="1:20" x14ac:dyDescent="0.25">
      <c r="A615" s="9" t="s">
        <v>104</v>
      </c>
      <c r="B615" t="s">
        <v>666</v>
      </c>
      <c r="C615" s="5">
        <v>175937.74</v>
      </c>
      <c r="D615" s="5">
        <v>175937.74</v>
      </c>
      <c r="E615" s="5">
        <v>175937.74</v>
      </c>
      <c r="F615" s="5">
        <v>264007.83999999997</v>
      </c>
      <c r="G615" s="5">
        <v>264007.83999999997</v>
      </c>
      <c r="H615" s="5">
        <v>264007.83999999997</v>
      </c>
      <c r="I615" s="5">
        <v>0</v>
      </c>
      <c r="J615" s="5">
        <v>0</v>
      </c>
      <c r="K615" s="5">
        <v>0</v>
      </c>
      <c r="L615" s="5">
        <v>0</v>
      </c>
      <c r="M615" s="5">
        <v>0</v>
      </c>
      <c r="N615" s="5">
        <v>0</v>
      </c>
      <c r="O615" s="5">
        <v>0</v>
      </c>
      <c r="P615" s="6">
        <f t="shared" si="27"/>
        <v>101525.90307692306</v>
      </c>
      <c r="Q615" s="4">
        <v>44561</v>
      </c>
      <c r="R615" s="7">
        <v>-6</v>
      </c>
      <c r="S615" s="8">
        <f t="shared" si="28"/>
        <v>3.4724381602679655E-4</v>
      </c>
      <c r="T615" s="6">
        <f t="shared" si="29"/>
        <v>-2.0834628961607792E-3</v>
      </c>
    </row>
    <row r="616" spans="1:20" x14ac:dyDescent="0.25">
      <c r="A616" s="9" t="s">
        <v>104</v>
      </c>
      <c r="B616" t="s">
        <v>667</v>
      </c>
      <c r="C616" s="5">
        <v>26679.170000000002</v>
      </c>
      <c r="D616" s="5">
        <v>26679.170000000002</v>
      </c>
      <c r="E616" s="5">
        <v>51986.67</v>
      </c>
      <c r="F616" s="5">
        <v>0</v>
      </c>
      <c r="G616" s="5">
        <v>0</v>
      </c>
      <c r="H616" s="5">
        <v>0</v>
      </c>
      <c r="I616" s="5">
        <v>0</v>
      </c>
      <c r="J616" s="5">
        <v>0</v>
      </c>
      <c r="K616" s="5">
        <v>0</v>
      </c>
      <c r="L616" s="5">
        <v>0</v>
      </c>
      <c r="M616" s="5">
        <v>0</v>
      </c>
      <c r="N616" s="5">
        <v>0</v>
      </c>
      <c r="O616" s="5">
        <v>0</v>
      </c>
      <c r="P616" s="6">
        <f t="shared" si="27"/>
        <v>8103.4623076923081</v>
      </c>
      <c r="Q616" s="4">
        <v>44469</v>
      </c>
      <c r="R616" s="7">
        <v>-9</v>
      </c>
      <c r="S616" s="8">
        <f t="shared" si="28"/>
        <v>2.7715854668344094E-5</v>
      </c>
      <c r="T616" s="6">
        <f t="shared" si="29"/>
        <v>-2.4944269201509687E-4</v>
      </c>
    </row>
    <row r="617" spans="1:20" x14ac:dyDescent="0.25">
      <c r="A617" s="9" t="s">
        <v>104</v>
      </c>
      <c r="B617" t="s">
        <v>668</v>
      </c>
      <c r="C617" s="5">
        <v>43528.900000000009</v>
      </c>
      <c r="D617" s="5">
        <v>54664.200000000012</v>
      </c>
      <c r="E617" s="5">
        <v>65799.500000000015</v>
      </c>
      <c r="F617" s="5">
        <v>76934.800000000017</v>
      </c>
      <c r="G617" s="5">
        <v>88070.10000000002</v>
      </c>
      <c r="H617" s="5">
        <v>99205.400000000023</v>
      </c>
      <c r="I617" s="5">
        <v>0</v>
      </c>
      <c r="J617" s="5">
        <v>0</v>
      </c>
      <c r="K617" s="5">
        <v>0</v>
      </c>
      <c r="L617" s="5">
        <v>0</v>
      </c>
      <c r="M617" s="5">
        <v>0</v>
      </c>
      <c r="N617" s="5">
        <v>0</v>
      </c>
      <c r="O617" s="5">
        <v>0</v>
      </c>
      <c r="P617" s="6">
        <f t="shared" si="27"/>
        <v>32938.68461538462</v>
      </c>
      <c r="Q617" s="4">
        <v>44561</v>
      </c>
      <c r="R617" s="7">
        <v>-6</v>
      </c>
      <c r="S617" s="8">
        <f t="shared" si="28"/>
        <v>1.1265848610165284E-4</v>
      </c>
      <c r="T617" s="6">
        <f t="shared" si="29"/>
        <v>-6.7595091660991712E-4</v>
      </c>
    </row>
    <row r="618" spans="1:20" x14ac:dyDescent="0.25">
      <c r="A618" s="9" t="s">
        <v>104</v>
      </c>
      <c r="B618" t="s">
        <v>669</v>
      </c>
      <c r="C618" s="5">
        <v>182214</v>
      </c>
      <c r="D618" s="5">
        <v>216632.2</v>
      </c>
      <c r="E618" s="5">
        <v>251050.40000000002</v>
      </c>
      <c r="F618" s="5">
        <v>285468.60000000003</v>
      </c>
      <c r="G618" s="5">
        <v>319886.80000000005</v>
      </c>
      <c r="H618" s="5">
        <v>354608.69000000006</v>
      </c>
      <c r="I618" s="5">
        <v>0</v>
      </c>
      <c r="J618" s="5">
        <v>0</v>
      </c>
      <c r="K618" s="5">
        <v>0</v>
      </c>
      <c r="L618" s="5">
        <v>0</v>
      </c>
      <c r="M618" s="5">
        <v>0</v>
      </c>
      <c r="N618" s="5">
        <v>0</v>
      </c>
      <c r="O618" s="5">
        <v>0</v>
      </c>
      <c r="P618" s="6">
        <f t="shared" si="27"/>
        <v>123835.43769230772</v>
      </c>
      <c r="Q618" s="4">
        <v>44561</v>
      </c>
      <c r="R618" s="7">
        <v>-6</v>
      </c>
      <c r="S618" s="8">
        <f t="shared" si="28"/>
        <v>4.235479679608949E-4</v>
      </c>
      <c r="T618" s="6">
        <f t="shared" si="29"/>
        <v>-2.5412878077653695E-3</v>
      </c>
    </row>
    <row r="619" spans="1:20" x14ac:dyDescent="0.25">
      <c r="A619" s="9" t="s">
        <v>104</v>
      </c>
      <c r="B619" t="s">
        <v>670</v>
      </c>
      <c r="C619" s="5">
        <v>0</v>
      </c>
      <c r="D619" s="5">
        <v>0</v>
      </c>
      <c r="E619" s="5">
        <v>0</v>
      </c>
      <c r="F619" s="5">
        <v>0</v>
      </c>
      <c r="G619" s="5">
        <v>0</v>
      </c>
      <c r="H619" s="5">
        <v>0</v>
      </c>
      <c r="I619" s="5">
        <v>0</v>
      </c>
      <c r="J619" s="5">
        <v>24137.279999999999</v>
      </c>
      <c r="K619" s="5">
        <v>48274.559999999998</v>
      </c>
      <c r="L619" s="5">
        <v>72411.839999999997</v>
      </c>
      <c r="M619" s="5">
        <v>96549.119999999995</v>
      </c>
      <c r="N619" s="5">
        <v>120686.39999999999</v>
      </c>
      <c r="O619" s="5">
        <v>144823.67999999999</v>
      </c>
      <c r="P619" s="6">
        <f t="shared" si="27"/>
        <v>38990.990769230768</v>
      </c>
      <c r="Q619" s="4">
        <v>44926</v>
      </c>
      <c r="R619" s="7">
        <v>6</v>
      </c>
      <c r="S619" s="8">
        <f t="shared" si="28"/>
        <v>1.3335887704554489E-4</v>
      </c>
      <c r="T619" s="6">
        <f t="shared" si="29"/>
        <v>8.0015326227326935E-4</v>
      </c>
    </row>
    <row r="620" spans="1:20" x14ac:dyDescent="0.25">
      <c r="A620" s="9" t="s">
        <v>104</v>
      </c>
      <c r="B620" t="s">
        <v>671</v>
      </c>
      <c r="C620" s="5">
        <v>928237.5</v>
      </c>
      <c r="D620" s="5">
        <v>1159083.73</v>
      </c>
      <c r="E620" s="5">
        <v>1389929.96</v>
      </c>
      <c r="F620" s="5">
        <v>1620776.19</v>
      </c>
      <c r="G620" s="5">
        <v>1819208.77</v>
      </c>
      <c r="H620" s="5">
        <v>1865816.4</v>
      </c>
      <c r="I620" s="5">
        <v>0</v>
      </c>
      <c r="J620" s="5">
        <v>0</v>
      </c>
      <c r="K620" s="5">
        <v>0</v>
      </c>
      <c r="L620" s="5">
        <v>0</v>
      </c>
      <c r="M620" s="5">
        <v>0</v>
      </c>
      <c r="N620" s="5">
        <v>0</v>
      </c>
      <c r="O620" s="5">
        <v>0</v>
      </c>
      <c r="P620" s="6">
        <f t="shared" si="27"/>
        <v>675619.42692307697</v>
      </c>
      <c r="Q620" s="4">
        <v>44561</v>
      </c>
      <c r="R620" s="7">
        <v>-6</v>
      </c>
      <c r="S620" s="8">
        <f t="shared" si="28"/>
        <v>2.3107863203034392E-3</v>
      </c>
      <c r="T620" s="6">
        <f t="shared" si="29"/>
        <v>-1.3864717921820636E-2</v>
      </c>
    </row>
    <row r="621" spans="1:20" x14ac:dyDescent="0.25">
      <c r="A621" s="9" t="s">
        <v>104</v>
      </c>
      <c r="B621" t="s">
        <v>672</v>
      </c>
      <c r="C621" s="5">
        <v>0</v>
      </c>
      <c r="D621" s="5">
        <v>0</v>
      </c>
      <c r="E621" s="5">
        <v>0</v>
      </c>
      <c r="F621" s="5">
        <v>0</v>
      </c>
      <c r="G621" s="5">
        <v>0</v>
      </c>
      <c r="H621" s="5">
        <v>49385.06</v>
      </c>
      <c r="I621" s="5">
        <v>100000.06</v>
      </c>
      <c r="J621" s="5">
        <v>225954.78999999998</v>
      </c>
      <c r="K621" s="5">
        <v>351909.51999999996</v>
      </c>
      <c r="L621" s="5">
        <v>477864.24999999994</v>
      </c>
      <c r="M621" s="5">
        <v>603818.98</v>
      </c>
      <c r="N621" s="5">
        <v>729773.71</v>
      </c>
      <c r="O621" s="5">
        <v>855728.44</v>
      </c>
      <c r="P621" s="6">
        <f t="shared" si="27"/>
        <v>261110.37</v>
      </c>
      <c r="Q621" s="4">
        <v>44926</v>
      </c>
      <c r="R621" s="7">
        <v>6</v>
      </c>
      <c r="S621" s="8">
        <f t="shared" si="28"/>
        <v>8.9306234699800392E-4</v>
      </c>
      <c r="T621" s="6">
        <f t="shared" si="29"/>
        <v>5.3583740819880231E-3</v>
      </c>
    </row>
    <row r="622" spans="1:20" x14ac:dyDescent="0.25">
      <c r="A622" s="9" t="s">
        <v>104</v>
      </c>
      <c r="B622" t="s">
        <v>673</v>
      </c>
      <c r="C622" s="5">
        <v>50615</v>
      </c>
      <c r="D622" s="5">
        <v>65799.5</v>
      </c>
      <c r="E622" s="5">
        <v>0</v>
      </c>
      <c r="F622" s="5">
        <v>0</v>
      </c>
      <c r="G622" s="5">
        <v>0</v>
      </c>
      <c r="H622" s="5">
        <v>0</v>
      </c>
      <c r="I622" s="5">
        <v>0</v>
      </c>
      <c r="J622" s="5">
        <v>0</v>
      </c>
      <c r="K622" s="5">
        <v>0</v>
      </c>
      <c r="L622" s="5">
        <v>0</v>
      </c>
      <c r="M622" s="5">
        <v>0</v>
      </c>
      <c r="N622" s="5">
        <v>0</v>
      </c>
      <c r="O622" s="5">
        <v>0</v>
      </c>
      <c r="P622" s="6">
        <f t="shared" si="27"/>
        <v>8954.961538461539</v>
      </c>
      <c r="Q622" s="4">
        <v>44439</v>
      </c>
      <c r="R622" s="7">
        <v>-10</v>
      </c>
      <c r="S622" s="8">
        <f t="shared" si="28"/>
        <v>3.0628193621016727E-5</v>
      </c>
      <c r="T622" s="6">
        <f t="shared" si="29"/>
        <v>-3.0628193621016727E-4</v>
      </c>
    </row>
    <row r="623" spans="1:20" x14ac:dyDescent="0.25">
      <c r="A623" s="9" t="s">
        <v>104</v>
      </c>
      <c r="B623" t="s">
        <v>70</v>
      </c>
      <c r="C623" s="5">
        <v>0</v>
      </c>
      <c r="D623" s="5">
        <v>250000</v>
      </c>
      <c r="E623" s="5">
        <v>550000</v>
      </c>
      <c r="F623" s="5">
        <v>800000</v>
      </c>
      <c r="G623" s="5">
        <v>1821330</v>
      </c>
      <c r="H623" s="5">
        <v>0</v>
      </c>
      <c r="I623" s="5">
        <v>0</v>
      </c>
      <c r="J623" s="5">
        <v>0</v>
      </c>
      <c r="K623" s="5">
        <v>0</v>
      </c>
      <c r="L623" s="5">
        <v>0</v>
      </c>
      <c r="M623" s="5">
        <v>0</v>
      </c>
      <c r="N623" s="5">
        <v>0</v>
      </c>
      <c r="O623" s="5">
        <v>0</v>
      </c>
      <c r="P623" s="6">
        <f t="shared" si="27"/>
        <v>263179.23076923075</v>
      </c>
      <c r="Q623" s="4">
        <v>44530</v>
      </c>
      <c r="R623" s="7">
        <v>-7</v>
      </c>
      <c r="S623" s="8">
        <f t="shared" si="28"/>
        <v>9.0013836490637463E-4</v>
      </c>
      <c r="T623" s="6">
        <f t="shared" si="29"/>
        <v>-6.3009685543446228E-3</v>
      </c>
    </row>
    <row r="624" spans="1:20" x14ac:dyDescent="0.25">
      <c r="A624" s="9" t="s">
        <v>104</v>
      </c>
      <c r="B624" t="s">
        <v>674</v>
      </c>
      <c r="C624" s="5">
        <v>0</v>
      </c>
      <c r="D624" s="5">
        <v>0</v>
      </c>
      <c r="E624" s="5">
        <v>0</v>
      </c>
      <c r="F624" s="5">
        <v>398062.98</v>
      </c>
      <c r="G624" s="5">
        <v>4776653.1400000006</v>
      </c>
      <c r="H624" s="5">
        <v>0</v>
      </c>
      <c r="I624" s="5">
        <v>0</v>
      </c>
      <c r="J624" s="5">
        <v>0</v>
      </c>
      <c r="K624" s="5">
        <v>0</v>
      </c>
      <c r="L624" s="5">
        <v>0</v>
      </c>
      <c r="M624" s="5">
        <v>0</v>
      </c>
      <c r="N624" s="5">
        <v>0</v>
      </c>
      <c r="O624" s="5">
        <v>0</v>
      </c>
      <c r="P624" s="6">
        <f t="shared" si="27"/>
        <v>398055.08615384623</v>
      </c>
      <c r="Q624" s="4">
        <v>44530</v>
      </c>
      <c r="R624" s="7">
        <v>-7</v>
      </c>
      <c r="S624" s="8">
        <f t="shared" si="28"/>
        <v>1.36144730473572E-3</v>
      </c>
      <c r="T624" s="6">
        <f t="shared" si="29"/>
        <v>-9.5301311331500403E-3</v>
      </c>
    </row>
    <row r="625" spans="1:20" x14ac:dyDescent="0.25">
      <c r="A625" s="9" t="s">
        <v>104</v>
      </c>
      <c r="B625" t="s">
        <v>675</v>
      </c>
      <c r="C625" s="5">
        <v>0</v>
      </c>
      <c r="D625" s="5">
        <v>0</v>
      </c>
      <c r="E625" s="5">
        <v>0</v>
      </c>
      <c r="F625" s="5">
        <v>0</v>
      </c>
      <c r="G625" s="5">
        <v>0</v>
      </c>
      <c r="H625" s="5">
        <v>1208412.6000000001</v>
      </c>
      <c r="I625" s="5">
        <v>0</v>
      </c>
      <c r="J625" s="5">
        <v>0</v>
      </c>
      <c r="K625" s="5">
        <v>0</v>
      </c>
      <c r="L625" s="5">
        <v>0</v>
      </c>
      <c r="M625" s="5">
        <v>0</v>
      </c>
      <c r="N625" s="5">
        <v>0</v>
      </c>
      <c r="O625" s="5">
        <v>0</v>
      </c>
      <c r="P625" s="6">
        <f t="shared" si="27"/>
        <v>92954.815384615387</v>
      </c>
      <c r="Q625" s="4">
        <v>44531</v>
      </c>
      <c r="R625" s="7">
        <v>-6</v>
      </c>
      <c r="S625" s="8">
        <f t="shared" si="28"/>
        <v>3.1792856634591259E-4</v>
      </c>
      <c r="T625" s="6">
        <f t="shared" si="29"/>
        <v>-1.9075713980754756E-3</v>
      </c>
    </row>
    <row r="626" spans="1:20" x14ac:dyDescent="0.25">
      <c r="A626" s="9" t="s">
        <v>104</v>
      </c>
      <c r="B626" t="s">
        <v>676</v>
      </c>
      <c r="C626" s="5">
        <v>249999.99</v>
      </c>
      <c r="D626" s="5">
        <v>249999.99</v>
      </c>
      <c r="E626" s="5">
        <v>249999.99</v>
      </c>
      <c r="F626" s="5">
        <v>249999.99</v>
      </c>
      <c r="G626" s="5">
        <v>249999.99</v>
      </c>
      <c r="H626" s="5">
        <v>0</v>
      </c>
      <c r="I626" s="5">
        <v>0</v>
      </c>
      <c r="J626" s="5">
        <v>0</v>
      </c>
      <c r="K626" s="5">
        <v>0</v>
      </c>
      <c r="L626" s="5">
        <v>0</v>
      </c>
      <c r="M626" s="5">
        <v>0</v>
      </c>
      <c r="N626" s="5">
        <v>0</v>
      </c>
      <c r="O626" s="5">
        <v>0</v>
      </c>
      <c r="P626" s="6">
        <f t="shared" si="27"/>
        <v>96153.842307692306</v>
      </c>
      <c r="Q626" s="4">
        <v>44530</v>
      </c>
      <c r="R626" s="7">
        <v>-7</v>
      </c>
      <c r="S626" s="8">
        <f t="shared" si="28"/>
        <v>3.2887003332798944E-4</v>
      </c>
      <c r="T626" s="6">
        <f t="shared" si="29"/>
        <v>-2.3020902332959261E-3</v>
      </c>
    </row>
    <row r="627" spans="1:20" x14ac:dyDescent="0.25">
      <c r="A627" s="9" t="s">
        <v>104</v>
      </c>
      <c r="B627" t="s">
        <v>72</v>
      </c>
      <c r="C627" s="5">
        <v>0</v>
      </c>
      <c r="D627" s="5">
        <v>0</v>
      </c>
      <c r="E627" s="5">
        <v>148856.26</v>
      </c>
      <c r="F627" s="5">
        <v>0</v>
      </c>
      <c r="G627" s="5">
        <v>0</v>
      </c>
      <c r="H627" s="5">
        <v>0</v>
      </c>
      <c r="I627" s="5">
        <v>0</v>
      </c>
      <c r="J627" s="5">
        <v>0</v>
      </c>
      <c r="K627" s="5">
        <v>0</v>
      </c>
      <c r="L627" s="5">
        <v>0</v>
      </c>
      <c r="M627" s="5">
        <v>0</v>
      </c>
      <c r="N627" s="5">
        <v>0</v>
      </c>
      <c r="O627" s="5">
        <v>0</v>
      </c>
      <c r="P627" s="6">
        <f t="shared" si="27"/>
        <v>11450.481538461539</v>
      </c>
      <c r="Q627" s="4">
        <v>44440</v>
      </c>
      <c r="R627" s="7">
        <v>-9</v>
      </c>
      <c r="S627" s="8">
        <f t="shared" si="28"/>
        <v>3.9163492116363581E-5</v>
      </c>
      <c r="T627" s="6">
        <f t="shared" si="29"/>
        <v>-3.5247142904727225E-4</v>
      </c>
    </row>
    <row r="628" spans="1:20" x14ac:dyDescent="0.25">
      <c r="A628" s="9" t="s">
        <v>104</v>
      </c>
      <c r="B628" t="s">
        <v>99</v>
      </c>
      <c r="C628" s="5">
        <v>0</v>
      </c>
      <c r="D628" s="5">
        <v>0</v>
      </c>
      <c r="E628" s="5">
        <v>51476.35</v>
      </c>
      <c r="F628" s="5">
        <v>0</v>
      </c>
      <c r="G628" s="5">
        <v>0</v>
      </c>
      <c r="H628" s="5">
        <v>0</v>
      </c>
      <c r="I628" s="5">
        <v>0</v>
      </c>
      <c r="J628" s="5">
        <v>0</v>
      </c>
      <c r="K628" s="5">
        <v>0</v>
      </c>
      <c r="L628" s="5">
        <v>0</v>
      </c>
      <c r="M628" s="5">
        <v>0</v>
      </c>
      <c r="N628" s="5">
        <v>0</v>
      </c>
      <c r="O628" s="5">
        <v>0</v>
      </c>
      <c r="P628" s="6">
        <f t="shared" si="27"/>
        <v>3959.7192307692308</v>
      </c>
      <c r="Q628" s="4">
        <v>44440</v>
      </c>
      <c r="R628" s="7">
        <v>-9</v>
      </c>
      <c r="S628" s="8">
        <f t="shared" si="28"/>
        <v>1.3543223693811547E-5</v>
      </c>
      <c r="T628" s="6">
        <f t="shared" si="29"/>
        <v>-1.2188901324430393E-4</v>
      </c>
    </row>
    <row r="629" spans="1:20" x14ac:dyDescent="0.25">
      <c r="A629" s="9" t="s">
        <v>104</v>
      </c>
      <c r="B629" t="s">
        <v>677</v>
      </c>
      <c r="C629" s="5">
        <v>0</v>
      </c>
      <c r="D629" s="5">
        <v>0</v>
      </c>
      <c r="E629" s="5">
        <v>0</v>
      </c>
      <c r="F629" s="5">
        <v>615459.30000000005</v>
      </c>
      <c r="G629" s="5">
        <v>0</v>
      </c>
      <c r="H629" s="5">
        <v>0</v>
      </c>
      <c r="I629" s="5">
        <v>0</v>
      </c>
      <c r="J629" s="5">
        <v>0</v>
      </c>
      <c r="K629" s="5">
        <v>0</v>
      </c>
      <c r="L629" s="5">
        <v>0</v>
      </c>
      <c r="M629" s="5">
        <v>0</v>
      </c>
      <c r="N629" s="5">
        <v>0</v>
      </c>
      <c r="O629" s="5">
        <v>0</v>
      </c>
      <c r="P629" s="6">
        <f t="shared" si="27"/>
        <v>47343.023076923084</v>
      </c>
      <c r="Q629" s="4">
        <v>44470</v>
      </c>
      <c r="R629" s="7">
        <v>-8</v>
      </c>
      <c r="S629" s="8">
        <f t="shared" si="28"/>
        <v>1.6192490287941297E-4</v>
      </c>
      <c r="T629" s="6">
        <f t="shared" si="29"/>
        <v>-1.2953992230353038E-3</v>
      </c>
    </row>
    <row r="630" spans="1:20" x14ac:dyDescent="0.25">
      <c r="A630" s="9" t="s">
        <v>104</v>
      </c>
      <c r="B630" t="s">
        <v>678</v>
      </c>
      <c r="C630" s="5">
        <v>0</v>
      </c>
      <c r="D630" s="5">
        <v>0</v>
      </c>
      <c r="E630" s="5">
        <v>1071000</v>
      </c>
      <c r="F630" s="5">
        <v>1071000</v>
      </c>
      <c r="G630" s="5">
        <v>0</v>
      </c>
      <c r="H630" s="5">
        <v>0</v>
      </c>
      <c r="I630" s="5">
        <v>0</v>
      </c>
      <c r="J630" s="5">
        <v>0</v>
      </c>
      <c r="K630" s="5">
        <v>0</v>
      </c>
      <c r="L630" s="5">
        <v>0</v>
      </c>
      <c r="M630" s="5">
        <v>0</v>
      </c>
      <c r="N630" s="5">
        <v>0</v>
      </c>
      <c r="O630" s="5">
        <v>0</v>
      </c>
      <c r="P630" s="6">
        <f t="shared" si="27"/>
        <v>164769.23076923078</v>
      </c>
      <c r="Q630" s="4">
        <v>44500</v>
      </c>
      <c r="R630" s="7">
        <v>-8</v>
      </c>
      <c r="S630" s="8">
        <f t="shared" si="28"/>
        <v>5.6355171165291121E-4</v>
      </c>
      <c r="T630" s="6">
        <f t="shared" si="29"/>
        <v>-4.5084136932232897E-3</v>
      </c>
    </row>
    <row r="631" spans="1:20" x14ac:dyDescent="0.25">
      <c r="A631" s="9" t="s">
        <v>104</v>
      </c>
      <c r="B631" t="s">
        <v>679</v>
      </c>
      <c r="C631" s="5">
        <v>0</v>
      </c>
      <c r="D631" s="5">
        <v>0</v>
      </c>
      <c r="E631" s="5">
        <v>0</v>
      </c>
      <c r="F631" s="5">
        <v>0</v>
      </c>
      <c r="G631" s="5">
        <v>1460200.85</v>
      </c>
      <c r="H631" s="5">
        <v>0</v>
      </c>
      <c r="I631" s="5">
        <v>0</v>
      </c>
      <c r="J631" s="5">
        <v>0</v>
      </c>
      <c r="K631" s="5">
        <v>0</v>
      </c>
      <c r="L631" s="5">
        <v>0</v>
      </c>
      <c r="M631" s="5">
        <v>0</v>
      </c>
      <c r="N631" s="5">
        <v>0</v>
      </c>
      <c r="O631" s="5">
        <v>0</v>
      </c>
      <c r="P631" s="6">
        <f t="shared" si="27"/>
        <v>112323.14230769231</v>
      </c>
      <c r="Q631" s="4">
        <v>44530</v>
      </c>
      <c r="R631" s="7">
        <v>-7</v>
      </c>
      <c r="S631" s="8">
        <f t="shared" si="28"/>
        <v>3.8417305713096914E-4</v>
      </c>
      <c r="T631" s="6">
        <f t="shared" si="29"/>
        <v>-2.6892113999167841E-3</v>
      </c>
    </row>
    <row r="632" spans="1:20" x14ac:dyDescent="0.25">
      <c r="A632" s="9" t="s">
        <v>104</v>
      </c>
      <c r="B632" t="s">
        <v>680</v>
      </c>
      <c r="C632" s="5">
        <v>0</v>
      </c>
      <c r="D632" s="5">
        <v>0</v>
      </c>
      <c r="E632" s="5">
        <v>0</v>
      </c>
      <c r="F632" s="5">
        <v>0</v>
      </c>
      <c r="G632" s="5">
        <v>0</v>
      </c>
      <c r="H632" s="5">
        <v>0</v>
      </c>
      <c r="I632" s="5">
        <v>0</v>
      </c>
      <c r="J632" s="5">
        <v>0</v>
      </c>
      <c r="K632" s="5">
        <v>0</v>
      </c>
      <c r="L632" s="5">
        <v>0</v>
      </c>
      <c r="M632" s="5">
        <v>344925.78</v>
      </c>
      <c r="N632" s="5">
        <v>0</v>
      </c>
      <c r="O632" s="5">
        <v>0</v>
      </c>
      <c r="P632" s="6">
        <f t="shared" si="27"/>
        <v>26532.75230769231</v>
      </c>
      <c r="Q632" s="4">
        <v>44712</v>
      </c>
      <c r="R632" s="7">
        <v>-1</v>
      </c>
      <c r="S632" s="8">
        <f t="shared" si="28"/>
        <v>9.0748605841370445E-5</v>
      </c>
      <c r="T632" s="6">
        <f t="shared" si="29"/>
        <v>-9.0748605841370445E-5</v>
      </c>
    </row>
    <row r="633" spans="1:20" x14ac:dyDescent="0.25">
      <c r="A633" s="9" t="s">
        <v>104</v>
      </c>
      <c r="B633" t="s">
        <v>681</v>
      </c>
      <c r="C633" s="5">
        <v>0</v>
      </c>
      <c r="D633" s="5">
        <v>0</v>
      </c>
      <c r="E633" s="5">
        <v>917853</v>
      </c>
      <c r="F633" s="5">
        <v>0</v>
      </c>
      <c r="G633" s="5">
        <v>0</v>
      </c>
      <c r="H633" s="5">
        <v>0</v>
      </c>
      <c r="I633" s="5">
        <v>0</v>
      </c>
      <c r="J633" s="5">
        <v>0</v>
      </c>
      <c r="K633" s="5">
        <v>0</v>
      </c>
      <c r="L633" s="5">
        <v>0</v>
      </c>
      <c r="M633" s="5">
        <v>0</v>
      </c>
      <c r="N633" s="5">
        <v>0</v>
      </c>
      <c r="O633" s="5">
        <v>0</v>
      </c>
      <c r="P633" s="6">
        <f t="shared" si="27"/>
        <v>70604.076923076922</v>
      </c>
      <c r="Q633" s="4">
        <v>44469</v>
      </c>
      <c r="R633" s="7">
        <v>-9</v>
      </c>
      <c r="S633" s="8">
        <f t="shared" si="28"/>
        <v>2.4148348701949555E-4</v>
      </c>
      <c r="T633" s="6">
        <f t="shared" si="29"/>
        <v>-2.1733513831754601E-3</v>
      </c>
    </row>
    <row r="634" spans="1:20" x14ac:dyDescent="0.25">
      <c r="A634" s="9" t="s">
        <v>104</v>
      </c>
      <c r="B634" t="s">
        <v>682</v>
      </c>
      <c r="C634" s="5">
        <v>0</v>
      </c>
      <c r="D634" s="5">
        <v>0</v>
      </c>
      <c r="E634" s="5">
        <v>0</v>
      </c>
      <c r="F634" s="5">
        <v>0</v>
      </c>
      <c r="G634" s="5">
        <v>287586.43</v>
      </c>
      <c r="H634" s="5">
        <v>287586.43</v>
      </c>
      <c r="I634" s="5">
        <v>287586.43</v>
      </c>
      <c r="J634" s="5">
        <v>287586.43</v>
      </c>
      <c r="K634" s="5">
        <v>287586.43</v>
      </c>
      <c r="L634" s="5">
        <v>287586.43</v>
      </c>
      <c r="M634" s="5">
        <v>287586.43</v>
      </c>
      <c r="N634" s="5">
        <v>287586.43</v>
      </c>
      <c r="O634" s="5">
        <v>287586.43</v>
      </c>
      <c r="P634" s="6">
        <f t="shared" si="27"/>
        <v>199098.29769230771</v>
      </c>
      <c r="Q634" s="4">
        <v>44865</v>
      </c>
      <c r="R634" s="7">
        <v>4</v>
      </c>
      <c r="S634" s="8">
        <f t="shared" si="28"/>
        <v>6.8096565073382409E-4</v>
      </c>
      <c r="T634" s="6">
        <f t="shared" si="29"/>
        <v>2.7238626029352964E-3</v>
      </c>
    </row>
    <row r="635" spans="1:20" x14ac:dyDescent="0.25">
      <c r="A635" s="9" t="s">
        <v>104</v>
      </c>
      <c r="B635" t="s">
        <v>683</v>
      </c>
      <c r="C635" s="5">
        <v>0</v>
      </c>
      <c r="D635" s="5">
        <v>40021.800000000003</v>
      </c>
      <c r="E635" s="5">
        <v>40021.800000000003</v>
      </c>
      <c r="F635" s="5">
        <v>140076.29999999999</v>
      </c>
      <c r="G635" s="5">
        <v>140076.29999999999</v>
      </c>
      <c r="H635" s="5">
        <v>140076.29999999999</v>
      </c>
      <c r="I635" s="5">
        <v>0</v>
      </c>
      <c r="J635" s="5">
        <v>0</v>
      </c>
      <c r="K635" s="5">
        <v>0</v>
      </c>
      <c r="L635" s="5">
        <v>0</v>
      </c>
      <c r="M635" s="5">
        <v>0</v>
      </c>
      <c r="N635" s="5">
        <v>0</v>
      </c>
      <c r="O635" s="5">
        <v>0</v>
      </c>
      <c r="P635" s="6">
        <f t="shared" si="27"/>
        <v>38482.499999999993</v>
      </c>
      <c r="Q635" s="4">
        <v>44531</v>
      </c>
      <c r="R635" s="7">
        <v>-6</v>
      </c>
      <c r="S635" s="8">
        <f t="shared" si="28"/>
        <v>1.3161971226324974E-4</v>
      </c>
      <c r="T635" s="6">
        <f t="shared" si="29"/>
        <v>-7.8971827357949848E-4</v>
      </c>
    </row>
    <row r="636" spans="1:20" x14ac:dyDescent="0.25">
      <c r="A636" s="9" t="s">
        <v>104</v>
      </c>
      <c r="B636" t="s">
        <v>684</v>
      </c>
      <c r="C636" s="5">
        <v>0</v>
      </c>
      <c r="D636" s="5">
        <v>0</v>
      </c>
      <c r="E636" s="5">
        <v>0</v>
      </c>
      <c r="F636" s="5">
        <v>430395.35000000003</v>
      </c>
      <c r="G636" s="5">
        <v>873291.52</v>
      </c>
      <c r="H636" s="5">
        <v>0</v>
      </c>
      <c r="I636" s="5">
        <v>0</v>
      </c>
      <c r="J636" s="5">
        <v>0</v>
      </c>
      <c r="K636" s="5">
        <v>0</v>
      </c>
      <c r="L636" s="5">
        <v>0</v>
      </c>
      <c r="M636" s="5">
        <v>0</v>
      </c>
      <c r="N636" s="5">
        <v>0</v>
      </c>
      <c r="O636" s="5">
        <v>0</v>
      </c>
      <c r="P636" s="6">
        <f t="shared" si="27"/>
        <v>100283.6053846154</v>
      </c>
      <c r="Q636" s="4">
        <v>44530</v>
      </c>
      <c r="R636" s="7">
        <v>-7</v>
      </c>
      <c r="S636" s="8">
        <f t="shared" si="28"/>
        <v>3.429948492287238E-4</v>
      </c>
      <c r="T636" s="6">
        <f t="shared" si="29"/>
        <v>-2.4009639446010665E-3</v>
      </c>
    </row>
    <row r="637" spans="1:20" x14ac:dyDescent="0.25">
      <c r="A637" s="9" t="s">
        <v>104</v>
      </c>
      <c r="B637" t="s">
        <v>685</v>
      </c>
      <c r="C637" s="5">
        <v>0</v>
      </c>
      <c r="D637" s="5">
        <v>0</v>
      </c>
      <c r="E637" s="5">
        <v>0</v>
      </c>
      <c r="F637" s="5">
        <v>196004.2</v>
      </c>
      <c r="G637" s="5">
        <v>0</v>
      </c>
      <c r="H637" s="5">
        <v>0</v>
      </c>
      <c r="I637" s="5">
        <v>0</v>
      </c>
      <c r="J637" s="5">
        <v>0</v>
      </c>
      <c r="K637" s="5">
        <v>0</v>
      </c>
      <c r="L637" s="5">
        <v>0</v>
      </c>
      <c r="M637" s="5">
        <v>0</v>
      </c>
      <c r="N637" s="5">
        <v>0</v>
      </c>
      <c r="O637" s="5">
        <v>0</v>
      </c>
      <c r="P637" s="6">
        <f t="shared" si="27"/>
        <v>15077.246153846154</v>
      </c>
      <c r="Q637" s="4">
        <v>44500</v>
      </c>
      <c r="R637" s="7">
        <v>-8</v>
      </c>
      <c r="S637" s="8">
        <f t="shared" si="28"/>
        <v>5.1567928291857861E-5</v>
      </c>
      <c r="T637" s="6">
        <f t="shared" si="29"/>
        <v>-4.1254342633486289E-4</v>
      </c>
    </row>
    <row r="638" spans="1:20" x14ac:dyDescent="0.25">
      <c r="A638" s="9" t="s">
        <v>104</v>
      </c>
      <c r="B638" t="s">
        <v>686</v>
      </c>
      <c r="C638" s="5">
        <v>0</v>
      </c>
      <c r="D638" s="5">
        <v>100558.40000000001</v>
      </c>
      <c r="E638" s="5">
        <v>100558.40000000001</v>
      </c>
      <c r="F638" s="5">
        <v>100558.40000000001</v>
      </c>
      <c r="G638" s="5">
        <v>100558.40000000001</v>
      </c>
      <c r="H638" s="5">
        <v>321777.87</v>
      </c>
      <c r="I638" s="5">
        <v>321777.87</v>
      </c>
      <c r="J638" s="5">
        <v>321777.87</v>
      </c>
      <c r="K638" s="5">
        <v>321777.87</v>
      </c>
      <c r="L638" s="5">
        <v>321777.87</v>
      </c>
      <c r="M638" s="5">
        <v>321777.87</v>
      </c>
      <c r="N638" s="5">
        <v>321777.87</v>
      </c>
      <c r="O638" s="5">
        <v>321777.87</v>
      </c>
      <c r="P638" s="6">
        <f t="shared" si="27"/>
        <v>228958.19692307696</v>
      </c>
      <c r="Q638" s="4">
        <v>44895</v>
      </c>
      <c r="R638" s="7">
        <v>5</v>
      </c>
      <c r="S638" s="8">
        <f t="shared" si="28"/>
        <v>7.8309392579296747E-4</v>
      </c>
      <c r="T638" s="6">
        <f t="shared" si="29"/>
        <v>3.9154696289648372E-3</v>
      </c>
    </row>
    <row r="639" spans="1:20" x14ac:dyDescent="0.25">
      <c r="A639" s="9" t="s">
        <v>104</v>
      </c>
      <c r="B639" t="s">
        <v>687</v>
      </c>
      <c r="C639" s="5">
        <v>0</v>
      </c>
      <c r="D639" s="5">
        <v>0</v>
      </c>
      <c r="E639" s="5">
        <v>0</v>
      </c>
      <c r="F639" s="5">
        <v>0</v>
      </c>
      <c r="G639" s="5">
        <v>0</v>
      </c>
      <c r="H639" s="5">
        <v>0</v>
      </c>
      <c r="I639" s="5">
        <v>0</v>
      </c>
      <c r="J639" s="5">
        <v>0</v>
      </c>
      <c r="K639" s="5">
        <v>0</v>
      </c>
      <c r="L639" s="5">
        <v>0</v>
      </c>
      <c r="M639" s="5">
        <v>32096.7</v>
      </c>
      <c r="N639" s="5">
        <v>0</v>
      </c>
      <c r="O639" s="5">
        <v>0</v>
      </c>
      <c r="P639" s="6">
        <f t="shared" si="27"/>
        <v>2468.976923076923</v>
      </c>
      <c r="Q639" s="4">
        <v>44712</v>
      </c>
      <c r="R639" s="7">
        <v>-1</v>
      </c>
      <c r="S639" s="8">
        <f t="shared" si="28"/>
        <v>8.4445145767553659E-6</v>
      </c>
      <c r="T639" s="6">
        <f t="shared" si="29"/>
        <v>-8.4445145767553659E-6</v>
      </c>
    </row>
    <row r="640" spans="1:20" x14ac:dyDescent="0.25">
      <c r="A640" s="9" t="s">
        <v>104</v>
      </c>
      <c r="B640" t="s">
        <v>688</v>
      </c>
      <c r="C640" s="5">
        <v>0</v>
      </c>
      <c r="D640" s="5">
        <v>0</v>
      </c>
      <c r="E640" s="5">
        <v>0</v>
      </c>
      <c r="F640" s="5">
        <v>0</v>
      </c>
      <c r="G640" s="5">
        <v>0</v>
      </c>
      <c r="H640" s="5">
        <v>0</v>
      </c>
      <c r="I640" s="5">
        <v>0</v>
      </c>
      <c r="J640" s="5">
        <v>39412.5</v>
      </c>
      <c r="K640" s="5">
        <v>39412.5</v>
      </c>
      <c r="L640" s="5">
        <v>39412.5</v>
      </c>
      <c r="M640" s="5">
        <v>39412.5</v>
      </c>
      <c r="N640" s="5">
        <v>39412.5</v>
      </c>
      <c r="O640" s="5">
        <v>39412.5</v>
      </c>
      <c r="P640" s="6">
        <f t="shared" si="27"/>
        <v>18190.384615384617</v>
      </c>
      <c r="Q640" s="4">
        <v>44896</v>
      </c>
      <c r="R640" s="7">
        <v>6</v>
      </c>
      <c r="S640" s="8">
        <f t="shared" si="28"/>
        <v>6.2215635393614473E-5</v>
      </c>
      <c r="T640" s="6">
        <f t="shared" si="29"/>
        <v>3.7329381236168684E-4</v>
      </c>
    </row>
    <row r="641" spans="1:20" x14ac:dyDescent="0.25">
      <c r="A641" s="9" t="s">
        <v>104</v>
      </c>
      <c r="B641" t="s">
        <v>689</v>
      </c>
      <c r="C641" s="5">
        <v>5449177.9699999997</v>
      </c>
      <c r="D641" s="5">
        <v>6320054.8099999996</v>
      </c>
      <c r="E641" s="5">
        <v>7451349.0199999996</v>
      </c>
      <c r="F641" s="5">
        <v>8575554.8599999994</v>
      </c>
      <c r="G641" s="5">
        <v>9843925.0999999996</v>
      </c>
      <c r="H641" s="5">
        <v>10647163.029999999</v>
      </c>
      <c r="I641" s="5">
        <v>0</v>
      </c>
      <c r="J641" s="5">
        <v>0</v>
      </c>
      <c r="K641" s="5">
        <v>0</v>
      </c>
      <c r="L641" s="5">
        <v>0</v>
      </c>
      <c r="M641" s="5">
        <v>0</v>
      </c>
      <c r="N641" s="5">
        <v>0</v>
      </c>
      <c r="O641" s="5">
        <v>0</v>
      </c>
      <c r="P641" s="6">
        <f t="shared" si="27"/>
        <v>3714401.9069230771</v>
      </c>
      <c r="Q641" s="4">
        <v>44561</v>
      </c>
      <c r="R641" s="7">
        <v>-6</v>
      </c>
      <c r="S641" s="8">
        <f t="shared" si="28"/>
        <v>1.2704177488969836E-2</v>
      </c>
      <c r="T641" s="6">
        <f t="shared" si="29"/>
        <v>-7.6225064933819017E-2</v>
      </c>
    </row>
    <row r="642" spans="1:20" x14ac:dyDescent="0.25">
      <c r="A642" s="9" t="s">
        <v>104</v>
      </c>
      <c r="B642" t="s">
        <v>690</v>
      </c>
      <c r="C642" s="5">
        <v>27401.759999999998</v>
      </c>
      <c r="D642" s="5">
        <v>31968.719999999998</v>
      </c>
      <c r="E642" s="5">
        <v>0</v>
      </c>
      <c r="F642" s="5">
        <v>0</v>
      </c>
      <c r="G642" s="5">
        <v>0</v>
      </c>
      <c r="H642" s="5">
        <v>0</v>
      </c>
      <c r="I642" s="5">
        <v>0</v>
      </c>
      <c r="J642" s="5">
        <v>0</v>
      </c>
      <c r="K642" s="5">
        <v>0</v>
      </c>
      <c r="L642" s="5">
        <v>0</v>
      </c>
      <c r="M642" s="5">
        <v>0</v>
      </c>
      <c r="N642" s="5">
        <v>0</v>
      </c>
      <c r="O642" s="5">
        <v>0</v>
      </c>
      <c r="P642" s="6">
        <f t="shared" si="27"/>
        <v>4566.96</v>
      </c>
      <c r="Q642" s="4">
        <v>44439</v>
      </c>
      <c r="R642" s="7">
        <v>-10</v>
      </c>
      <c r="S642" s="8">
        <f t="shared" si="28"/>
        <v>1.5620138013844507E-5</v>
      </c>
      <c r="T642" s="6">
        <f t="shared" si="29"/>
        <v>-1.5620138013844507E-4</v>
      </c>
    </row>
    <row r="643" spans="1:20" x14ac:dyDescent="0.25">
      <c r="A643" s="9" t="s">
        <v>104</v>
      </c>
      <c r="B643" t="s">
        <v>691</v>
      </c>
      <c r="C643" s="5">
        <v>984000.04</v>
      </c>
      <c r="D643" s="5">
        <v>984000.04</v>
      </c>
      <c r="E643" s="5">
        <v>984000.04</v>
      </c>
      <c r="F643" s="5">
        <v>984000.04</v>
      </c>
      <c r="G643" s="5">
        <v>1912000.04</v>
      </c>
      <c r="H643" s="5">
        <v>0</v>
      </c>
      <c r="I643" s="5">
        <v>0</v>
      </c>
      <c r="J643" s="5">
        <v>0</v>
      </c>
      <c r="K643" s="5">
        <v>0</v>
      </c>
      <c r="L643" s="5">
        <v>0</v>
      </c>
      <c r="M643" s="5">
        <v>0</v>
      </c>
      <c r="N643" s="5">
        <v>0</v>
      </c>
      <c r="O643" s="5">
        <v>0</v>
      </c>
      <c r="P643" s="6">
        <f t="shared" ref="P643:P706" si="30">AVERAGE(C643:O643)</f>
        <v>449846.16923076927</v>
      </c>
      <c r="Q643" s="4">
        <v>44530</v>
      </c>
      <c r="R643" s="7">
        <v>-7</v>
      </c>
      <c r="S643" s="8">
        <f t="shared" ref="S643:S706" si="31">P643/$P$1096</f>
        <v>1.5385856780842984E-3</v>
      </c>
      <c r="T643" s="6">
        <f t="shared" ref="T643:T706" si="32">R643*S643</f>
        <v>-1.0770099746590088E-2</v>
      </c>
    </row>
    <row r="644" spans="1:20" x14ac:dyDescent="0.25">
      <c r="A644" s="9" t="s">
        <v>104</v>
      </c>
      <c r="B644" t="s">
        <v>692</v>
      </c>
      <c r="C644" s="5">
        <v>0</v>
      </c>
      <c r="D644" s="5">
        <v>0</v>
      </c>
      <c r="E644" s="5">
        <v>0</v>
      </c>
      <c r="F644" s="5">
        <v>0</v>
      </c>
      <c r="G644" s="5">
        <v>2089000</v>
      </c>
      <c r="H644" s="5">
        <v>2089000</v>
      </c>
      <c r="I644" s="5">
        <v>2089000</v>
      </c>
      <c r="J644" s="5">
        <v>2089000</v>
      </c>
      <c r="K644" s="5">
        <v>2089000</v>
      </c>
      <c r="L644" s="5">
        <v>2089000</v>
      </c>
      <c r="M644" s="5">
        <v>2089000</v>
      </c>
      <c r="N644" s="5">
        <v>2089000</v>
      </c>
      <c r="O644" s="5">
        <v>0</v>
      </c>
      <c r="P644" s="6">
        <f t="shared" si="30"/>
        <v>1285538.4615384615</v>
      </c>
      <c r="Q644" s="4">
        <v>44742</v>
      </c>
      <c r="R644" s="7">
        <v>0</v>
      </c>
      <c r="S644" s="8">
        <f t="shared" si="31"/>
        <v>4.3968609734563267E-3</v>
      </c>
      <c r="T644" s="6">
        <f t="shared" si="32"/>
        <v>0</v>
      </c>
    </row>
    <row r="645" spans="1:20" x14ac:dyDescent="0.25">
      <c r="A645" s="9" t="s">
        <v>104</v>
      </c>
      <c r="B645" t="s">
        <v>693</v>
      </c>
      <c r="C645" s="5">
        <v>0</v>
      </c>
      <c r="D645" s="5">
        <v>0</v>
      </c>
      <c r="E645" s="5">
        <v>0</v>
      </c>
      <c r="F645" s="5">
        <v>0</v>
      </c>
      <c r="G645" s="5">
        <v>296021.76000000001</v>
      </c>
      <c r="H645" s="5">
        <v>0</v>
      </c>
      <c r="I645" s="5">
        <v>0</v>
      </c>
      <c r="J645" s="5">
        <v>0</v>
      </c>
      <c r="K645" s="5">
        <v>0</v>
      </c>
      <c r="L645" s="5">
        <v>0</v>
      </c>
      <c r="M645" s="5">
        <v>0</v>
      </c>
      <c r="N645" s="5">
        <v>0</v>
      </c>
      <c r="O645" s="5">
        <v>0</v>
      </c>
      <c r="P645" s="6">
        <f t="shared" si="30"/>
        <v>22770.904615384618</v>
      </c>
      <c r="Q645" s="4">
        <v>44530</v>
      </c>
      <c r="R645" s="7">
        <v>-7</v>
      </c>
      <c r="S645" s="8">
        <f t="shared" si="31"/>
        <v>7.7882151976894161E-5</v>
      </c>
      <c r="T645" s="6">
        <f t="shared" si="32"/>
        <v>-5.4517506383825907E-4</v>
      </c>
    </row>
    <row r="646" spans="1:20" x14ac:dyDescent="0.25">
      <c r="A646" s="9" t="s">
        <v>104</v>
      </c>
      <c r="B646" t="s">
        <v>694</v>
      </c>
      <c r="C646" s="5">
        <v>0</v>
      </c>
      <c r="D646" s="5">
        <v>0</v>
      </c>
      <c r="E646" s="5">
        <v>0</v>
      </c>
      <c r="F646" s="5">
        <v>0</v>
      </c>
      <c r="G646" s="5">
        <v>38467.4</v>
      </c>
      <c r="H646" s="5">
        <v>38467.4</v>
      </c>
      <c r="I646" s="5">
        <v>38467.4</v>
      </c>
      <c r="J646" s="5">
        <v>38467.4</v>
      </c>
      <c r="K646" s="5">
        <v>38467.4</v>
      </c>
      <c r="L646" s="5">
        <v>38467.4</v>
      </c>
      <c r="M646" s="5">
        <v>38467.4</v>
      </c>
      <c r="N646" s="5">
        <v>0</v>
      </c>
      <c r="O646" s="5">
        <v>0</v>
      </c>
      <c r="P646" s="6">
        <f t="shared" si="30"/>
        <v>20713.215384615385</v>
      </c>
      <c r="Q646" s="4">
        <v>44712</v>
      </c>
      <c r="R646" s="7">
        <v>-1</v>
      </c>
      <c r="S646" s="8">
        <f t="shared" si="31"/>
        <v>7.0844343506003916E-5</v>
      </c>
      <c r="T646" s="6">
        <f t="shared" si="32"/>
        <v>-7.0844343506003916E-5</v>
      </c>
    </row>
    <row r="647" spans="1:20" x14ac:dyDescent="0.25">
      <c r="A647" s="9" t="s">
        <v>104</v>
      </c>
      <c r="B647" t="s">
        <v>695</v>
      </c>
      <c r="C647" s="5">
        <v>77272.08</v>
      </c>
      <c r="D647" s="5">
        <v>87811.199999999997</v>
      </c>
      <c r="E647" s="5">
        <v>87811.199999999997</v>
      </c>
      <c r="F647" s="5">
        <v>87811.199999999997</v>
      </c>
      <c r="G647" s="5">
        <v>87811.199999999997</v>
      </c>
      <c r="H647" s="5">
        <v>87811.199999999997</v>
      </c>
      <c r="I647" s="5">
        <v>87811.199999999997</v>
      </c>
      <c r="J647" s="5">
        <v>87811.199999999997</v>
      </c>
      <c r="K647" s="5">
        <v>87811.199999999997</v>
      </c>
      <c r="L647" s="5">
        <v>87811.199999999997</v>
      </c>
      <c r="M647" s="5">
        <v>93016.739999999991</v>
      </c>
      <c r="N647" s="5">
        <v>98222.279999999984</v>
      </c>
      <c r="O647" s="5">
        <v>103427.81999999998</v>
      </c>
      <c r="P647" s="6">
        <f t="shared" si="30"/>
        <v>89403.055384615378</v>
      </c>
      <c r="Q647" s="4">
        <v>44773</v>
      </c>
      <c r="R647" s="7">
        <v>1</v>
      </c>
      <c r="S647" s="8">
        <f t="shared" si="31"/>
        <v>3.0578066459243709E-4</v>
      </c>
      <c r="T647" s="6">
        <f t="shared" si="32"/>
        <v>3.0578066459243709E-4</v>
      </c>
    </row>
    <row r="648" spans="1:20" x14ac:dyDescent="0.25">
      <c r="A648" s="9" t="s">
        <v>104</v>
      </c>
      <c r="B648" t="s">
        <v>696</v>
      </c>
      <c r="C648" s="5">
        <v>31617.42</v>
      </c>
      <c r="D648" s="5">
        <v>36886.99</v>
      </c>
      <c r="E648" s="5">
        <v>42156.56</v>
      </c>
      <c r="F648" s="5">
        <v>47426.13</v>
      </c>
      <c r="G648" s="5">
        <v>52695.7</v>
      </c>
      <c r="H648" s="5">
        <v>57965.27</v>
      </c>
      <c r="I648" s="5">
        <v>63234.84</v>
      </c>
      <c r="J648" s="5">
        <v>68680.06</v>
      </c>
      <c r="K648" s="5">
        <v>74125.279999999999</v>
      </c>
      <c r="L648" s="5">
        <v>79570.5</v>
      </c>
      <c r="M648" s="5">
        <v>85015.72</v>
      </c>
      <c r="N648" s="5">
        <v>90460.94</v>
      </c>
      <c r="O648" s="5">
        <v>95906.16</v>
      </c>
      <c r="P648" s="6">
        <f t="shared" si="30"/>
        <v>63518.582307692304</v>
      </c>
      <c r="Q648" s="4">
        <v>44804</v>
      </c>
      <c r="R648" s="7">
        <v>2</v>
      </c>
      <c r="S648" s="8">
        <f t="shared" si="31"/>
        <v>2.1724933480693845E-4</v>
      </c>
      <c r="T648" s="6">
        <f t="shared" si="32"/>
        <v>4.3449866961387689E-4</v>
      </c>
    </row>
    <row r="649" spans="1:20" x14ac:dyDescent="0.25">
      <c r="A649" s="9" t="s">
        <v>104</v>
      </c>
      <c r="B649" t="s">
        <v>697</v>
      </c>
      <c r="C649" s="5">
        <v>17209.12</v>
      </c>
      <c r="D649" s="5">
        <v>20077.3</v>
      </c>
      <c r="E649" s="5">
        <v>22945.48</v>
      </c>
      <c r="F649" s="5">
        <v>25813.66</v>
      </c>
      <c r="G649" s="5">
        <v>28681.84</v>
      </c>
      <c r="H649" s="5">
        <v>31550.02</v>
      </c>
      <c r="I649" s="5">
        <v>0</v>
      </c>
      <c r="J649" s="5">
        <v>0</v>
      </c>
      <c r="K649" s="5">
        <v>0</v>
      </c>
      <c r="L649" s="5">
        <v>0</v>
      </c>
      <c r="M649" s="5">
        <v>0</v>
      </c>
      <c r="N649" s="5">
        <v>0</v>
      </c>
      <c r="O649" s="5">
        <v>0</v>
      </c>
      <c r="P649" s="6">
        <f t="shared" si="30"/>
        <v>11252.109230769229</v>
      </c>
      <c r="Q649" s="4">
        <v>44561</v>
      </c>
      <c r="R649" s="7">
        <v>-6</v>
      </c>
      <c r="S649" s="8">
        <f t="shared" si="31"/>
        <v>3.8485009531826224E-5</v>
      </c>
      <c r="T649" s="6">
        <f t="shared" si="32"/>
        <v>-2.3091005719095734E-4</v>
      </c>
    </row>
    <row r="650" spans="1:20" x14ac:dyDescent="0.25">
      <c r="A650" s="9" t="s">
        <v>104</v>
      </c>
      <c r="B650" t="s">
        <v>698</v>
      </c>
      <c r="C650" s="5">
        <v>61890.75</v>
      </c>
      <c r="D650" s="5">
        <v>61890.75</v>
      </c>
      <c r="E650" s="5">
        <v>61890.75</v>
      </c>
      <c r="F650" s="5">
        <v>61890.75</v>
      </c>
      <c r="G650" s="5">
        <v>382512.75</v>
      </c>
      <c r="H650" s="5">
        <v>0</v>
      </c>
      <c r="I650" s="5">
        <v>0</v>
      </c>
      <c r="J650" s="5">
        <v>0</v>
      </c>
      <c r="K650" s="5">
        <v>0</v>
      </c>
      <c r="L650" s="5">
        <v>0</v>
      </c>
      <c r="M650" s="5">
        <v>0</v>
      </c>
      <c r="N650" s="5">
        <v>0</v>
      </c>
      <c r="O650" s="5">
        <v>0</v>
      </c>
      <c r="P650" s="6">
        <f t="shared" si="30"/>
        <v>48467.365384615383</v>
      </c>
      <c r="Q650" s="4">
        <v>44530</v>
      </c>
      <c r="R650" s="7">
        <v>-7</v>
      </c>
      <c r="S650" s="8">
        <f t="shared" si="31"/>
        <v>1.6577043295214368E-4</v>
      </c>
      <c r="T650" s="6">
        <f t="shared" si="32"/>
        <v>-1.1603930306650057E-3</v>
      </c>
    </row>
    <row r="651" spans="1:20" x14ac:dyDescent="0.25">
      <c r="A651" s="9" t="s">
        <v>104</v>
      </c>
      <c r="B651" t="s">
        <v>699</v>
      </c>
      <c r="C651" s="5">
        <v>0</v>
      </c>
      <c r="D651" s="5">
        <v>0</v>
      </c>
      <c r="E651" s="5">
        <v>0</v>
      </c>
      <c r="F651" s="5">
        <v>0</v>
      </c>
      <c r="G651" s="5">
        <v>0</v>
      </c>
      <c r="H651" s="5">
        <v>0</v>
      </c>
      <c r="I651" s="5">
        <v>0</v>
      </c>
      <c r="J651" s="5">
        <v>0</v>
      </c>
      <c r="K651" s="5">
        <v>0</v>
      </c>
      <c r="L651" s="5">
        <v>0</v>
      </c>
      <c r="M651" s="5">
        <v>0</v>
      </c>
      <c r="N651" s="5">
        <v>41049.99</v>
      </c>
      <c r="O651" s="5">
        <v>41049.99</v>
      </c>
      <c r="P651" s="6">
        <f t="shared" si="30"/>
        <v>6315.3830769230763</v>
      </c>
      <c r="Q651" s="4">
        <v>44896</v>
      </c>
      <c r="R651" s="7">
        <v>6</v>
      </c>
      <c r="S651" s="8">
        <f t="shared" si="31"/>
        <v>2.1600179391068989E-5</v>
      </c>
      <c r="T651" s="6">
        <f t="shared" si="32"/>
        <v>1.2960107634641394E-4</v>
      </c>
    </row>
    <row r="652" spans="1:20" x14ac:dyDescent="0.25">
      <c r="A652" s="9" t="s">
        <v>104</v>
      </c>
      <c r="B652" t="s">
        <v>700</v>
      </c>
      <c r="C652" s="5">
        <v>0</v>
      </c>
      <c r="D652" s="5">
        <v>0</v>
      </c>
      <c r="E652" s="5">
        <v>0</v>
      </c>
      <c r="F652" s="5">
        <v>0</v>
      </c>
      <c r="G652" s="5">
        <v>0</v>
      </c>
      <c r="H652" s="5">
        <v>0</v>
      </c>
      <c r="I652" s="5">
        <v>0</v>
      </c>
      <c r="J652" s="5">
        <v>0</v>
      </c>
      <c r="K652" s="5">
        <v>0</v>
      </c>
      <c r="L652" s="5">
        <v>0</v>
      </c>
      <c r="M652" s="5">
        <v>210499.28</v>
      </c>
      <c r="N652" s="5">
        <v>0</v>
      </c>
      <c r="O652" s="5">
        <v>0</v>
      </c>
      <c r="P652" s="6">
        <f t="shared" si="30"/>
        <v>16192.252307692308</v>
      </c>
      <c r="Q652" s="4">
        <v>44712</v>
      </c>
      <c r="R652" s="7">
        <v>-1</v>
      </c>
      <c r="S652" s="8">
        <f t="shared" si="31"/>
        <v>5.5381526398555283E-5</v>
      </c>
      <c r="T652" s="6">
        <f t="shared" si="32"/>
        <v>-5.5381526398555283E-5</v>
      </c>
    </row>
    <row r="653" spans="1:20" x14ac:dyDescent="0.25">
      <c r="A653" s="9" t="s">
        <v>104</v>
      </c>
      <c r="B653" t="s">
        <v>701</v>
      </c>
      <c r="C653" s="5">
        <v>0</v>
      </c>
      <c r="D653" s="5">
        <v>0</v>
      </c>
      <c r="E653" s="5">
        <v>263530.8</v>
      </c>
      <c r="F653" s="5">
        <v>0</v>
      </c>
      <c r="G653" s="5">
        <v>0</v>
      </c>
      <c r="H653" s="5">
        <v>0</v>
      </c>
      <c r="I653" s="5">
        <v>0</v>
      </c>
      <c r="J653" s="5">
        <v>0</v>
      </c>
      <c r="K653" s="5">
        <v>0</v>
      </c>
      <c r="L653" s="5">
        <v>0</v>
      </c>
      <c r="M653" s="5">
        <v>0</v>
      </c>
      <c r="N653" s="5">
        <v>0</v>
      </c>
      <c r="O653" s="5">
        <v>0</v>
      </c>
      <c r="P653" s="6">
        <f t="shared" si="30"/>
        <v>20271.599999999999</v>
      </c>
      <c r="Q653" s="4">
        <v>44440</v>
      </c>
      <c r="R653" s="7">
        <v>-9</v>
      </c>
      <c r="S653" s="8">
        <f t="shared" si="31"/>
        <v>6.9333909156517738E-5</v>
      </c>
      <c r="T653" s="6">
        <f t="shared" si="32"/>
        <v>-6.2400518240865964E-4</v>
      </c>
    </row>
    <row r="654" spans="1:20" x14ac:dyDescent="0.25">
      <c r="A654" s="9" t="s">
        <v>104</v>
      </c>
      <c r="B654" t="s">
        <v>702</v>
      </c>
      <c r="C654" s="5">
        <v>0</v>
      </c>
      <c r="D654" s="5">
        <v>0</v>
      </c>
      <c r="E654" s="5">
        <v>0</v>
      </c>
      <c r="F654" s="5">
        <v>66246.8</v>
      </c>
      <c r="G654" s="5">
        <v>241246.8</v>
      </c>
      <c r="H654" s="5">
        <v>0</v>
      </c>
      <c r="I654" s="5">
        <v>0</v>
      </c>
      <c r="J654" s="5">
        <v>0</v>
      </c>
      <c r="K654" s="5">
        <v>0</v>
      </c>
      <c r="L654" s="5">
        <v>0</v>
      </c>
      <c r="M654" s="5">
        <v>0</v>
      </c>
      <c r="N654" s="5">
        <v>0</v>
      </c>
      <c r="O654" s="5">
        <v>0</v>
      </c>
      <c r="P654" s="6">
        <f t="shared" si="30"/>
        <v>23653.353846153845</v>
      </c>
      <c r="Q654" s="4">
        <v>44501</v>
      </c>
      <c r="R654" s="7">
        <v>-7</v>
      </c>
      <c r="S654" s="8">
        <f t="shared" si="31"/>
        <v>8.0900347620128661E-5</v>
      </c>
      <c r="T654" s="6">
        <f t="shared" si="32"/>
        <v>-5.6630243334090057E-4</v>
      </c>
    </row>
    <row r="655" spans="1:20" x14ac:dyDescent="0.25">
      <c r="A655" s="9" t="s">
        <v>104</v>
      </c>
      <c r="B655" t="s">
        <v>703</v>
      </c>
      <c r="C655" s="5">
        <v>0</v>
      </c>
      <c r="D655" s="5">
        <v>0</v>
      </c>
      <c r="E655" s="5">
        <v>0</v>
      </c>
      <c r="F655" s="5">
        <v>0</v>
      </c>
      <c r="G655" s="5">
        <v>358131.60000000003</v>
      </c>
      <c r="H655" s="5">
        <v>0</v>
      </c>
      <c r="I655" s="5">
        <v>0</v>
      </c>
      <c r="J655" s="5">
        <v>0</v>
      </c>
      <c r="K655" s="5">
        <v>0</v>
      </c>
      <c r="L655" s="5">
        <v>0</v>
      </c>
      <c r="M655" s="5">
        <v>0</v>
      </c>
      <c r="N655" s="5">
        <v>0</v>
      </c>
      <c r="O655" s="5">
        <v>0</v>
      </c>
      <c r="P655" s="6">
        <f t="shared" si="30"/>
        <v>27548.584615384618</v>
      </c>
      <c r="Q655" s="4">
        <v>44530</v>
      </c>
      <c r="R655" s="7">
        <v>-7</v>
      </c>
      <c r="S655" s="8">
        <f t="shared" si="31"/>
        <v>9.4223004751165155E-5</v>
      </c>
      <c r="T655" s="6">
        <f t="shared" si="32"/>
        <v>-6.5956103325815613E-4</v>
      </c>
    </row>
    <row r="656" spans="1:20" x14ac:dyDescent="0.25">
      <c r="A656" s="9" t="s">
        <v>104</v>
      </c>
      <c r="B656" t="s">
        <v>704</v>
      </c>
      <c r="C656" s="5">
        <v>0</v>
      </c>
      <c r="D656" s="5">
        <v>0</v>
      </c>
      <c r="E656" s="5">
        <v>0</v>
      </c>
      <c r="F656" s="5">
        <v>0</v>
      </c>
      <c r="G656" s="5">
        <v>0</v>
      </c>
      <c r="H656" s="5">
        <v>568197.86</v>
      </c>
      <c r="I656" s="5">
        <v>0</v>
      </c>
      <c r="J656" s="5">
        <v>0</v>
      </c>
      <c r="K656" s="5">
        <v>0</v>
      </c>
      <c r="L656" s="5">
        <v>0</v>
      </c>
      <c r="M656" s="5">
        <v>0</v>
      </c>
      <c r="N656" s="5">
        <v>0</v>
      </c>
      <c r="O656" s="5">
        <v>0</v>
      </c>
      <c r="P656" s="6">
        <f t="shared" si="30"/>
        <v>43707.527692307689</v>
      </c>
      <c r="Q656" s="4">
        <v>44561</v>
      </c>
      <c r="R656" s="7">
        <v>-6</v>
      </c>
      <c r="S656" s="8">
        <f t="shared" si="31"/>
        <v>1.4949060530369804E-4</v>
      </c>
      <c r="T656" s="6">
        <f t="shared" si="32"/>
        <v>-8.9694363182218819E-4</v>
      </c>
    </row>
    <row r="657" spans="1:20" x14ac:dyDescent="0.25">
      <c r="A657" s="9" t="s">
        <v>104</v>
      </c>
      <c r="B657" t="s">
        <v>705</v>
      </c>
      <c r="C657" s="5">
        <v>201105.53</v>
      </c>
      <c r="D657" s="5">
        <v>201105.53</v>
      </c>
      <c r="E657" s="5">
        <v>201105.53</v>
      </c>
      <c r="F657" s="5">
        <v>201105.53</v>
      </c>
      <c r="G657" s="5">
        <v>0</v>
      </c>
      <c r="H657" s="5">
        <v>0</v>
      </c>
      <c r="I657" s="5">
        <v>0</v>
      </c>
      <c r="J657" s="5">
        <v>0</v>
      </c>
      <c r="K657" s="5">
        <v>0</v>
      </c>
      <c r="L657" s="5">
        <v>0</v>
      </c>
      <c r="M657" s="5">
        <v>0</v>
      </c>
      <c r="N657" s="5">
        <v>0</v>
      </c>
      <c r="O657" s="5">
        <v>0</v>
      </c>
      <c r="P657" s="6">
        <f t="shared" si="30"/>
        <v>61878.624615384615</v>
      </c>
      <c r="Q657" s="4">
        <v>44500</v>
      </c>
      <c r="R657" s="7">
        <v>-8</v>
      </c>
      <c r="S657" s="8">
        <f t="shared" si="31"/>
        <v>2.1164027199694843E-4</v>
      </c>
      <c r="T657" s="6">
        <f t="shared" si="32"/>
        <v>-1.6931221759755874E-3</v>
      </c>
    </row>
    <row r="658" spans="1:20" x14ac:dyDescent="0.25">
      <c r="A658" s="9" t="s">
        <v>104</v>
      </c>
      <c r="B658" t="s">
        <v>706</v>
      </c>
      <c r="C658" s="5">
        <v>0</v>
      </c>
      <c r="D658" s="5">
        <v>0</v>
      </c>
      <c r="E658" s="5">
        <v>0</v>
      </c>
      <c r="F658" s="5">
        <v>0</v>
      </c>
      <c r="G658" s="5">
        <v>0</v>
      </c>
      <c r="H658" s="5">
        <v>0</v>
      </c>
      <c r="I658" s="5">
        <v>0</v>
      </c>
      <c r="J658" s="5">
        <v>0</v>
      </c>
      <c r="K658" s="5">
        <v>125000</v>
      </c>
      <c r="L658" s="5">
        <v>208000</v>
      </c>
      <c r="M658" s="5">
        <v>0</v>
      </c>
      <c r="N658" s="5">
        <v>0</v>
      </c>
      <c r="O658" s="5">
        <v>0</v>
      </c>
      <c r="P658" s="6">
        <f t="shared" si="30"/>
        <v>25615.384615384617</v>
      </c>
      <c r="Q658" s="4">
        <v>44681</v>
      </c>
      <c r="R658" s="7">
        <v>-2</v>
      </c>
      <c r="S658" s="8">
        <f t="shared" si="31"/>
        <v>8.7610980383015611E-5</v>
      </c>
      <c r="T658" s="6">
        <f t="shared" si="32"/>
        <v>-1.7522196076603122E-4</v>
      </c>
    </row>
    <row r="659" spans="1:20" x14ac:dyDescent="0.25">
      <c r="A659" s="9" t="s">
        <v>104</v>
      </c>
      <c r="B659" t="s">
        <v>707</v>
      </c>
      <c r="C659" s="5">
        <v>0</v>
      </c>
      <c r="D659" s="5">
        <v>0</v>
      </c>
      <c r="E659" s="5">
        <v>0</v>
      </c>
      <c r="F659" s="5">
        <v>0</v>
      </c>
      <c r="G659" s="5">
        <v>24072.53</v>
      </c>
      <c r="H659" s="5">
        <v>24072.53</v>
      </c>
      <c r="I659" s="5">
        <v>24072.53</v>
      </c>
      <c r="J659" s="5">
        <v>24072.53</v>
      </c>
      <c r="K659" s="5">
        <v>24072.53</v>
      </c>
      <c r="L659" s="5">
        <v>24072.53</v>
      </c>
      <c r="M659" s="5">
        <v>97894.94</v>
      </c>
      <c r="N659" s="5">
        <v>0</v>
      </c>
      <c r="O659" s="5">
        <v>0</v>
      </c>
      <c r="P659" s="6">
        <f t="shared" si="30"/>
        <v>18640.778461538463</v>
      </c>
      <c r="Q659" s="4">
        <v>44712</v>
      </c>
      <c r="R659" s="7">
        <v>-1</v>
      </c>
      <c r="S659" s="8">
        <f t="shared" si="31"/>
        <v>6.3756094262864323E-5</v>
      </c>
      <c r="T659" s="6">
        <f t="shared" si="32"/>
        <v>-6.3756094262864323E-5</v>
      </c>
    </row>
    <row r="660" spans="1:20" x14ac:dyDescent="0.25">
      <c r="A660" s="9" t="s">
        <v>104</v>
      </c>
      <c r="B660" t="s">
        <v>708</v>
      </c>
      <c r="C660" s="5">
        <v>202460</v>
      </c>
      <c r="D660" s="5">
        <v>278382.5</v>
      </c>
      <c r="E660" s="5">
        <v>303690</v>
      </c>
      <c r="F660" s="5">
        <v>328997.5</v>
      </c>
      <c r="G660" s="5">
        <v>354305</v>
      </c>
      <c r="H660" s="5">
        <v>0</v>
      </c>
      <c r="I660" s="5">
        <v>0</v>
      </c>
      <c r="J660" s="5">
        <v>0</v>
      </c>
      <c r="K660" s="5">
        <v>0</v>
      </c>
      <c r="L660" s="5">
        <v>0</v>
      </c>
      <c r="M660" s="5">
        <v>0</v>
      </c>
      <c r="N660" s="5">
        <v>0</v>
      </c>
      <c r="O660" s="5">
        <v>0</v>
      </c>
      <c r="P660" s="6">
        <f t="shared" si="30"/>
        <v>112910.38461538461</v>
      </c>
      <c r="Q660" s="4">
        <v>44530</v>
      </c>
      <c r="R660" s="7">
        <v>-7</v>
      </c>
      <c r="S660" s="8">
        <f t="shared" si="31"/>
        <v>3.8618157174325439E-4</v>
      </c>
      <c r="T660" s="6">
        <f t="shared" si="32"/>
        <v>-2.7032710022027806E-3</v>
      </c>
    </row>
    <row r="661" spans="1:20" x14ac:dyDescent="0.25">
      <c r="A661" s="9" t="s">
        <v>104</v>
      </c>
      <c r="B661" t="s">
        <v>709</v>
      </c>
      <c r="C661" s="5">
        <v>0</v>
      </c>
      <c r="D661" s="5">
        <v>0</v>
      </c>
      <c r="E661" s="5">
        <v>0</v>
      </c>
      <c r="F661" s="5">
        <v>0</v>
      </c>
      <c r="G661" s="5">
        <v>0</v>
      </c>
      <c r="H661" s="5">
        <v>0</v>
      </c>
      <c r="I661" s="5">
        <v>0</v>
      </c>
      <c r="J661" s="5">
        <v>0</v>
      </c>
      <c r="K661" s="5">
        <v>0</v>
      </c>
      <c r="L661" s="5">
        <v>0</v>
      </c>
      <c r="M661" s="5">
        <v>0</v>
      </c>
      <c r="N661" s="5">
        <v>0</v>
      </c>
      <c r="O661" s="5">
        <v>87843.6</v>
      </c>
      <c r="P661" s="6">
        <f t="shared" si="30"/>
        <v>6757.2000000000007</v>
      </c>
      <c r="Q661" s="4">
        <v>44896</v>
      </c>
      <c r="R661" s="7">
        <v>6</v>
      </c>
      <c r="S661" s="8">
        <f t="shared" si="31"/>
        <v>2.3111303052172583E-5</v>
      </c>
      <c r="T661" s="6">
        <f t="shared" si="32"/>
        <v>1.386678183130355E-4</v>
      </c>
    </row>
    <row r="662" spans="1:20" x14ac:dyDescent="0.25">
      <c r="A662" s="9" t="s">
        <v>104</v>
      </c>
      <c r="B662" t="s">
        <v>36</v>
      </c>
      <c r="C662" s="5">
        <v>0</v>
      </c>
      <c r="D662" s="5">
        <v>0</v>
      </c>
      <c r="E662" s="5">
        <v>0</v>
      </c>
      <c r="F662" s="5">
        <v>0</v>
      </c>
      <c r="G662" s="5">
        <v>0</v>
      </c>
      <c r="H662" s="5">
        <v>0</v>
      </c>
      <c r="I662" s="5">
        <v>0</v>
      </c>
      <c r="J662" s="5">
        <v>0</v>
      </c>
      <c r="K662" s="5">
        <v>0</v>
      </c>
      <c r="L662" s="5">
        <v>0</v>
      </c>
      <c r="M662" s="5">
        <v>154419.43</v>
      </c>
      <c r="N662" s="5">
        <v>0</v>
      </c>
      <c r="O662" s="5">
        <v>0</v>
      </c>
      <c r="P662" s="6">
        <f t="shared" si="30"/>
        <v>11878.417692307692</v>
      </c>
      <c r="Q662" s="4">
        <v>44712</v>
      </c>
      <c r="R662" s="7">
        <v>-1</v>
      </c>
      <c r="S662" s="8">
        <f t="shared" si="31"/>
        <v>4.062714009755691E-5</v>
      </c>
      <c r="T662" s="6">
        <f t="shared" si="32"/>
        <v>-4.062714009755691E-5</v>
      </c>
    </row>
    <row r="663" spans="1:20" x14ac:dyDescent="0.25">
      <c r="A663" s="9" t="s">
        <v>104</v>
      </c>
      <c r="B663" t="s">
        <v>710</v>
      </c>
      <c r="C663" s="5">
        <v>0</v>
      </c>
      <c r="D663" s="5">
        <v>0</v>
      </c>
      <c r="E663" s="5">
        <v>0</v>
      </c>
      <c r="F663" s="5">
        <v>0</v>
      </c>
      <c r="G663" s="5">
        <v>0</v>
      </c>
      <c r="H663" s="5">
        <v>0</v>
      </c>
      <c r="I663" s="5">
        <v>0</v>
      </c>
      <c r="J663" s="5">
        <v>0</v>
      </c>
      <c r="K663" s="5">
        <v>0</v>
      </c>
      <c r="L663" s="5">
        <v>0</v>
      </c>
      <c r="M663" s="5">
        <v>50453.760000000002</v>
      </c>
      <c r="N663" s="5">
        <v>0</v>
      </c>
      <c r="O663" s="5">
        <v>0</v>
      </c>
      <c r="P663" s="6">
        <f t="shared" si="30"/>
        <v>3881.0584615384619</v>
      </c>
      <c r="Q663" s="4">
        <v>44712</v>
      </c>
      <c r="R663" s="7">
        <v>-1</v>
      </c>
      <c r="S663" s="8">
        <f t="shared" si="31"/>
        <v>1.3274184317145279E-5</v>
      </c>
      <c r="T663" s="6">
        <f t="shared" si="32"/>
        <v>-1.3274184317145279E-5</v>
      </c>
    </row>
    <row r="664" spans="1:20" x14ac:dyDescent="0.25">
      <c r="A664" s="9" t="s">
        <v>104</v>
      </c>
      <c r="B664" t="s">
        <v>102</v>
      </c>
      <c r="C664" s="5">
        <v>0</v>
      </c>
      <c r="D664" s="5">
        <v>0</v>
      </c>
      <c r="E664" s="5">
        <v>0</v>
      </c>
      <c r="F664" s="5">
        <v>0</v>
      </c>
      <c r="G664" s="5">
        <v>127294.39</v>
      </c>
      <c r="H664" s="5">
        <v>0</v>
      </c>
      <c r="I664" s="5">
        <v>0</v>
      </c>
      <c r="J664" s="5">
        <v>0</v>
      </c>
      <c r="K664" s="5">
        <v>0</v>
      </c>
      <c r="L664" s="5">
        <v>0</v>
      </c>
      <c r="M664" s="5">
        <v>0</v>
      </c>
      <c r="N664" s="5">
        <v>0</v>
      </c>
      <c r="O664" s="5">
        <v>0</v>
      </c>
      <c r="P664" s="6">
        <f t="shared" si="30"/>
        <v>9791.8761538461531</v>
      </c>
      <c r="Q664" s="4">
        <v>44501</v>
      </c>
      <c r="R664" s="7">
        <v>-7</v>
      </c>
      <c r="S664" s="8">
        <f t="shared" si="31"/>
        <v>3.3490649565038848E-5</v>
      </c>
      <c r="T664" s="6">
        <f t="shared" si="32"/>
        <v>-2.3443454695527193E-4</v>
      </c>
    </row>
    <row r="665" spans="1:20" x14ac:dyDescent="0.25">
      <c r="A665" s="9" t="s">
        <v>104</v>
      </c>
      <c r="B665" t="s">
        <v>38</v>
      </c>
      <c r="C665" s="5">
        <v>0</v>
      </c>
      <c r="D665" s="5">
        <v>0</v>
      </c>
      <c r="E665" s="5">
        <v>0</v>
      </c>
      <c r="F665" s="5">
        <v>0</v>
      </c>
      <c r="G665" s="5">
        <v>0</v>
      </c>
      <c r="H665" s="5">
        <v>0</v>
      </c>
      <c r="I665" s="5">
        <v>0</v>
      </c>
      <c r="J665" s="5">
        <v>0</v>
      </c>
      <c r="K665" s="5">
        <v>0</v>
      </c>
      <c r="L665" s="5">
        <v>0</v>
      </c>
      <c r="M665" s="5">
        <v>32903.050000000003</v>
      </c>
      <c r="N665" s="5">
        <v>32903.050000000003</v>
      </c>
      <c r="O665" s="5">
        <v>32903.050000000003</v>
      </c>
      <c r="P665" s="6">
        <f t="shared" si="30"/>
        <v>7593.0115384615392</v>
      </c>
      <c r="Q665" s="4">
        <v>44926</v>
      </c>
      <c r="R665" s="7">
        <v>6</v>
      </c>
      <c r="S665" s="8">
        <f t="shared" si="31"/>
        <v>2.5969986199021459E-5</v>
      </c>
      <c r="T665" s="6">
        <f t="shared" si="32"/>
        <v>1.5581991719412875E-4</v>
      </c>
    </row>
    <row r="666" spans="1:20" x14ac:dyDescent="0.25">
      <c r="A666" s="9" t="s">
        <v>104</v>
      </c>
      <c r="B666" t="s">
        <v>77</v>
      </c>
      <c r="C666" s="5">
        <v>101834.74</v>
      </c>
      <c r="D666" s="5">
        <v>205445.14</v>
      </c>
      <c r="E666" s="5">
        <v>0</v>
      </c>
      <c r="F666" s="5">
        <v>0</v>
      </c>
      <c r="G666" s="5">
        <v>0</v>
      </c>
      <c r="H666" s="5">
        <v>0</v>
      </c>
      <c r="I666" s="5">
        <v>0</v>
      </c>
      <c r="J666" s="5">
        <v>0</v>
      </c>
      <c r="K666" s="5">
        <v>0</v>
      </c>
      <c r="L666" s="5">
        <v>0</v>
      </c>
      <c r="M666" s="5">
        <v>0</v>
      </c>
      <c r="N666" s="5">
        <v>0</v>
      </c>
      <c r="O666" s="5">
        <v>0</v>
      </c>
      <c r="P666" s="6">
        <f t="shared" si="30"/>
        <v>23636.913846153846</v>
      </c>
      <c r="Q666" s="4">
        <v>44439</v>
      </c>
      <c r="R666" s="7">
        <v>-10</v>
      </c>
      <c r="S666" s="8">
        <f t="shared" si="31"/>
        <v>8.0844118735061226E-5</v>
      </c>
      <c r="T666" s="6">
        <f t="shared" si="32"/>
        <v>-8.0844118735061226E-4</v>
      </c>
    </row>
    <row r="667" spans="1:20" x14ac:dyDescent="0.25">
      <c r="A667" s="9" t="s">
        <v>104</v>
      </c>
      <c r="B667" t="s">
        <v>711</v>
      </c>
      <c r="C667" s="5">
        <v>0</v>
      </c>
      <c r="D667" s="5">
        <v>0</v>
      </c>
      <c r="E667" s="5">
        <v>0</v>
      </c>
      <c r="F667" s="5">
        <v>0</v>
      </c>
      <c r="G667" s="5">
        <v>38955.020000000004</v>
      </c>
      <c r="H667" s="5">
        <v>38955.020000000004</v>
      </c>
      <c r="I667" s="5">
        <v>38955.020000000004</v>
      </c>
      <c r="J667" s="5">
        <v>38955.020000000004</v>
      </c>
      <c r="K667" s="5">
        <v>38955.020000000004</v>
      </c>
      <c r="L667" s="5">
        <v>0</v>
      </c>
      <c r="M667" s="5">
        <v>0</v>
      </c>
      <c r="N667" s="5">
        <v>0</v>
      </c>
      <c r="O667" s="5">
        <v>0</v>
      </c>
      <c r="P667" s="6">
        <f t="shared" si="30"/>
        <v>14982.700000000003</v>
      </c>
      <c r="Q667" s="4">
        <v>44651</v>
      </c>
      <c r="R667" s="7">
        <v>-3</v>
      </c>
      <c r="S667" s="8">
        <f t="shared" si="31"/>
        <v>5.1244556952552267E-5</v>
      </c>
      <c r="T667" s="6">
        <f t="shared" si="32"/>
        <v>-1.5373367085765681E-4</v>
      </c>
    </row>
    <row r="668" spans="1:20" x14ac:dyDescent="0.25">
      <c r="A668" s="9" t="s">
        <v>104</v>
      </c>
      <c r="B668" t="s">
        <v>712</v>
      </c>
      <c r="C668" s="5">
        <v>0</v>
      </c>
      <c r="D668" s="5">
        <v>0</v>
      </c>
      <c r="E668" s="5">
        <v>0</v>
      </c>
      <c r="F668" s="5">
        <v>0</v>
      </c>
      <c r="G668" s="5">
        <v>0</v>
      </c>
      <c r="H668" s="5">
        <v>0</v>
      </c>
      <c r="I668" s="5">
        <v>0</v>
      </c>
      <c r="J668" s="5">
        <v>0</v>
      </c>
      <c r="K668" s="5">
        <v>0</v>
      </c>
      <c r="L668" s="5">
        <v>0</v>
      </c>
      <c r="M668" s="5">
        <v>72076.800000000003</v>
      </c>
      <c r="N668" s="5">
        <v>72076.800000000003</v>
      </c>
      <c r="O668" s="5">
        <v>72076.800000000003</v>
      </c>
      <c r="P668" s="6">
        <f t="shared" si="30"/>
        <v>16633.107692307694</v>
      </c>
      <c r="Q668" s="4">
        <v>44926</v>
      </c>
      <c r="R668" s="7">
        <v>6</v>
      </c>
      <c r="S668" s="8">
        <f t="shared" si="31"/>
        <v>5.6889361359194057E-5</v>
      </c>
      <c r="T668" s="6">
        <f t="shared" si="32"/>
        <v>3.4133616815516435E-4</v>
      </c>
    </row>
    <row r="669" spans="1:20" x14ac:dyDescent="0.25">
      <c r="A669" s="9" t="s">
        <v>104</v>
      </c>
      <c r="B669" t="s">
        <v>713</v>
      </c>
      <c r="C669" s="5">
        <v>0</v>
      </c>
      <c r="D669" s="5">
        <v>0</v>
      </c>
      <c r="E669" s="5">
        <v>0</v>
      </c>
      <c r="F669" s="5">
        <v>0</v>
      </c>
      <c r="G669" s="5">
        <v>0</v>
      </c>
      <c r="H669" s="5">
        <v>0</v>
      </c>
      <c r="I669" s="5">
        <v>0</v>
      </c>
      <c r="J669" s="5">
        <v>0</v>
      </c>
      <c r="K669" s="5">
        <v>0</v>
      </c>
      <c r="L669" s="5">
        <v>0</v>
      </c>
      <c r="M669" s="5">
        <v>0</v>
      </c>
      <c r="N669" s="5">
        <v>16048.35</v>
      </c>
      <c r="O669" s="5">
        <v>16048.35</v>
      </c>
      <c r="P669" s="6">
        <f t="shared" si="30"/>
        <v>2468.976923076923</v>
      </c>
      <c r="Q669" s="4">
        <v>44926</v>
      </c>
      <c r="R669" s="7">
        <v>6</v>
      </c>
      <c r="S669" s="8">
        <f t="shared" si="31"/>
        <v>8.4445145767553659E-6</v>
      </c>
      <c r="T669" s="6">
        <f t="shared" si="32"/>
        <v>5.0667087460532192E-5</v>
      </c>
    </row>
    <row r="670" spans="1:20" x14ac:dyDescent="0.25">
      <c r="A670" s="9" t="s">
        <v>104</v>
      </c>
      <c r="B670" t="s">
        <v>714</v>
      </c>
      <c r="C670" s="5">
        <v>0</v>
      </c>
      <c r="D670" s="5">
        <v>0</v>
      </c>
      <c r="E670" s="5">
        <v>0</v>
      </c>
      <c r="F670" s="5">
        <v>0</v>
      </c>
      <c r="G670" s="5">
        <v>0</v>
      </c>
      <c r="H670" s="5">
        <v>0</v>
      </c>
      <c r="I670" s="5">
        <v>0</v>
      </c>
      <c r="J670" s="5">
        <v>0</v>
      </c>
      <c r="K670" s="5">
        <v>0</v>
      </c>
      <c r="L670" s="5">
        <v>0</v>
      </c>
      <c r="M670" s="5">
        <v>16048.35</v>
      </c>
      <c r="N670" s="5">
        <v>16048.35</v>
      </c>
      <c r="O670" s="5">
        <v>16048.35</v>
      </c>
      <c r="P670" s="6">
        <f t="shared" si="30"/>
        <v>3703.4653846153847</v>
      </c>
      <c r="Q670" s="4">
        <v>44926</v>
      </c>
      <c r="R670" s="7">
        <v>6</v>
      </c>
      <c r="S670" s="8">
        <f t="shared" si="31"/>
        <v>1.266677186513305E-5</v>
      </c>
      <c r="T670" s="6">
        <f t="shared" si="32"/>
        <v>7.6000631190798295E-5</v>
      </c>
    </row>
    <row r="671" spans="1:20" x14ac:dyDescent="0.25">
      <c r="A671" s="9" t="s">
        <v>104</v>
      </c>
      <c r="B671" t="s">
        <v>715</v>
      </c>
      <c r="C671" s="5">
        <v>0</v>
      </c>
      <c r="D671" s="5">
        <v>0</v>
      </c>
      <c r="E671" s="5">
        <v>83338.8</v>
      </c>
      <c r="F671" s="5">
        <v>0</v>
      </c>
      <c r="G671" s="5">
        <v>0</v>
      </c>
      <c r="H671" s="5">
        <v>0</v>
      </c>
      <c r="I671" s="5">
        <v>0</v>
      </c>
      <c r="J671" s="5">
        <v>0</v>
      </c>
      <c r="K671" s="5">
        <v>0</v>
      </c>
      <c r="L671" s="5">
        <v>0</v>
      </c>
      <c r="M671" s="5">
        <v>0</v>
      </c>
      <c r="N671" s="5">
        <v>0</v>
      </c>
      <c r="O671" s="5">
        <v>0</v>
      </c>
      <c r="P671" s="6">
        <f t="shared" si="30"/>
        <v>6410.6769230769232</v>
      </c>
      <c r="Q671" s="4">
        <v>44440</v>
      </c>
      <c r="R671" s="7">
        <v>-9</v>
      </c>
      <c r="S671" s="8">
        <f t="shared" si="31"/>
        <v>2.1926108023856041E-5</v>
      </c>
      <c r="T671" s="6">
        <f t="shared" si="32"/>
        <v>-1.9733497221470438E-4</v>
      </c>
    </row>
    <row r="672" spans="1:20" x14ac:dyDescent="0.25">
      <c r="A672" s="9" t="s">
        <v>104</v>
      </c>
      <c r="B672" t="s">
        <v>716</v>
      </c>
      <c r="C672" s="5">
        <v>0</v>
      </c>
      <c r="D672" s="5">
        <v>43921.8</v>
      </c>
      <c r="E672" s="5">
        <v>143921.79999999999</v>
      </c>
      <c r="F672" s="5">
        <v>0</v>
      </c>
      <c r="G672" s="5">
        <v>0</v>
      </c>
      <c r="H672" s="5">
        <v>0</v>
      </c>
      <c r="I672" s="5">
        <v>0</v>
      </c>
      <c r="J672" s="5">
        <v>0</v>
      </c>
      <c r="K672" s="5">
        <v>0</v>
      </c>
      <c r="L672" s="5">
        <v>0</v>
      </c>
      <c r="M672" s="5">
        <v>0</v>
      </c>
      <c r="N672" s="5">
        <v>0</v>
      </c>
      <c r="O672" s="5">
        <v>0</v>
      </c>
      <c r="P672" s="6">
        <f t="shared" si="30"/>
        <v>14449.50769230769</v>
      </c>
      <c r="Q672" s="4">
        <v>44440</v>
      </c>
      <c r="R672" s="7">
        <v>-9</v>
      </c>
      <c r="S672" s="8">
        <f t="shared" si="31"/>
        <v>4.9420906770795878E-5</v>
      </c>
      <c r="T672" s="6">
        <f t="shared" si="32"/>
        <v>-4.447881609371629E-4</v>
      </c>
    </row>
    <row r="673" spans="1:20" x14ac:dyDescent="0.25">
      <c r="A673" s="9" t="s">
        <v>104</v>
      </c>
      <c r="B673" t="s">
        <v>717</v>
      </c>
      <c r="C673" s="5">
        <v>56249.98</v>
      </c>
      <c r="D673" s="5">
        <v>56249.98</v>
      </c>
      <c r="E673" s="5">
        <v>56249.98</v>
      </c>
      <c r="F673" s="5">
        <v>84374.97</v>
      </c>
      <c r="G673" s="5">
        <v>84374.97</v>
      </c>
      <c r="H673" s="5">
        <v>84374.97</v>
      </c>
      <c r="I673" s="5">
        <v>0</v>
      </c>
      <c r="J673" s="5">
        <v>0</v>
      </c>
      <c r="K673" s="5">
        <v>0</v>
      </c>
      <c r="L673" s="5">
        <v>0</v>
      </c>
      <c r="M673" s="5">
        <v>0</v>
      </c>
      <c r="N673" s="5">
        <v>0</v>
      </c>
      <c r="O673" s="5">
        <v>0</v>
      </c>
      <c r="P673" s="6">
        <f t="shared" si="30"/>
        <v>32451.911538461536</v>
      </c>
      <c r="Q673" s="4">
        <v>44561</v>
      </c>
      <c r="R673" s="7">
        <v>-6</v>
      </c>
      <c r="S673" s="8">
        <f t="shared" si="31"/>
        <v>1.1099360122353648E-4</v>
      </c>
      <c r="T673" s="6">
        <f t="shared" si="32"/>
        <v>-6.6596160734121884E-4</v>
      </c>
    </row>
    <row r="674" spans="1:20" x14ac:dyDescent="0.25">
      <c r="A674" s="9" t="s">
        <v>104</v>
      </c>
      <c r="B674" t="s">
        <v>94</v>
      </c>
      <c r="C674" s="5">
        <v>39898.660000000003</v>
      </c>
      <c r="D674" s="5">
        <v>39898.660000000003</v>
      </c>
      <c r="E674" s="5">
        <v>0</v>
      </c>
      <c r="F674" s="5">
        <v>0</v>
      </c>
      <c r="G674" s="5">
        <v>0</v>
      </c>
      <c r="H674" s="5">
        <v>0</v>
      </c>
      <c r="I674" s="5">
        <v>0</v>
      </c>
      <c r="J674" s="5">
        <v>0</v>
      </c>
      <c r="K674" s="5">
        <v>0</v>
      </c>
      <c r="L674" s="5">
        <v>0</v>
      </c>
      <c r="M674" s="5">
        <v>0</v>
      </c>
      <c r="N674" s="5">
        <v>0</v>
      </c>
      <c r="O674" s="5">
        <v>0</v>
      </c>
      <c r="P674" s="6">
        <f t="shared" si="30"/>
        <v>6138.2553846153851</v>
      </c>
      <c r="Q674" s="4">
        <v>44409</v>
      </c>
      <c r="R674" s="7">
        <v>-10</v>
      </c>
      <c r="S674" s="8">
        <f t="shared" si="31"/>
        <v>2.0994358670081739E-5</v>
      </c>
      <c r="T674" s="6">
        <f t="shared" si="32"/>
        <v>-2.0994358670081738E-4</v>
      </c>
    </row>
    <row r="675" spans="1:20" x14ac:dyDescent="0.25">
      <c r="A675" s="9" t="s">
        <v>104</v>
      </c>
      <c r="B675" t="s">
        <v>718</v>
      </c>
      <c r="C675" s="5">
        <v>0</v>
      </c>
      <c r="D675" s="5">
        <v>0</v>
      </c>
      <c r="E675" s="5">
        <v>0</v>
      </c>
      <c r="F675" s="5">
        <v>56169.23</v>
      </c>
      <c r="G675" s="5">
        <v>56169.23</v>
      </c>
      <c r="H675" s="5">
        <v>56169.23</v>
      </c>
      <c r="I675" s="5">
        <v>56169.23</v>
      </c>
      <c r="J675" s="5">
        <v>56169.23</v>
      </c>
      <c r="K675" s="5">
        <v>56169.23</v>
      </c>
      <c r="L675" s="5">
        <v>56169.23</v>
      </c>
      <c r="M675" s="5">
        <v>248749.43000000002</v>
      </c>
      <c r="N675" s="5">
        <v>0</v>
      </c>
      <c r="O675" s="5">
        <v>0</v>
      </c>
      <c r="P675" s="6">
        <f t="shared" si="30"/>
        <v>49379.541538461541</v>
      </c>
      <c r="Q675" s="4">
        <v>44712</v>
      </c>
      <c r="R675" s="7">
        <v>-1</v>
      </c>
      <c r="S675" s="8">
        <f t="shared" si="31"/>
        <v>1.6889030205894883E-4</v>
      </c>
      <c r="T675" s="6">
        <f t="shared" si="32"/>
        <v>-1.6889030205894883E-4</v>
      </c>
    </row>
    <row r="676" spans="1:20" x14ac:dyDescent="0.25">
      <c r="A676" s="9" t="s">
        <v>104</v>
      </c>
      <c r="B676" t="s">
        <v>719</v>
      </c>
      <c r="C676" s="5">
        <v>218680.65</v>
      </c>
      <c r="D676" s="5">
        <v>218680.65</v>
      </c>
      <c r="E676" s="5">
        <v>218680.65</v>
      </c>
      <c r="F676" s="5">
        <v>218680.65</v>
      </c>
      <c r="G676" s="5">
        <v>218680.65</v>
      </c>
      <c r="H676" s="5">
        <v>0</v>
      </c>
      <c r="I676" s="5">
        <v>0</v>
      </c>
      <c r="J676" s="5">
        <v>0</v>
      </c>
      <c r="K676" s="5">
        <v>0</v>
      </c>
      <c r="L676" s="5">
        <v>0</v>
      </c>
      <c r="M676" s="5">
        <v>0</v>
      </c>
      <c r="N676" s="5">
        <v>0</v>
      </c>
      <c r="O676" s="5">
        <v>0</v>
      </c>
      <c r="P676" s="6">
        <f t="shared" si="30"/>
        <v>84107.942307692312</v>
      </c>
      <c r="Q676" s="4">
        <v>44530</v>
      </c>
      <c r="R676" s="7">
        <v>-7</v>
      </c>
      <c r="S676" s="8">
        <f t="shared" si="31"/>
        <v>2.876700621215481E-4</v>
      </c>
      <c r="T676" s="6">
        <f t="shared" si="32"/>
        <v>-2.0136904348508366E-3</v>
      </c>
    </row>
    <row r="677" spans="1:20" x14ac:dyDescent="0.25">
      <c r="A677" s="9" t="s">
        <v>104</v>
      </c>
      <c r="B677" t="s">
        <v>720</v>
      </c>
      <c r="C677" s="5">
        <v>0</v>
      </c>
      <c r="D677" s="5">
        <v>0</v>
      </c>
      <c r="E677" s="5">
        <v>0</v>
      </c>
      <c r="F677" s="5">
        <v>0</v>
      </c>
      <c r="G677" s="5">
        <v>130926.38</v>
      </c>
      <c r="H677" s="5">
        <v>130926.38</v>
      </c>
      <c r="I677" s="5">
        <v>130926.38</v>
      </c>
      <c r="J677" s="5">
        <v>130926.38</v>
      </c>
      <c r="K677" s="5">
        <v>130926.38</v>
      </c>
      <c r="L677" s="5">
        <v>184983.98</v>
      </c>
      <c r="M677" s="5">
        <v>523706.65</v>
      </c>
      <c r="N677" s="5">
        <v>0</v>
      </c>
      <c r="O677" s="5">
        <v>0</v>
      </c>
      <c r="P677" s="6">
        <f t="shared" si="30"/>
        <v>104870.96384615384</v>
      </c>
      <c r="Q677" s="4">
        <v>44711</v>
      </c>
      <c r="R677" s="7">
        <v>-1</v>
      </c>
      <c r="S677" s="8">
        <f t="shared" si="31"/>
        <v>3.5868475504970929E-4</v>
      </c>
      <c r="T677" s="6">
        <f t="shared" si="32"/>
        <v>-3.5868475504970929E-4</v>
      </c>
    </row>
    <row r="678" spans="1:20" x14ac:dyDescent="0.25">
      <c r="A678" s="9" t="s">
        <v>104</v>
      </c>
      <c r="B678" t="s">
        <v>721</v>
      </c>
      <c r="C678" s="5">
        <v>0</v>
      </c>
      <c r="D678" s="5">
        <v>0</v>
      </c>
      <c r="E678" s="5">
        <v>37502.46</v>
      </c>
      <c r="F678" s="5">
        <v>0</v>
      </c>
      <c r="G678" s="5">
        <v>0</v>
      </c>
      <c r="H678" s="5">
        <v>0</v>
      </c>
      <c r="I678" s="5">
        <v>0</v>
      </c>
      <c r="J678" s="5">
        <v>0</v>
      </c>
      <c r="K678" s="5">
        <v>0</v>
      </c>
      <c r="L678" s="5">
        <v>0</v>
      </c>
      <c r="M678" s="5">
        <v>0</v>
      </c>
      <c r="N678" s="5">
        <v>0</v>
      </c>
      <c r="O678" s="5">
        <v>0</v>
      </c>
      <c r="P678" s="6">
        <f t="shared" si="30"/>
        <v>2884.8046153846153</v>
      </c>
      <c r="Q678" s="4">
        <v>44440</v>
      </c>
      <c r="R678" s="7">
        <v>-9</v>
      </c>
      <c r="S678" s="8">
        <f t="shared" si="31"/>
        <v>9.8667486107352168E-6</v>
      </c>
      <c r="T678" s="6">
        <f t="shared" si="32"/>
        <v>-8.8800737496616948E-5</v>
      </c>
    </row>
    <row r="679" spans="1:20" x14ac:dyDescent="0.25">
      <c r="A679" s="9" t="s">
        <v>104</v>
      </c>
      <c r="B679" t="s">
        <v>722</v>
      </c>
      <c r="C679" s="5">
        <v>49167.5</v>
      </c>
      <c r="D679" s="5">
        <v>57362.09</v>
      </c>
      <c r="E679" s="5">
        <v>65556.679999999993</v>
      </c>
      <c r="F679" s="5">
        <v>73751.26999999999</v>
      </c>
      <c r="G679" s="5">
        <v>81945.859999999986</v>
      </c>
      <c r="H679" s="5">
        <v>90140.449999999983</v>
      </c>
      <c r="I679" s="5">
        <v>98335.039999999979</v>
      </c>
      <c r="J679" s="5">
        <v>98335.039999999979</v>
      </c>
      <c r="K679" s="5">
        <v>98335.039999999979</v>
      </c>
      <c r="L679" s="5">
        <v>98335.039999999979</v>
      </c>
      <c r="M679" s="5">
        <v>98335.039999999979</v>
      </c>
      <c r="N679" s="5">
        <v>98335.039999999979</v>
      </c>
      <c r="O679" s="5">
        <v>98335.039999999979</v>
      </c>
      <c r="P679" s="6">
        <f t="shared" si="30"/>
        <v>85097.6253846154</v>
      </c>
      <c r="Q679" s="4">
        <v>44926</v>
      </c>
      <c r="R679" s="7">
        <v>6</v>
      </c>
      <c r="S679" s="8">
        <f t="shared" si="31"/>
        <v>2.9105502416446174E-4</v>
      </c>
      <c r="T679" s="6">
        <f t="shared" si="32"/>
        <v>1.7463301449867704E-3</v>
      </c>
    </row>
    <row r="680" spans="1:20" x14ac:dyDescent="0.25">
      <c r="A680" s="9" t="s">
        <v>104</v>
      </c>
      <c r="B680" t="s">
        <v>723</v>
      </c>
      <c r="C680" s="5">
        <v>200000</v>
      </c>
      <c r="D680" s="5">
        <v>200000</v>
      </c>
      <c r="E680" s="5">
        <v>200000</v>
      </c>
      <c r="F680" s="5">
        <v>200000</v>
      </c>
      <c r="G680" s="5">
        <v>200000</v>
      </c>
      <c r="H680" s="5">
        <v>200000</v>
      </c>
      <c r="I680" s="5">
        <v>0</v>
      </c>
      <c r="J680" s="5">
        <v>0</v>
      </c>
      <c r="K680" s="5">
        <v>0</v>
      </c>
      <c r="L680" s="5">
        <v>0</v>
      </c>
      <c r="M680" s="5">
        <v>0</v>
      </c>
      <c r="N680" s="5">
        <v>0</v>
      </c>
      <c r="O680" s="5">
        <v>0</v>
      </c>
      <c r="P680" s="6">
        <f t="shared" si="30"/>
        <v>92307.692307692312</v>
      </c>
      <c r="Q680" s="4">
        <v>44561</v>
      </c>
      <c r="R680" s="7">
        <v>-6</v>
      </c>
      <c r="S680" s="8">
        <f t="shared" si="31"/>
        <v>3.1571524462347967E-4</v>
      </c>
      <c r="T680" s="6">
        <f t="shared" si="32"/>
        <v>-1.8942914677408779E-3</v>
      </c>
    </row>
    <row r="681" spans="1:20" x14ac:dyDescent="0.25">
      <c r="A681" s="9" t="s">
        <v>104</v>
      </c>
      <c r="B681" t="s">
        <v>724</v>
      </c>
      <c r="C681" s="5">
        <v>24669.850000000002</v>
      </c>
      <c r="D681" s="5">
        <v>0</v>
      </c>
      <c r="E681" s="5">
        <v>0</v>
      </c>
      <c r="F681" s="5">
        <v>0</v>
      </c>
      <c r="G681" s="5">
        <v>0</v>
      </c>
      <c r="H681" s="5">
        <v>0</v>
      </c>
      <c r="I681" s="5">
        <v>0</v>
      </c>
      <c r="J681" s="5">
        <v>0</v>
      </c>
      <c r="K681" s="5">
        <v>0</v>
      </c>
      <c r="L681" s="5">
        <v>0</v>
      </c>
      <c r="M681" s="5">
        <v>0</v>
      </c>
      <c r="N681" s="5">
        <v>0</v>
      </c>
      <c r="O681" s="5">
        <v>0</v>
      </c>
      <c r="P681" s="6">
        <f t="shared" si="30"/>
        <v>1897.6807692307693</v>
      </c>
      <c r="Q681" s="4">
        <v>44408</v>
      </c>
      <c r="R681" s="7">
        <v>-11</v>
      </c>
      <c r="S681" s="8">
        <f t="shared" si="31"/>
        <v>6.4905397729787921E-6</v>
      </c>
      <c r="T681" s="6">
        <f t="shared" si="32"/>
        <v>-7.1395937502766719E-5</v>
      </c>
    </row>
    <row r="682" spans="1:20" x14ac:dyDescent="0.25">
      <c r="A682" s="9" t="s">
        <v>104</v>
      </c>
      <c r="B682" t="s">
        <v>725</v>
      </c>
      <c r="C682" s="5">
        <v>24669.850000000002</v>
      </c>
      <c r="D682" s="5">
        <v>24669.850000000002</v>
      </c>
      <c r="E682" s="5">
        <v>0</v>
      </c>
      <c r="F682" s="5">
        <v>0</v>
      </c>
      <c r="G682" s="5">
        <v>0</v>
      </c>
      <c r="H682" s="5">
        <v>0</v>
      </c>
      <c r="I682" s="5">
        <v>0</v>
      </c>
      <c r="J682" s="5">
        <v>0</v>
      </c>
      <c r="K682" s="5">
        <v>0</v>
      </c>
      <c r="L682" s="5">
        <v>0</v>
      </c>
      <c r="M682" s="5">
        <v>0</v>
      </c>
      <c r="N682" s="5">
        <v>0</v>
      </c>
      <c r="O682" s="5">
        <v>0</v>
      </c>
      <c r="P682" s="6">
        <f t="shared" si="30"/>
        <v>3795.3615384615387</v>
      </c>
      <c r="Q682" s="4">
        <v>44439</v>
      </c>
      <c r="R682" s="7">
        <v>-10</v>
      </c>
      <c r="S682" s="8">
        <f t="shared" si="31"/>
        <v>1.2981079545957584E-5</v>
      </c>
      <c r="T682" s="6">
        <f t="shared" si="32"/>
        <v>-1.2981079545957585E-4</v>
      </c>
    </row>
    <row r="683" spans="1:20" x14ac:dyDescent="0.25">
      <c r="A683" s="9" t="s">
        <v>104</v>
      </c>
      <c r="B683" t="s">
        <v>726</v>
      </c>
      <c r="C683" s="5">
        <v>19733.830000000002</v>
      </c>
      <c r="D683" s="5">
        <v>0</v>
      </c>
      <c r="E683" s="5">
        <v>0</v>
      </c>
      <c r="F683" s="5">
        <v>0</v>
      </c>
      <c r="G683" s="5">
        <v>0</v>
      </c>
      <c r="H683" s="5">
        <v>0</v>
      </c>
      <c r="I683" s="5">
        <v>0</v>
      </c>
      <c r="J683" s="5">
        <v>0</v>
      </c>
      <c r="K683" s="5">
        <v>0</v>
      </c>
      <c r="L683" s="5">
        <v>0</v>
      </c>
      <c r="M683" s="5">
        <v>0</v>
      </c>
      <c r="N683" s="5">
        <v>0</v>
      </c>
      <c r="O683" s="5">
        <v>0</v>
      </c>
      <c r="P683" s="6">
        <f t="shared" si="30"/>
        <v>1517.9869230769232</v>
      </c>
      <c r="Q683" s="4">
        <v>44408</v>
      </c>
      <c r="R683" s="7">
        <v>-11</v>
      </c>
      <c r="S683" s="8">
        <f t="shared" si="31"/>
        <v>5.1918924715068015E-6</v>
      </c>
      <c r="T683" s="6">
        <f t="shared" si="32"/>
        <v>-5.7110817186574818E-5</v>
      </c>
    </row>
    <row r="684" spans="1:20" x14ac:dyDescent="0.25">
      <c r="A684" s="9" t="s">
        <v>104</v>
      </c>
      <c r="B684" t="s">
        <v>727</v>
      </c>
      <c r="C684" s="5">
        <v>0</v>
      </c>
      <c r="D684" s="5">
        <v>0</v>
      </c>
      <c r="E684" s="5">
        <v>0</v>
      </c>
      <c r="F684" s="5">
        <v>0</v>
      </c>
      <c r="G684" s="5">
        <v>219653.75</v>
      </c>
      <c r="H684" s="5">
        <v>0</v>
      </c>
      <c r="I684" s="5">
        <v>0</v>
      </c>
      <c r="J684" s="5">
        <v>0</v>
      </c>
      <c r="K684" s="5">
        <v>0</v>
      </c>
      <c r="L684" s="5">
        <v>0</v>
      </c>
      <c r="M684" s="5">
        <v>0</v>
      </c>
      <c r="N684" s="5">
        <v>0</v>
      </c>
      <c r="O684" s="5">
        <v>0</v>
      </c>
      <c r="P684" s="6">
        <f t="shared" si="30"/>
        <v>16896.442307692309</v>
      </c>
      <c r="Q684" s="4">
        <v>44530</v>
      </c>
      <c r="R684" s="7">
        <v>-7</v>
      </c>
      <c r="S684" s="8">
        <f t="shared" si="31"/>
        <v>5.779003117809554E-5</v>
      </c>
      <c r="T684" s="6">
        <f t="shared" si="32"/>
        <v>-4.0453021824666879E-4</v>
      </c>
    </row>
    <row r="685" spans="1:20" x14ac:dyDescent="0.25">
      <c r="A685" s="9" t="s">
        <v>104</v>
      </c>
      <c r="B685" t="s">
        <v>728</v>
      </c>
      <c r="C685" s="5">
        <v>0</v>
      </c>
      <c r="D685" s="5">
        <v>0</v>
      </c>
      <c r="E685" s="5">
        <v>0</v>
      </c>
      <c r="F685" s="5">
        <v>0</v>
      </c>
      <c r="G685" s="5">
        <v>200412.5</v>
      </c>
      <c r="H685" s="5">
        <v>0</v>
      </c>
      <c r="I685" s="5">
        <v>0</v>
      </c>
      <c r="J685" s="5">
        <v>0</v>
      </c>
      <c r="K685" s="5">
        <v>0</v>
      </c>
      <c r="L685" s="5">
        <v>0</v>
      </c>
      <c r="M685" s="5">
        <v>0</v>
      </c>
      <c r="N685" s="5">
        <v>0</v>
      </c>
      <c r="O685" s="5">
        <v>0</v>
      </c>
      <c r="P685" s="6">
        <f t="shared" si="30"/>
        <v>15416.346153846154</v>
      </c>
      <c r="Q685" s="4">
        <v>44530</v>
      </c>
      <c r="R685" s="7">
        <v>-7</v>
      </c>
      <c r="S685" s="8">
        <f t="shared" si="31"/>
        <v>5.2727734552585931E-5</v>
      </c>
      <c r="T685" s="6">
        <f t="shared" si="32"/>
        <v>-3.6909414186810151E-4</v>
      </c>
    </row>
    <row r="686" spans="1:20" x14ac:dyDescent="0.25">
      <c r="A686" s="9" t="s">
        <v>104</v>
      </c>
      <c r="B686" t="s">
        <v>729</v>
      </c>
      <c r="C686" s="5">
        <v>0</v>
      </c>
      <c r="D686" s="5">
        <v>0</v>
      </c>
      <c r="E686" s="5">
        <v>0</v>
      </c>
      <c r="F686" s="5">
        <v>500000</v>
      </c>
      <c r="G686" s="5">
        <v>719653.75</v>
      </c>
      <c r="H686" s="5">
        <v>0</v>
      </c>
      <c r="I686" s="5">
        <v>0</v>
      </c>
      <c r="J686" s="5">
        <v>0</v>
      </c>
      <c r="K686" s="5">
        <v>0</v>
      </c>
      <c r="L686" s="5">
        <v>0</v>
      </c>
      <c r="M686" s="5">
        <v>0</v>
      </c>
      <c r="N686" s="5">
        <v>0</v>
      </c>
      <c r="O686" s="5">
        <v>0</v>
      </c>
      <c r="P686" s="6">
        <f t="shared" si="30"/>
        <v>93819.519230769234</v>
      </c>
      <c r="Q686" s="4">
        <v>44530</v>
      </c>
      <c r="R686" s="7">
        <v>-7</v>
      </c>
      <c r="S686" s="8">
        <f t="shared" si="31"/>
        <v>3.2088606836432862E-4</v>
      </c>
      <c r="T686" s="6">
        <f t="shared" si="32"/>
        <v>-2.2462024785503002E-3</v>
      </c>
    </row>
    <row r="687" spans="1:20" x14ac:dyDescent="0.25">
      <c r="A687" s="9" t="s">
        <v>104</v>
      </c>
      <c r="B687" t="s">
        <v>730</v>
      </c>
      <c r="C687" s="5">
        <v>110056.8</v>
      </c>
      <c r="D687" s="5">
        <v>110056.8</v>
      </c>
      <c r="E687" s="5">
        <v>110056.8</v>
      </c>
      <c r="F687" s="5">
        <v>110056.8</v>
      </c>
      <c r="G687" s="5">
        <v>391606.8</v>
      </c>
      <c r="H687" s="5">
        <v>0</v>
      </c>
      <c r="I687" s="5">
        <v>0</v>
      </c>
      <c r="J687" s="5">
        <v>0</v>
      </c>
      <c r="K687" s="5">
        <v>0</v>
      </c>
      <c r="L687" s="5">
        <v>0</v>
      </c>
      <c r="M687" s="5">
        <v>0</v>
      </c>
      <c r="N687" s="5">
        <v>0</v>
      </c>
      <c r="O687" s="5">
        <v>0</v>
      </c>
      <c r="P687" s="6">
        <f t="shared" si="30"/>
        <v>63987.230769230766</v>
      </c>
      <c r="Q687" s="4">
        <v>44530</v>
      </c>
      <c r="R687" s="7">
        <v>-7</v>
      </c>
      <c r="S687" s="8">
        <f t="shared" si="31"/>
        <v>2.1885222899677297E-4</v>
      </c>
      <c r="T687" s="6">
        <f t="shared" si="32"/>
        <v>-1.5319656029774108E-3</v>
      </c>
    </row>
    <row r="688" spans="1:20" x14ac:dyDescent="0.25">
      <c r="A688" s="9" t="s">
        <v>104</v>
      </c>
      <c r="B688" t="s">
        <v>731</v>
      </c>
      <c r="C688" s="5">
        <v>0</v>
      </c>
      <c r="D688" s="5">
        <v>0</v>
      </c>
      <c r="E688" s="5">
        <v>194178.28</v>
      </c>
      <c r="F688" s="5">
        <v>0</v>
      </c>
      <c r="G688" s="5">
        <v>0</v>
      </c>
      <c r="H688" s="5">
        <v>0</v>
      </c>
      <c r="I688" s="5">
        <v>0</v>
      </c>
      <c r="J688" s="5">
        <v>0</v>
      </c>
      <c r="K688" s="5">
        <v>0</v>
      </c>
      <c r="L688" s="5">
        <v>0</v>
      </c>
      <c r="M688" s="5">
        <v>0</v>
      </c>
      <c r="N688" s="5">
        <v>0</v>
      </c>
      <c r="O688" s="5">
        <v>0</v>
      </c>
      <c r="P688" s="6">
        <f t="shared" si="30"/>
        <v>14936.790769230769</v>
      </c>
      <c r="Q688" s="4">
        <v>44440</v>
      </c>
      <c r="R688" s="7">
        <v>-9</v>
      </c>
      <c r="S688" s="8">
        <f t="shared" si="31"/>
        <v>5.108753597563877E-5</v>
      </c>
      <c r="T688" s="6">
        <f t="shared" si="32"/>
        <v>-4.5978782378074893E-4</v>
      </c>
    </row>
    <row r="689" spans="1:20" x14ac:dyDescent="0.25">
      <c r="A689" s="9" t="s">
        <v>104</v>
      </c>
      <c r="B689" t="s">
        <v>32</v>
      </c>
      <c r="C689" s="5">
        <v>0</v>
      </c>
      <c r="D689" s="5">
        <v>0</v>
      </c>
      <c r="E689" s="5">
        <v>0</v>
      </c>
      <c r="F689" s="5">
        <v>422325</v>
      </c>
      <c r="G689" s="5">
        <v>422325</v>
      </c>
      <c r="H689" s="5">
        <v>422325</v>
      </c>
      <c r="I689" s="5">
        <v>0</v>
      </c>
      <c r="J689" s="5">
        <v>0</v>
      </c>
      <c r="K689" s="5">
        <v>0</v>
      </c>
      <c r="L689" s="5">
        <v>0</v>
      </c>
      <c r="M689" s="5">
        <v>0</v>
      </c>
      <c r="N689" s="5">
        <v>0</v>
      </c>
      <c r="O689" s="5">
        <v>0</v>
      </c>
      <c r="P689" s="6">
        <f t="shared" si="30"/>
        <v>97459.61538461539</v>
      </c>
      <c r="Q689" s="4">
        <v>44531</v>
      </c>
      <c r="R689" s="7">
        <v>-6</v>
      </c>
      <c r="S689" s="8">
        <f t="shared" si="31"/>
        <v>3.3333610171402766E-4</v>
      </c>
      <c r="T689" s="6">
        <f t="shared" si="32"/>
        <v>-2.0000166102841659E-3</v>
      </c>
    </row>
    <row r="690" spans="1:20" x14ac:dyDescent="0.25">
      <c r="A690" s="9" t="s">
        <v>104</v>
      </c>
      <c r="B690" t="s">
        <v>732</v>
      </c>
      <c r="C690" s="5">
        <v>0</v>
      </c>
      <c r="D690" s="5">
        <v>0</v>
      </c>
      <c r="E690" s="5">
        <v>0</v>
      </c>
      <c r="F690" s="5">
        <v>0</v>
      </c>
      <c r="G690" s="5">
        <v>0</v>
      </c>
      <c r="H690" s="5">
        <v>0</v>
      </c>
      <c r="I690" s="5">
        <v>0</v>
      </c>
      <c r="J690" s="5">
        <v>0</v>
      </c>
      <c r="K690" s="5">
        <v>0</v>
      </c>
      <c r="L690" s="5">
        <v>0</v>
      </c>
      <c r="M690" s="5">
        <v>31844.55</v>
      </c>
      <c r="N690" s="5">
        <v>0</v>
      </c>
      <c r="O690" s="5">
        <v>0</v>
      </c>
      <c r="P690" s="6">
        <f t="shared" si="30"/>
        <v>2449.580769230769</v>
      </c>
      <c r="Q690" s="4">
        <v>44682</v>
      </c>
      <c r="R690" s="7">
        <v>-1</v>
      </c>
      <c r="S690" s="8">
        <f t="shared" si="31"/>
        <v>8.378174910978857E-6</v>
      </c>
      <c r="T690" s="6">
        <f t="shared" si="32"/>
        <v>-8.378174910978857E-6</v>
      </c>
    </row>
    <row r="691" spans="1:20" x14ac:dyDescent="0.25">
      <c r="A691" s="9" t="s">
        <v>104</v>
      </c>
      <c r="B691" t="s">
        <v>78</v>
      </c>
      <c r="C691" s="5">
        <v>0</v>
      </c>
      <c r="D691" s="5">
        <v>0</v>
      </c>
      <c r="E691" s="5">
        <v>0</v>
      </c>
      <c r="F691" s="5">
        <v>0</v>
      </c>
      <c r="G691" s="5">
        <v>298624.2</v>
      </c>
      <c r="H691" s="5">
        <v>0</v>
      </c>
      <c r="I691" s="5">
        <v>0</v>
      </c>
      <c r="J691" s="5">
        <v>0</v>
      </c>
      <c r="K691" s="5">
        <v>0</v>
      </c>
      <c r="L691" s="5">
        <v>0</v>
      </c>
      <c r="M691" s="5">
        <v>0</v>
      </c>
      <c r="N691" s="5">
        <v>0</v>
      </c>
      <c r="O691" s="5">
        <v>0</v>
      </c>
      <c r="P691" s="6">
        <f t="shared" si="30"/>
        <v>22971.09230769231</v>
      </c>
      <c r="Q691" s="4">
        <v>44501</v>
      </c>
      <c r="R691" s="7">
        <v>-7</v>
      </c>
      <c r="S691" s="8">
        <f t="shared" si="31"/>
        <v>7.8566843627909101E-5</v>
      </c>
      <c r="T691" s="6">
        <f t="shared" si="32"/>
        <v>-5.4996790539536366E-4</v>
      </c>
    </row>
    <row r="692" spans="1:20" x14ac:dyDescent="0.25">
      <c r="A692" s="9" t="s">
        <v>104</v>
      </c>
      <c r="B692" t="s">
        <v>79</v>
      </c>
      <c r="C692" s="5">
        <v>0</v>
      </c>
      <c r="D692" s="5">
        <v>0</v>
      </c>
      <c r="E692" s="5">
        <v>0</v>
      </c>
      <c r="F692" s="5">
        <v>0</v>
      </c>
      <c r="G692" s="5">
        <v>0</v>
      </c>
      <c r="H692" s="5">
        <v>103610.40000000001</v>
      </c>
      <c r="I692" s="5">
        <v>0</v>
      </c>
      <c r="J692" s="5">
        <v>0</v>
      </c>
      <c r="K692" s="5">
        <v>0</v>
      </c>
      <c r="L692" s="5">
        <v>0</v>
      </c>
      <c r="M692" s="5">
        <v>0</v>
      </c>
      <c r="N692" s="5">
        <v>0</v>
      </c>
      <c r="O692" s="5">
        <v>0</v>
      </c>
      <c r="P692" s="6">
        <f t="shared" si="30"/>
        <v>7970.0307692307697</v>
      </c>
      <c r="Q692" s="4">
        <v>44531</v>
      </c>
      <c r="R692" s="7">
        <v>-6</v>
      </c>
      <c r="S692" s="8">
        <f t="shared" si="31"/>
        <v>2.7259485651280483E-5</v>
      </c>
      <c r="T692" s="6">
        <f t="shared" si="32"/>
        <v>-1.6355691390768291E-4</v>
      </c>
    </row>
    <row r="693" spans="1:20" x14ac:dyDescent="0.25">
      <c r="A693" s="9" t="s">
        <v>104</v>
      </c>
      <c r="B693" t="s">
        <v>95</v>
      </c>
      <c r="C693" s="5">
        <v>27689.88</v>
      </c>
      <c r="D693" s="5">
        <v>0</v>
      </c>
      <c r="E693" s="5">
        <v>0</v>
      </c>
      <c r="F693" s="5">
        <v>0</v>
      </c>
      <c r="G693" s="5">
        <v>0</v>
      </c>
      <c r="H693" s="5">
        <v>0</v>
      </c>
      <c r="I693" s="5">
        <v>0</v>
      </c>
      <c r="J693" s="5">
        <v>0</v>
      </c>
      <c r="K693" s="5">
        <v>0</v>
      </c>
      <c r="L693" s="5">
        <v>0</v>
      </c>
      <c r="M693" s="5">
        <v>0</v>
      </c>
      <c r="N693" s="5">
        <v>0</v>
      </c>
      <c r="O693" s="5">
        <v>0</v>
      </c>
      <c r="P693" s="6">
        <f t="shared" si="30"/>
        <v>2129.9907692307693</v>
      </c>
      <c r="Q693" s="4">
        <v>44378</v>
      </c>
      <c r="R693" s="7">
        <v>-11</v>
      </c>
      <c r="S693" s="8">
        <f t="shared" si="31"/>
        <v>7.2850976981623312E-6</v>
      </c>
      <c r="T693" s="6">
        <f t="shared" si="32"/>
        <v>-8.0136074679785637E-5</v>
      </c>
    </row>
    <row r="694" spans="1:20" x14ac:dyDescent="0.25">
      <c r="A694" s="9" t="s">
        <v>104</v>
      </c>
      <c r="B694" t="s">
        <v>733</v>
      </c>
      <c r="C694" s="5">
        <v>0</v>
      </c>
      <c r="D694" s="5">
        <v>0</v>
      </c>
      <c r="E694" s="5">
        <v>0</v>
      </c>
      <c r="F694" s="5">
        <v>0</v>
      </c>
      <c r="G694" s="5">
        <v>0</v>
      </c>
      <c r="H694" s="5">
        <v>0</v>
      </c>
      <c r="I694" s="5">
        <v>0</v>
      </c>
      <c r="J694" s="5">
        <v>0</v>
      </c>
      <c r="K694" s="5">
        <v>0</v>
      </c>
      <c r="L694" s="5">
        <v>0</v>
      </c>
      <c r="M694" s="5">
        <v>0</v>
      </c>
      <c r="N694" s="5">
        <v>0</v>
      </c>
      <c r="O694" s="5">
        <v>84465</v>
      </c>
      <c r="P694" s="6">
        <f t="shared" si="30"/>
        <v>6497.3076923076924</v>
      </c>
      <c r="Q694" s="4">
        <v>44926</v>
      </c>
      <c r="R694" s="7">
        <v>6</v>
      </c>
      <c r="S694" s="8">
        <f t="shared" si="31"/>
        <v>2.2222406780935174E-5</v>
      </c>
      <c r="T694" s="6">
        <f t="shared" si="32"/>
        <v>1.3333444068561103E-4</v>
      </c>
    </row>
    <row r="695" spans="1:20" x14ac:dyDescent="0.25">
      <c r="A695" s="9" t="s">
        <v>104</v>
      </c>
      <c r="B695" t="s">
        <v>101</v>
      </c>
      <c r="C695" s="5">
        <v>0</v>
      </c>
      <c r="D695" s="5">
        <v>0</v>
      </c>
      <c r="E695" s="5">
        <v>191282.2</v>
      </c>
      <c r="F695" s="5">
        <v>0</v>
      </c>
      <c r="G695" s="5">
        <v>0</v>
      </c>
      <c r="H695" s="5">
        <v>0</v>
      </c>
      <c r="I695" s="5">
        <v>0</v>
      </c>
      <c r="J695" s="5">
        <v>0</v>
      </c>
      <c r="K695" s="5">
        <v>0</v>
      </c>
      <c r="L695" s="5">
        <v>0</v>
      </c>
      <c r="M695" s="5">
        <v>0</v>
      </c>
      <c r="N695" s="5">
        <v>0</v>
      </c>
      <c r="O695" s="5">
        <v>0</v>
      </c>
      <c r="P695" s="6">
        <f t="shared" si="30"/>
        <v>14714.015384615386</v>
      </c>
      <c r="Q695" s="4">
        <v>44440</v>
      </c>
      <c r="R695" s="7">
        <v>-9</v>
      </c>
      <c r="S695" s="8">
        <f t="shared" si="31"/>
        <v>5.032558880426447E-5</v>
      </c>
      <c r="T695" s="6">
        <f t="shared" si="32"/>
        <v>-4.5293029923838021E-4</v>
      </c>
    </row>
    <row r="696" spans="1:20" x14ac:dyDescent="0.25">
      <c r="A696" s="9" t="s">
        <v>104</v>
      </c>
      <c r="B696" t="s">
        <v>734</v>
      </c>
      <c r="C696" s="5">
        <v>53001.8</v>
      </c>
      <c r="D696" s="5">
        <v>53001.8</v>
      </c>
      <c r="E696" s="5">
        <v>53001.8</v>
      </c>
      <c r="F696" s="5">
        <v>75716.86</v>
      </c>
      <c r="G696" s="5">
        <v>0</v>
      </c>
      <c r="H696" s="5">
        <v>0</v>
      </c>
      <c r="I696" s="5">
        <v>0</v>
      </c>
      <c r="J696" s="5">
        <v>0</v>
      </c>
      <c r="K696" s="5">
        <v>0</v>
      </c>
      <c r="L696" s="5">
        <v>0</v>
      </c>
      <c r="M696" s="5">
        <v>0</v>
      </c>
      <c r="N696" s="5">
        <v>0</v>
      </c>
      <c r="O696" s="5">
        <v>0</v>
      </c>
      <c r="P696" s="6">
        <f t="shared" si="30"/>
        <v>18055.558461538461</v>
      </c>
      <c r="Q696" s="4">
        <v>44500</v>
      </c>
      <c r="R696" s="7">
        <v>-8</v>
      </c>
      <c r="S696" s="8">
        <f t="shared" si="31"/>
        <v>6.1754496445396665E-5</v>
      </c>
      <c r="T696" s="6">
        <f t="shared" si="32"/>
        <v>-4.9403597156317332E-4</v>
      </c>
    </row>
    <row r="697" spans="1:20" x14ac:dyDescent="0.25">
      <c r="A697" s="9" t="s">
        <v>104</v>
      </c>
      <c r="B697" t="s">
        <v>735</v>
      </c>
      <c r="C697" s="5">
        <v>0</v>
      </c>
      <c r="D697" s="5">
        <v>0</v>
      </c>
      <c r="E697" s="5">
        <v>0</v>
      </c>
      <c r="F697" s="5">
        <v>150000</v>
      </c>
      <c r="G697" s="5">
        <v>499262.78</v>
      </c>
      <c r="H697" s="5">
        <v>0</v>
      </c>
      <c r="I697" s="5">
        <v>0</v>
      </c>
      <c r="J697" s="5">
        <v>0</v>
      </c>
      <c r="K697" s="5">
        <v>0</v>
      </c>
      <c r="L697" s="5">
        <v>0</v>
      </c>
      <c r="M697" s="5">
        <v>0</v>
      </c>
      <c r="N697" s="5">
        <v>0</v>
      </c>
      <c r="O697" s="5">
        <v>0</v>
      </c>
      <c r="P697" s="6">
        <f t="shared" si="30"/>
        <v>49943.290769230771</v>
      </c>
      <c r="Q697" s="4">
        <v>44530</v>
      </c>
      <c r="R697" s="7">
        <v>-7</v>
      </c>
      <c r="S697" s="8">
        <f t="shared" si="31"/>
        <v>1.7081846451051706E-4</v>
      </c>
      <c r="T697" s="6">
        <f t="shared" si="32"/>
        <v>-1.1957292515736196E-3</v>
      </c>
    </row>
    <row r="698" spans="1:20" x14ac:dyDescent="0.25">
      <c r="A698" s="9" t="s">
        <v>104</v>
      </c>
      <c r="B698" t="s">
        <v>736</v>
      </c>
      <c r="C698" s="5">
        <v>0</v>
      </c>
      <c r="D698" s="5">
        <v>0</v>
      </c>
      <c r="E698" s="5">
        <v>0</v>
      </c>
      <c r="F698" s="5">
        <v>90000</v>
      </c>
      <c r="G698" s="5">
        <v>223834.95</v>
      </c>
      <c r="H698" s="5">
        <v>0</v>
      </c>
      <c r="I698" s="5">
        <v>0</v>
      </c>
      <c r="J698" s="5">
        <v>0</v>
      </c>
      <c r="K698" s="5">
        <v>0</v>
      </c>
      <c r="L698" s="5">
        <v>0</v>
      </c>
      <c r="M698" s="5">
        <v>0</v>
      </c>
      <c r="N698" s="5">
        <v>0</v>
      </c>
      <c r="O698" s="5">
        <v>0</v>
      </c>
      <c r="P698" s="6">
        <f t="shared" si="30"/>
        <v>24141.15</v>
      </c>
      <c r="Q698" s="4">
        <v>44530</v>
      </c>
      <c r="R698" s="7">
        <v>-7</v>
      </c>
      <c r="S698" s="8">
        <f t="shared" si="31"/>
        <v>8.25687316755396E-5</v>
      </c>
      <c r="T698" s="6">
        <f t="shared" si="32"/>
        <v>-5.7798112172877721E-4</v>
      </c>
    </row>
    <row r="699" spans="1:20" x14ac:dyDescent="0.25">
      <c r="A699" s="9" t="s">
        <v>104</v>
      </c>
      <c r="B699" t="s">
        <v>737</v>
      </c>
      <c r="C699" s="5">
        <v>0</v>
      </c>
      <c r="D699" s="5">
        <v>0</v>
      </c>
      <c r="E699" s="5">
        <v>0</v>
      </c>
      <c r="F699" s="5">
        <v>0</v>
      </c>
      <c r="G699" s="5">
        <v>130222.51000000001</v>
      </c>
      <c r="H699" s="5">
        <v>0</v>
      </c>
      <c r="I699" s="5">
        <v>0</v>
      </c>
      <c r="J699" s="5">
        <v>0</v>
      </c>
      <c r="K699" s="5">
        <v>0</v>
      </c>
      <c r="L699" s="5">
        <v>0</v>
      </c>
      <c r="M699" s="5">
        <v>0</v>
      </c>
      <c r="N699" s="5">
        <v>0</v>
      </c>
      <c r="O699" s="5">
        <v>0</v>
      </c>
      <c r="P699" s="6">
        <f t="shared" si="30"/>
        <v>10017.116153846155</v>
      </c>
      <c r="Q699" s="4">
        <v>44530</v>
      </c>
      <c r="R699" s="7">
        <v>-7</v>
      </c>
      <c r="S699" s="8">
        <f t="shared" si="31"/>
        <v>3.426102633344461E-5</v>
      </c>
      <c r="T699" s="6">
        <f t="shared" si="32"/>
        <v>-2.3982718433411228E-4</v>
      </c>
    </row>
    <row r="700" spans="1:20" x14ac:dyDescent="0.25">
      <c r="A700" s="9" t="s">
        <v>104</v>
      </c>
      <c r="B700" t="s">
        <v>738</v>
      </c>
      <c r="C700" s="5">
        <v>0</v>
      </c>
      <c r="D700" s="5">
        <v>0</v>
      </c>
      <c r="E700" s="5">
        <v>0</v>
      </c>
      <c r="F700" s="5">
        <v>0</v>
      </c>
      <c r="G700" s="5">
        <v>0</v>
      </c>
      <c r="H700" s="5">
        <v>0</v>
      </c>
      <c r="I700" s="5">
        <v>0</v>
      </c>
      <c r="J700" s="5">
        <v>0</v>
      </c>
      <c r="K700" s="5">
        <v>0</v>
      </c>
      <c r="L700" s="5">
        <v>0</v>
      </c>
      <c r="M700" s="5">
        <v>57487.76</v>
      </c>
      <c r="N700" s="5">
        <v>0</v>
      </c>
      <c r="O700" s="5">
        <v>0</v>
      </c>
      <c r="P700" s="6">
        <f t="shared" si="30"/>
        <v>4422.1353846153852</v>
      </c>
      <c r="Q700" s="4">
        <v>44711</v>
      </c>
      <c r="R700" s="7">
        <v>-1</v>
      </c>
      <c r="S700" s="8">
        <f t="shared" si="31"/>
        <v>1.5124801842713243E-5</v>
      </c>
      <c r="T700" s="6">
        <f t="shared" si="32"/>
        <v>-1.5124801842713243E-5</v>
      </c>
    </row>
    <row r="701" spans="1:20" x14ac:dyDescent="0.25">
      <c r="A701" s="9" t="s">
        <v>104</v>
      </c>
      <c r="B701" t="s">
        <v>739</v>
      </c>
      <c r="C701" s="5">
        <v>0</v>
      </c>
      <c r="D701" s="5">
        <v>0</v>
      </c>
      <c r="E701" s="5">
        <v>0</v>
      </c>
      <c r="F701" s="5">
        <v>0</v>
      </c>
      <c r="G701" s="5">
        <v>0</v>
      </c>
      <c r="H701" s="5">
        <v>0</v>
      </c>
      <c r="I701" s="5">
        <v>0</v>
      </c>
      <c r="J701" s="5">
        <v>0</v>
      </c>
      <c r="K701" s="5">
        <v>0</v>
      </c>
      <c r="L701" s="5">
        <v>0</v>
      </c>
      <c r="M701" s="5">
        <v>80241.75</v>
      </c>
      <c r="N701" s="5">
        <v>0</v>
      </c>
      <c r="O701" s="5">
        <v>0</v>
      </c>
      <c r="P701" s="6">
        <f t="shared" si="30"/>
        <v>6172.4423076923076</v>
      </c>
      <c r="Q701" s="4">
        <v>44711</v>
      </c>
      <c r="R701" s="7">
        <v>-1</v>
      </c>
      <c r="S701" s="8">
        <f t="shared" si="31"/>
        <v>2.1111286441888416E-5</v>
      </c>
      <c r="T701" s="6">
        <f t="shared" si="32"/>
        <v>-2.1111286441888416E-5</v>
      </c>
    </row>
    <row r="702" spans="1:20" x14ac:dyDescent="0.25">
      <c r="A702" s="9" t="s">
        <v>104</v>
      </c>
      <c r="B702" t="s">
        <v>740</v>
      </c>
      <c r="C702" s="5">
        <v>349999.97</v>
      </c>
      <c r="D702" s="5">
        <v>372999.97</v>
      </c>
      <c r="E702" s="5">
        <v>372999.97</v>
      </c>
      <c r="F702" s="5">
        <v>372999.97</v>
      </c>
      <c r="G702" s="5">
        <v>479999.97</v>
      </c>
      <c r="H702" s="5">
        <v>0</v>
      </c>
      <c r="I702" s="5">
        <v>0</v>
      </c>
      <c r="J702" s="5">
        <v>0</v>
      </c>
      <c r="K702" s="5">
        <v>0</v>
      </c>
      <c r="L702" s="5">
        <v>0</v>
      </c>
      <c r="M702" s="5">
        <v>0</v>
      </c>
      <c r="N702" s="5">
        <v>0</v>
      </c>
      <c r="O702" s="5">
        <v>0</v>
      </c>
      <c r="P702" s="6">
        <f t="shared" si="30"/>
        <v>149923.06538461539</v>
      </c>
      <c r="Q702" s="4">
        <v>44530</v>
      </c>
      <c r="R702" s="7">
        <v>-7</v>
      </c>
      <c r="S702" s="8">
        <f t="shared" si="31"/>
        <v>5.127741370115626E-4</v>
      </c>
      <c r="T702" s="6">
        <f t="shared" si="32"/>
        <v>-3.5894189590809384E-3</v>
      </c>
    </row>
    <row r="703" spans="1:20" x14ac:dyDescent="0.25">
      <c r="A703" s="9" t="s">
        <v>104</v>
      </c>
      <c r="B703" t="s">
        <v>741</v>
      </c>
      <c r="C703" s="5">
        <v>0</v>
      </c>
      <c r="D703" s="5">
        <v>0</v>
      </c>
      <c r="E703" s="5">
        <v>0</v>
      </c>
      <c r="F703" s="5">
        <v>122474.25</v>
      </c>
      <c r="G703" s="5">
        <v>122474.25</v>
      </c>
      <c r="H703" s="5">
        <v>122474.25</v>
      </c>
      <c r="I703" s="5">
        <v>0</v>
      </c>
      <c r="J703" s="5">
        <v>0</v>
      </c>
      <c r="K703" s="5">
        <v>0</v>
      </c>
      <c r="L703" s="5">
        <v>0</v>
      </c>
      <c r="M703" s="5">
        <v>0</v>
      </c>
      <c r="N703" s="5">
        <v>0</v>
      </c>
      <c r="O703" s="5">
        <v>0</v>
      </c>
      <c r="P703" s="6">
        <f t="shared" si="30"/>
        <v>28263.288461538461</v>
      </c>
      <c r="Q703" s="4">
        <v>44561</v>
      </c>
      <c r="R703" s="7">
        <v>-6</v>
      </c>
      <c r="S703" s="8">
        <f t="shared" si="31"/>
        <v>9.6667469497068001E-5</v>
      </c>
      <c r="T703" s="6">
        <f t="shared" si="32"/>
        <v>-5.8000481698240801E-4</v>
      </c>
    </row>
    <row r="704" spans="1:20" x14ac:dyDescent="0.25">
      <c r="A704" s="9" t="s">
        <v>104</v>
      </c>
      <c r="B704" t="s">
        <v>90</v>
      </c>
      <c r="C704" s="5">
        <v>0</v>
      </c>
      <c r="D704" s="5">
        <v>106057.77</v>
      </c>
      <c r="E704" s="5">
        <v>0</v>
      </c>
      <c r="F704" s="5">
        <v>0</v>
      </c>
      <c r="G704" s="5">
        <v>0</v>
      </c>
      <c r="H704" s="5">
        <v>0</v>
      </c>
      <c r="I704" s="5">
        <v>0</v>
      </c>
      <c r="J704" s="5">
        <v>0</v>
      </c>
      <c r="K704" s="5">
        <v>0</v>
      </c>
      <c r="L704" s="5">
        <v>0</v>
      </c>
      <c r="M704" s="5">
        <v>0</v>
      </c>
      <c r="N704" s="5">
        <v>0</v>
      </c>
      <c r="O704" s="5">
        <v>0</v>
      </c>
      <c r="P704" s="6">
        <f t="shared" si="30"/>
        <v>8158.29</v>
      </c>
      <c r="Q704" s="4">
        <v>44439</v>
      </c>
      <c r="R704" s="7">
        <v>-10</v>
      </c>
      <c r="S704" s="8">
        <f t="shared" si="31"/>
        <v>2.790337899980895E-5</v>
      </c>
      <c r="T704" s="6">
        <f t="shared" si="32"/>
        <v>-2.790337899980895E-4</v>
      </c>
    </row>
    <row r="705" spans="1:20" x14ac:dyDescent="0.25">
      <c r="A705" s="9" t="s">
        <v>104</v>
      </c>
      <c r="B705" t="s">
        <v>742</v>
      </c>
      <c r="C705" s="5">
        <v>0</v>
      </c>
      <c r="D705" s="5">
        <v>161369.95000000001</v>
      </c>
      <c r="E705" s="5">
        <v>161369.95000000001</v>
      </c>
      <c r="F705" s="5">
        <v>161369.95000000001</v>
      </c>
      <c r="G705" s="5">
        <v>161369.95000000001</v>
      </c>
      <c r="H705" s="5">
        <v>161369.95000000001</v>
      </c>
      <c r="I705" s="5">
        <v>0</v>
      </c>
      <c r="J705" s="5">
        <v>0</v>
      </c>
      <c r="K705" s="5">
        <v>0</v>
      </c>
      <c r="L705" s="5">
        <v>0</v>
      </c>
      <c r="M705" s="5">
        <v>0</v>
      </c>
      <c r="N705" s="5">
        <v>0</v>
      </c>
      <c r="O705" s="5">
        <v>0</v>
      </c>
      <c r="P705" s="6">
        <f t="shared" si="30"/>
        <v>62065.365384615383</v>
      </c>
      <c r="Q705" s="4">
        <v>44561</v>
      </c>
      <c r="R705" s="7">
        <v>-6</v>
      </c>
      <c r="S705" s="8">
        <f t="shared" si="31"/>
        <v>2.1227897182970283E-4</v>
      </c>
      <c r="T705" s="6">
        <f t="shared" si="32"/>
        <v>-1.2736738309782169E-3</v>
      </c>
    </row>
    <row r="706" spans="1:20" x14ac:dyDescent="0.25">
      <c r="A706" s="9" t="s">
        <v>104</v>
      </c>
      <c r="B706" t="s">
        <v>743</v>
      </c>
      <c r="C706" s="5">
        <v>0</v>
      </c>
      <c r="D706" s="5">
        <v>0</v>
      </c>
      <c r="E706" s="5">
        <v>161369.95000000001</v>
      </c>
      <c r="F706" s="5">
        <v>161369.95000000001</v>
      </c>
      <c r="G706" s="5">
        <v>161369.95000000001</v>
      </c>
      <c r="H706" s="5">
        <v>161369.95000000001</v>
      </c>
      <c r="I706" s="5">
        <v>0</v>
      </c>
      <c r="J706" s="5">
        <v>0</v>
      </c>
      <c r="K706" s="5">
        <v>0</v>
      </c>
      <c r="L706" s="5">
        <v>0</v>
      </c>
      <c r="M706" s="5">
        <v>0</v>
      </c>
      <c r="N706" s="5">
        <v>0</v>
      </c>
      <c r="O706" s="5">
        <v>0</v>
      </c>
      <c r="P706" s="6">
        <f t="shared" si="30"/>
        <v>49652.292307692311</v>
      </c>
      <c r="Q706" s="4">
        <v>44561</v>
      </c>
      <c r="R706" s="7">
        <v>-6</v>
      </c>
      <c r="S706" s="8">
        <f t="shared" si="31"/>
        <v>1.6982317746376229E-4</v>
      </c>
      <c r="T706" s="6">
        <f t="shared" si="32"/>
        <v>-1.0189390647825738E-3</v>
      </c>
    </row>
    <row r="707" spans="1:20" x14ac:dyDescent="0.25">
      <c r="A707" s="9" t="s">
        <v>104</v>
      </c>
      <c r="B707" t="s">
        <v>744</v>
      </c>
      <c r="C707" s="5">
        <v>0</v>
      </c>
      <c r="D707" s="5">
        <v>0</v>
      </c>
      <c r="E707" s="5">
        <v>0</v>
      </c>
      <c r="F707" s="5">
        <v>161369.95000000001</v>
      </c>
      <c r="G707" s="5">
        <v>161369.95000000001</v>
      </c>
      <c r="H707" s="5">
        <v>161369.95000000001</v>
      </c>
      <c r="I707" s="5">
        <v>0</v>
      </c>
      <c r="J707" s="5">
        <v>0</v>
      </c>
      <c r="K707" s="5">
        <v>0</v>
      </c>
      <c r="L707" s="5">
        <v>0</v>
      </c>
      <c r="M707" s="5">
        <v>0</v>
      </c>
      <c r="N707" s="5">
        <v>0</v>
      </c>
      <c r="O707" s="5">
        <v>0</v>
      </c>
      <c r="P707" s="6">
        <f t="shared" ref="P707:P761" si="33">AVERAGE(C707:O707)</f>
        <v>37239.219230769231</v>
      </c>
      <c r="Q707" s="4">
        <v>44561</v>
      </c>
      <c r="R707" s="7">
        <v>-6</v>
      </c>
      <c r="S707" s="8">
        <f t="shared" ref="S707:S770" si="34">P707/$P$1096</f>
        <v>1.273673830978217E-4</v>
      </c>
      <c r="T707" s="6">
        <f t="shared" ref="T707:T761" si="35">R707*S707</f>
        <v>-7.6420429858693024E-4</v>
      </c>
    </row>
    <row r="708" spans="1:20" x14ac:dyDescent="0.25">
      <c r="A708" s="9" t="s">
        <v>104</v>
      </c>
      <c r="B708" t="s">
        <v>745</v>
      </c>
      <c r="C708" s="5">
        <v>0</v>
      </c>
      <c r="D708" s="5">
        <v>0</v>
      </c>
      <c r="E708" s="5">
        <v>0</v>
      </c>
      <c r="F708" s="5">
        <v>0</v>
      </c>
      <c r="G708" s="5">
        <v>161369.95000000001</v>
      </c>
      <c r="H708" s="5">
        <v>161369.95000000001</v>
      </c>
      <c r="I708" s="5">
        <v>0</v>
      </c>
      <c r="J708" s="5">
        <v>0</v>
      </c>
      <c r="K708" s="5">
        <v>0</v>
      </c>
      <c r="L708" s="5">
        <v>0</v>
      </c>
      <c r="M708" s="5">
        <v>0</v>
      </c>
      <c r="N708" s="5">
        <v>0</v>
      </c>
      <c r="O708" s="5">
        <v>0</v>
      </c>
      <c r="P708" s="6">
        <f t="shared" si="33"/>
        <v>24826.146153846155</v>
      </c>
      <c r="Q708" s="4">
        <v>44561</v>
      </c>
      <c r="R708" s="7">
        <v>-6</v>
      </c>
      <c r="S708" s="8">
        <f t="shared" si="34"/>
        <v>8.4911588731881145E-5</v>
      </c>
      <c r="T708" s="6">
        <f t="shared" si="35"/>
        <v>-5.094695323912869E-4</v>
      </c>
    </row>
    <row r="709" spans="1:20" x14ac:dyDescent="0.25">
      <c r="A709" s="9" t="s">
        <v>104</v>
      </c>
      <c r="B709" t="s">
        <v>746</v>
      </c>
      <c r="C709" s="5">
        <v>37964.74</v>
      </c>
      <c r="D709" s="5">
        <v>37964.74</v>
      </c>
      <c r="E709" s="5">
        <v>37964.74</v>
      </c>
      <c r="F709" s="5">
        <v>37964.74</v>
      </c>
      <c r="G709" s="5">
        <v>37964.74</v>
      </c>
      <c r="H709" s="5">
        <v>37964.74</v>
      </c>
      <c r="I709" s="5">
        <v>0</v>
      </c>
      <c r="J709" s="5">
        <v>0</v>
      </c>
      <c r="K709" s="5">
        <v>0</v>
      </c>
      <c r="L709" s="5">
        <v>0</v>
      </c>
      <c r="M709" s="5">
        <v>0</v>
      </c>
      <c r="N709" s="5">
        <v>0</v>
      </c>
      <c r="O709" s="5">
        <v>0</v>
      </c>
      <c r="P709" s="6">
        <f t="shared" si="33"/>
        <v>17522.187692307689</v>
      </c>
      <c r="Q709" s="4">
        <v>44561</v>
      </c>
      <c r="R709" s="7">
        <v>-6</v>
      </c>
      <c r="S709" s="8">
        <f t="shared" si="34"/>
        <v>5.9930235880834007E-5</v>
      </c>
      <c r="T709" s="6">
        <f t="shared" si="35"/>
        <v>-3.5958141528500407E-4</v>
      </c>
    </row>
    <row r="710" spans="1:20" x14ac:dyDescent="0.25">
      <c r="A710" s="9" t="s">
        <v>104</v>
      </c>
      <c r="B710" t="s">
        <v>747</v>
      </c>
      <c r="C710" s="5">
        <v>0</v>
      </c>
      <c r="D710" s="5">
        <v>37964.74</v>
      </c>
      <c r="E710" s="5">
        <v>37964.74</v>
      </c>
      <c r="F710" s="5">
        <v>37964.74</v>
      </c>
      <c r="G710" s="5">
        <v>37964.74</v>
      </c>
      <c r="H710" s="5">
        <v>37964.74</v>
      </c>
      <c r="I710" s="5">
        <v>0</v>
      </c>
      <c r="J710" s="5">
        <v>0</v>
      </c>
      <c r="K710" s="5">
        <v>0</v>
      </c>
      <c r="L710" s="5">
        <v>0</v>
      </c>
      <c r="M710" s="5">
        <v>0</v>
      </c>
      <c r="N710" s="5">
        <v>0</v>
      </c>
      <c r="O710" s="5">
        <v>0</v>
      </c>
      <c r="P710" s="6">
        <f t="shared" si="33"/>
        <v>14601.823076923076</v>
      </c>
      <c r="Q710" s="4">
        <v>44561</v>
      </c>
      <c r="R710" s="7">
        <v>-6</v>
      </c>
      <c r="S710" s="8">
        <f t="shared" si="34"/>
        <v>4.9941863234028341E-5</v>
      </c>
      <c r="T710" s="6">
        <f t="shared" si="35"/>
        <v>-2.9965117940417008E-4</v>
      </c>
    </row>
    <row r="711" spans="1:20" x14ac:dyDescent="0.25">
      <c r="A711" s="9" t="s">
        <v>104</v>
      </c>
      <c r="B711" t="s">
        <v>748</v>
      </c>
      <c r="C711" s="5">
        <v>0</v>
      </c>
      <c r="D711" s="5">
        <v>244921.1</v>
      </c>
      <c r="E711" s="5">
        <v>0</v>
      </c>
      <c r="F711" s="5">
        <v>0</v>
      </c>
      <c r="G711" s="5">
        <v>0</v>
      </c>
      <c r="H711" s="5">
        <v>0</v>
      </c>
      <c r="I711" s="5">
        <v>0</v>
      </c>
      <c r="J711" s="5">
        <v>0</v>
      </c>
      <c r="K711" s="5">
        <v>0</v>
      </c>
      <c r="L711" s="5">
        <v>0</v>
      </c>
      <c r="M711" s="5">
        <v>0</v>
      </c>
      <c r="N711" s="5">
        <v>0</v>
      </c>
      <c r="O711" s="5">
        <v>0</v>
      </c>
      <c r="P711" s="6">
        <f t="shared" si="33"/>
        <v>18840.084615384614</v>
      </c>
      <c r="Q711" s="4">
        <v>44409</v>
      </c>
      <c r="R711" s="7">
        <v>-10</v>
      </c>
      <c r="S711" s="8">
        <f t="shared" si="34"/>
        <v>6.4437770833293103E-5</v>
      </c>
      <c r="T711" s="6">
        <f t="shared" si="35"/>
        <v>-6.4437770833293106E-4</v>
      </c>
    </row>
    <row r="712" spans="1:20" x14ac:dyDescent="0.25">
      <c r="A712" s="9" t="s">
        <v>104</v>
      </c>
      <c r="B712" t="s">
        <v>749</v>
      </c>
      <c r="C712" s="5">
        <v>0</v>
      </c>
      <c r="D712" s="5">
        <v>0</v>
      </c>
      <c r="E712" s="5">
        <v>0</v>
      </c>
      <c r="F712" s="5">
        <v>0</v>
      </c>
      <c r="G712" s="5">
        <v>0</v>
      </c>
      <c r="H712" s="5">
        <v>0</v>
      </c>
      <c r="I712" s="5">
        <v>0</v>
      </c>
      <c r="J712" s="5">
        <v>0</v>
      </c>
      <c r="K712" s="5">
        <v>0</v>
      </c>
      <c r="L712" s="5">
        <v>0</v>
      </c>
      <c r="M712" s="5">
        <v>0</v>
      </c>
      <c r="N712" s="5">
        <v>6531.96</v>
      </c>
      <c r="O712" s="5">
        <v>6531.96</v>
      </c>
      <c r="P712" s="6">
        <f t="shared" si="33"/>
        <v>1004.9169230769231</v>
      </c>
      <c r="Q712" s="4">
        <v>44926</v>
      </c>
      <c r="R712" s="7">
        <v>6</v>
      </c>
      <c r="S712" s="8">
        <f t="shared" si="34"/>
        <v>3.4370655821179739E-6</v>
      </c>
      <c r="T712" s="6">
        <f t="shared" si="35"/>
        <v>2.0622393492707842E-5</v>
      </c>
    </row>
    <row r="713" spans="1:20" x14ac:dyDescent="0.25">
      <c r="A713" s="9" t="s">
        <v>104</v>
      </c>
      <c r="B713" t="s">
        <v>31</v>
      </c>
      <c r="C713" s="5">
        <v>0</v>
      </c>
      <c r="D713" s="5">
        <v>0</v>
      </c>
      <c r="E713" s="5">
        <v>0</v>
      </c>
      <c r="F713" s="5">
        <v>230895</v>
      </c>
      <c r="G713" s="5">
        <v>230895</v>
      </c>
      <c r="H713" s="5">
        <v>0</v>
      </c>
      <c r="I713" s="5">
        <v>0</v>
      </c>
      <c r="J713" s="5">
        <v>0</v>
      </c>
      <c r="K713" s="5">
        <v>0</v>
      </c>
      <c r="L713" s="5">
        <v>0</v>
      </c>
      <c r="M713" s="5">
        <v>0</v>
      </c>
      <c r="N713" s="5">
        <v>0</v>
      </c>
      <c r="O713" s="5">
        <v>0</v>
      </c>
      <c r="P713" s="6">
        <f t="shared" si="33"/>
        <v>35522.307692307695</v>
      </c>
      <c r="Q713" s="4">
        <v>44530</v>
      </c>
      <c r="R713" s="7">
        <v>-7</v>
      </c>
      <c r="S713" s="8">
        <f t="shared" si="34"/>
        <v>1.2149511901223057E-4</v>
      </c>
      <c r="T713" s="6">
        <f t="shared" si="35"/>
        <v>-8.5046583308561407E-4</v>
      </c>
    </row>
    <row r="714" spans="1:20" x14ac:dyDescent="0.25">
      <c r="A714" s="9" t="s">
        <v>104</v>
      </c>
      <c r="B714" t="s">
        <v>750</v>
      </c>
      <c r="C714" s="5">
        <v>0</v>
      </c>
      <c r="D714" s="5">
        <v>0</v>
      </c>
      <c r="E714" s="5">
        <v>0</v>
      </c>
      <c r="F714" s="5">
        <v>0</v>
      </c>
      <c r="G714" s="5">
        <v>0</v>
      </c>
      <c r="H714" s="5">
        <v>0</v>
      </c>
      <c r="I714" s="5">
        <v>0</v>
      </c>
      <c r="J714" s="5">
        <v>0</v>
      </c>
      <c r="K714" s="5">
        <v>0</v>
      </c>
      <c r="L714" s="5">
        <v>0</v>
      </c>
      <c r="M714" s="5">
        <v>32092.080000000002</v>
      </c>
      <c r="N714" s="5">
        <v>0</v>
      </c>
      <c r="O714" s="5">
        <v>0</v>
      </c>
      <c r="P714" s="6">
        <f t="shared" si="33"/>
        <v>2468.6215384615384</v>
      </c>
      <c r="Q714" s="4">
        <v>44712</v>
      </c>
      <c r="R714" s="7">
        <v>-1</v>
      </c>
      <c r="S714" s="8">
        <f t="shared" si="34"/>
        <v>8.4432990730635661E-6</v>
      </c>
      <c r="T714" s="6">
        <f t="shared" si="35"/>
        <v>-8.4432990730635661E-6</v>
      </c>
    </row>
    <row r="715" spans="1:20" x14ac:dyDescent="0.25">
      <c r="A715" s="9" t="s">
        <v>104</v>
      </c>
      <c r="B715" t="s">
        <v>751</v>
      </c>
      <c r="C715" s="5">
        <v>0</v>
      </c>
      <c r="D715" s="5">
        <v>0</v>
      </c>
      <c r="E715" s="5">
        <v>84465</v>
      </c>
      <c r="F715" s="5">
        <v>84465</v>
      </c>
      <c r="G715" s="5">
        <v>84465</v>
      </c>
      <c r="H715" s="5">
        <v>0</v>
      </c>
      <c r="I715" s="5">
        <v>0</v>
      </c>
      <c r="J715" s="5">
        <v>0</v>
      </c>
      <c r="K715" s="5">
        <v>0</v>
      </c>
      <c r="L715" s="5">
        <v>0</v>
      </c>
      <c r="M715" s="5">
        <v>0</v>
      </c>
      <c r="N715" s="5">
        <v>0</v>
      </c>
      <c r="O715" s="5">
        <v>0</v>
      </c>
      <c r="P715" s="6">
        <f t="shared" si="33"/>
        <v>19491.923076923078</v>
      </c>
      <c r="Q715" s="4">
        <v>44530</v>
      </c>
      <c r="R715" s="7">
        <v>-7</v>
      </c>
      <c r="S715" s="8">
        <f t="shared" si="34"/>
        <v>6.6667220342805529E-5</v>
      </c>
      <c r="T715" s="6">
        <f t="shared" si="35"/>
        <v>-4.6667054239963869E-4</v>
      </c>
    </row>
    <row r="716" spans="1:20" x14ac:dyDescent="0.25">
      <c r="A716" s="9" t="s">
        <v>104</v>
      </c>
      <c r="B716" t="s">
        <v>752</v>
      </c>
      <c r="C716" s="5">
        <v>118848.87</v>
      </c>
      <c r="D716" s="5">
        <v>118848.87</v>
      </c>
      <c r="E716" s="5">
        <v>118848.87</v>
      </c>
      <c r="F716" s="5">
        <v>118848.87</v>
      </c>
      <c r="G716" s="5">
        <v>454416.27</v>
      </c>
      <c r="H716" s="5">
        <v>0</v>
      </c>
      <c r="I716" s="5">
        <v>0</v>
      </c>
      <c r="J716" s="5">
        <v>0</v>
      </c>
      <c r="K716" s="5">
        <v>0</v>
      </c>
      <c r="L716" s="5">
        <v>0</v>
      </c>
      <c r="M716" s="5">
        <v>0</v>
      </c>
      <c r="N716" s="5">
        <v>0</v>
      </c>
      <c r="O716" s="5">
        <v>0</v>
      </c>
      <c r="P716" s="6">
        <f t="shared" si="33"/>
        <v>71523.980769230766</v>
      </c>
      <c r="Q716" s="4">
        <v>44530</v>
      </c>
      <c r="R716" s="7">
        <v>-7</v>
      </c>
      <c r="S716" s="8">
        <f t="shared" si="34"/>
        <v>2.4462978675419641E-4</v>
      </c>
      <c r="T716" s="6">
        <f t="shared" si="35"/>
        <v>-1.7124085072793749E-3</v>
      </c>
    </row>
    <row r="717" spans="1:20" x14ac:dyDescent="0.25">
      <c r="A717" s="9" t="s">
        <v>104</v>
      </c>
      <c r="B717" t="s">
        <v>97</v>
      </c>
      <c r="C717" s="5">
        <v>120054.17</v>
      </c>
      <c r="D717" s="5">
        <v>0</v>
      </c>
      <c r="E717" s="5">
        <v>0</v>
      </c>
      <c r="F717" s="5">
        <v>0</v>
      </c>
      <c r="G717" s="5">
        <v>0</v>
      </c>
      <c r="H717" s="5">
        <v>0</v>
      </c>
      <c r="I717" s="5">
        <v>0</v>
      </c>
      <c r="J717" s="5">
        <v>0</v>
      </c>
      <c r="K717" s="5">
        <v>0</v>
      </c>
      <c r="L717" s="5">
        <v>0</v>
      </c>
      <c r="M717" s="5">
        <v>0</v>
      </c>
      <c r="N717" s="5">
        <v>0</v>
      </c>
      <c r="O717" s="5">
        <v>0</v>
      </c>
      <c r="P717" s="6">
        <f t="shared" si="33"/>
        <v>9234.9361538461544</v>
      </c>
      <c r="Q717" s="4">
        <v>44378</v>
      </c>
      <c r="R717" s="7">
        <v>-11</v>
      </c>
      <c r="S717" s="8">
        <f t="shared" si="34"/>
        <v>3.1585776374682347E-5</v>
      </c>
      <c r="T717" s="6">
        <f t="shared" si="35"/>
        <v>-3.474435401215058E-4</v>
      </c>
    </row>
    <row r="718" spans="1:20" x14ac:dyDescent="0.25">
      <c r="A718" s="9" t="s">
        <v>104</v>
      </c>
      <c r="B718" t="s">
        <v>753</v>
      </c>
      <c r="C718" s="5">
        <v>0</v>
      </c>
      <c r="D718" s="5">
        <v>0</v>
      </c>
      <c r="E718" s="5">
        <v>0</v>
      </c>
      <c r="F718" s="5">
        <v>0</v>
      </c>
      <c r="G718" s="5">
        <v>60032.700000000004</v>
      </c>
      <c r="H718" s="5">
        <v>60032.700000000004</v>
      </c>
      <c r="I718" s="5">
        <v>0</v>
      </c>
      <c r="J718" s="5">
        <v>0</v>
      </c>
      <c r="K718" s="5">
        <v>0</v>
      </c>
      <c r="L718" s="5">
        <v>0</v>
      </c>
      <c r="M718" s="5">
        <v>0</v>
      </c>
      <c r="N718" s="5">
        <v>0</v>
      </c>
      <c r="O718" s="5">
        <v>0</v>
      </c>
      <c r="P718" s="6">
        <f t="shared" si="33"/>
        <v>9235.8000000000011</v>
      </c>
      <c r="Q718" s="4">
        <v>44531</v>
      </c>
      <c r="R718" s="7">
        <v>-6</v>
      </c>
      <c r="S718" s="8">
        <f t="shared" si="34"/>
        <v>3.1588730943179949E-5</v>
      </c>
      <c r="T718" s="6">
        <f t="shared" si="35"/>
        <v>-1.8953238565907969E-4</v>
      </c>
    </row>
    <row r="719" spans="1:20" x14ac:dyDescent="0.25">
      <c r="A719" s="9" t="s">
        <v>104</v>
      </c>
      <c r="B719" t="s">
        <v>34</v>
      </c>
      <c r="C719" s="5">
        <v>0</v>
      </c>
      <c r="D719" s="5">
        <v>0</v>
      </c>
      <c r="E719" s="5">
        <v>0</v>
      </c>
      <c r="F719" s="5">
        <v>0</v>
      </c>
      <c r="G719" s="5">
        <v>0</v>
      </c>
      <c r="H719" s="5">
        <v>0</v>
      </c>
      <c r="I719" s="5">
        <v>0</v>
      </c>
      <c r="J719" s="5">
        <v>0</v>
      </c>
      <c r="K719" s="5">
        <v>0</v>
      </c>
      <c r="L719" s="5">
        <v>0</v>
      </c>
      <c r="M719" s="5">
        <v>0</v>
      </c>
      <c r="N719" s="5">
        <v>0</v>
      </c>
      <c r="O719" s="5">
        <v>21344.31</v>
      </c>
      <c r="P719" s="6">
        <f t="shared" si="33"/>
        <v>1641.8700000000001</v>
      </c>
      <c r="Q719" s="4">
        <v>44773</v>
      </c>
      <c r="R719" s="7">
        <v>1</v>
      </c>
      <c r="S719" s="8">
        <f t="shared" si="34"/>
        <v>5.6156033774744866E-6</v>
      </c>
      <c r="T719" s="6">
        <f t="shared" si="35"/>
        <v>5.6156033774744866E-6</v>
      </c>
    </row>
    <row r="720" spans="1:20" x14ac:dyDescent="0.25">
      <c r="A720" s="9" t="s">
        <v>104</v>
      </c>
      <c r="B720" t="s">
        <v>754</v>
      </c>
      <c r="C720" s="5">
        <v>0</v>
      </c>
      <c r="D720" s="5">
        <v>0</v>
      </c>
      <c r="E720" s="5">
        <v>0</v>
      </c>
      <c r="F720" s="5">
        <v>0</v>
      </c>
      <c r="G720" s="5">
        <v>0</v>
      </c>
      <c r="H720" s="5">
        <v>0</v>
      </c>
      <c r="I720" s="5">
        <v>0</v>
      </c>
      <c r="J720" s="5">
        <v>0</v>
      </c>
      <c r="K720" s="5">
        <v>0</v>
      </c>
      <c r="L720" s="5">
        <v>0</v>
      </c>
      <c r="M720" s="5">
        <v>22949.15</v>
      </c>
      <c r="N720" s="5">
        <v>22949.15</v>
      </c>
      <c r="O720" s="5">
        <v>0</v>
      </c>
      <c r="P720" s="6">
        <f t="shared" si="33"/>
        <v>3530.6384615384618</v>
      </c>
      <c r="Q720" s="4">
        <v>44742</v>
      </c>
      <c r="R720" s="7">
        <v>0</v>
      </c>
      <c r="S720" s="8">
        <f t="shared" si="34"/>
        <v>1.2075660843584882E-5</v>
      </c>
      <c r="T720" s="6">
        <f t="shared" si="35"/>
        <v>0</v>
      </c>
    </row>
    <row r="721" spans="1:20" x14ac:dyDescent="0.25">
      <c r="A721" s="9" t="s">
        <v>104</v>
      </c>
      <c r="B721" t="s">
        <v>755</v>
      </c>
      <c r="C721" s="5">
        <v>59211.74</v>
      </c>
      <c r="D721" s="5">
        <v>266504.14</v>
      </c>
      <c r="E721" s="5">
        <v>0</v>
      </c>
      <c r="F721" s="5">
        <v>0</v>
      </c>
      <c r="G721" s="5">
        <v>0</v>
      </c>
      <c r="H721" s="5">
        <v>0</v>
      </c>
      <c r="I721" s="5">
        <v>0</v>
      </c>
      <c r="J721" s="5">
        <v>0</v>
      </c>
      <c r="K721" s="5">
        <v>0</v>
      </c>
      <c r="L721" s="5">
        <v>0</v>
      </c>
      <c r="M721" s="5">
        <v>0</v>
      </c>
      <c r="N721" s="5">
        <v>0</v>
      </c>
      <c r="O721" s="5">
        <v>0</v>
      </c>
      <c r="P721" s="6">
        <f t="shared" si="33"/>
        <v>25055.067692307694</v>
      </c>
      <c r="Q721" s="4">
        <v>44409</v>
      </c>
      <c r="R721" s="7">
        <v>-10</v>
      </c>
      <c r="S721" s="8">
        <f t="shared" si="34"/>
        <v>8.5694557276626629E-5</v>
      </c>
      <c r="T721" s="6">
        <f t="shared" si="35"/>
        <v>-8.5694557276626629E-4</v>
      </c>
    </row>
    <row r="722" spans="1:20" x14ac:dyDescent="0.25">
      <c r="A722" s="9" t="s">
        <v>104</v>
      </c>
      <c r="B722" t="s">
        <v>92</v>
      </c>
      <c r="C722" s="5">
        <v>125613.95</v>
      </c>
      <c r="D722" s="5">
        <v>0</v>
      </c>
      <c r="E722" s="5">
        <v>0</v>
      </c>
      <c r="F722" s="5">
        <v>0</v>
      </c>
      <c r="G722" s="5">
        <v>0</v>
      </c>
      <c r="H722" s="5">
        <v>0</v>
      </c>
      <c r="I722" s="5">
        <v>0</v>
      </c>
      <c r="J722" s="5">
        <v>0</v>
      </c>
      <c r="K722" s="5">
        <v>0</v>
      </c>
      <c r="L722" s="5">
        <v>0</v>
      </c>
      <c r="M722" s="5">
        <v>0</v>
      </c>
      <c r="N722" s="5">
        <v>0</v>
      </c>
      <c r="O722" s="5">
        <v>0</v>
      </c>
      <c r="P722" s="6">
        <f t="shared" si="33"/>
        <v>9662.6115384615387</v>
      </c>
      <c r="Q722" s="4">
        <v>44408</v>
      </c>
      <c r="R722" s="7">
        <v>-11</v>
      </c>
      <c r="S722" s="8">
        <f t="shared" si="34"/>
        <v>3.3048532460309621E-5</v>
      </c>
      <c r="T722" s="6">
        <f t="shared" si="35"/>
        <v>-3.6353385706340585E-4</v>
      </c>
    </row>
    <row r="723" spans="1:20" x14ac:dyDescent="0.25">
      <c r="A723" s="9" t="s">
        <v>104</v>
      </c>
      <c r="B723" t="s">
        <v>756</v>
      </c>
      <c r="C723" s="5">
        <v>810842.64</v>
      </c>
      <c r="D723" s="5">
        <v>1053772.77</v>
      </c>
      <c r="E723" s="5">
        <v>1326473.95</v>
      </c>
      <c r="F723" s="5">
        <v>1467664.3699999999</v>
      </c>
      <c r="G723" s="5">
        <v>1550005.1099999999</v>
      </c>
      <c r="H723" s="5">
        <v>1633603.0099999998</v>
      </c>
      <c r="I723" s="5">
        <v>0</v>
      </c>
      <c r="J723" s="5">
        <v>0</v>
      </c>
      <c r="K723" s="5">
        <v>0</v>
      </c>
      <c r="L723" s="5">
        <v>0</v>
      </c>
      <c r="M723" s="5">
        <v>0</v>
      </c>
      <c r="N723" s="5">
        <v>0</v>
      </c>
      <c r="O723" s="5">
        <v>0</v>
      </c>
      <c r="P723" s="6">
        <f t="shared" si="33"/>
        <v>603258.60384615383</v>
      </c>
      <c r="Q723" s="4">
        <v>44561</v>
      </c>
      <c r="R723" s="7">
        <v>-6</v>
      </c>
      <c r="S723" s="8">
        <f t="shared" si="34"/>
        <v>2.0632943249154954E-3</v>
      </c>
      <c r="T723" s="6">
        <f t="shared" si="35"/>
        <v>-1.2379765949492971E-2</v>
      </c>
    </row>
    <row r="724" spans="1:20" x14ac:dyDescent="0.25">
      <c r="A724" s="9" t="s">
        <v>104</v>
      </c>
      <c r="B724" t="s">
        <v>757</v>
      </c>
      <c r="C724" s="5">
        <v>0</v>
      </c>
      <c r="D724" s="5">
        <v>0</v>
      </c>
      <c r="E724" s="5">
        <v>0</v>
      </c>
      <c r="F724" s="5">
        <v>0</v>
      </c>
      <c r="G724" s="5">
        <v>0</v>
      </c>
      <c r="H724" s="5">
        <v>0</v>
      </c>
      <c r="I724" s="5">
        <v>0</v>
      </c>
      <c r="J724" s="5">
        <v>63676.380000000005</v>
      </c>
      <c r="K724" s="5">
        <v>152856.53000000003</v>
      </c>
      <c r="L724" s="5">
        <v>274303.21000000002</v>
      </c>
      <c r="M724" s="5">
        <v>409744.27</v>
      </c>
      <c r="N724" s="5">
        <v>601564.57000000007</v>
      </c>
      <c r="O724" s="5">
        <v>810853.45000000007</v>
      </c>
      <c r="P724" s="6">
        <f t="shared" si="33"/>
        <v>177922.95461538463</v>
      </c>
      <c r="Q724" s="4">
        <v>44926</v>
      </c>
      <c r="R724" s="7">
        <v>6</v>
      </c>
      <c r="S724" s="8">
        <f t="shared" si="34"/>
        <v>6.0854071568905801E-4</v>
      </c>
      <c r="T724" s="6">
        <f t="shared" si="35"/>
        <v>3.6512442941343481E-3</v>
      </c>
    </row>
    <row r="725" spans="1:20" x14ac:dyDescent="0.25">
      <c r="A725" s="9" t="s">
        <v>104</v>
      </c>
      <c r="B725" t="s">
        <v>758</v>
      </c>
      <c r="C725" s="5">
        <v>8037.6900000000005</v>
      </c>
      <c r="D725" s="5">
        <v>8037.6900000000005</v>
      </c>
      <c r="E725" s="5">
        <v>0</v>
      </c>
      <c r="F725" s="5">
        <v>0</v>
      </c>
      <c r="G725" s="5">
        <v>0</v>
      </c>
      <c r="H725" s="5">
        <v>0</v>
      </c>
      <c r="I725" s="5">
        <v>0</v>
      </c>
      <c r="J725" s="5">
        <v>0</v>
      </c>
      <c r="K725" s="5">
        <v>0</v>
      </c>
      <c r="L725" s="5">
        <v>0</v>
      </c>
      <c r="M725" s="5">
        <v>0</v>
      </c>
      <c r="N725" s="5">
        <v>0</v>
      </c>
      <c r="O725" s="5">
        <v>0</v>
      </c>
      <c r="P725" s="6">
        <f t="shared" si="33"/>
        <v>1236.5676923076924</v>
      </c>
      <c r="Q725" s="4">
        <v>44439</v>
      </c>
      <c r="R725" s="7">
        <v>-10</v>
      </c>
      <c r="S725" s="8">
        <f t="shared" si="34"/>
        <v>4.2293687742628277E-6</v>
      </c>
      <c r="T725" s="6">
        <f t="shared" si="35"/>
        <v>-4.2293687742628278E-5</v>
      </c>
    </row>
    <row r="726" spans="1:20" x14ac:dyDescent="0.25">
      <c r="A726" s="9" t="s">
        <v>104</v>
      </c>
      <c r="B726" t="s">
        <v>759</v>
      </c>
      <c r="C726" s="5">
        <v>0</v>
      </c>
      <c r="D726" s="5">
        <v>0</v>
      </c>
      <c r="E726" s="5">
        <v>0</v>
      </c>
      <c r="F726" s="5">
        <v>0</v>
      </c>
      <c r="G726" s="5">
        <v>0</v>
      </c>
      <c r="H726" s="5">
        <v>0</v>
      </c>
      <c r="I726" s="5">
        <v>0</v>
      </c>
      <c r="J726" s="5">
        <v>0</v>
      </c>
      <c r="K726" s="5">
        <v>0</v>
      </c>
      <c r="L726" s="5">
        <v>0</v>
      </c>
      <c r="M726" s="5">
        <v>0</v>
      </c>
      <c r="N726" s="5">
        <v>8037.6900000000005</v>
      </c>
      <c r="O726" s="5">
        <v>8037.6900000000005</v>
      </c>
      <c r="P726" s="6">
        <f t="shared" si="33"/>
        <v>1236.5676923076924</v>
      </c>
      <c r="Q726" s="4">
        <v>44804</v>
      </c>
      <c r="R726" s="7">
        <v>2</v>
      </c>
      <c r="S726" s="8">
        <f t="shared" si="34"/>
        <v>4.2293687742628277E-6</v>
      </c>
      <c r="T726" s="6">
        <f t="shared" si="35"/>
        <v>8.4587375485256554E-6</v>
      </c>
    </row>
    <row r="727" spans="1:20" x14ac:dyDescent="0.25">
      <c r="A727" s="9" t="s">
        <v>104</v>
      </c>
      <c r="B727" t="s">
        <v>760</v>
      </c>
      <c r="C727" s="5">
        <v>0</v>
      </c>
      <c r="D727" s="5">
        <v>0</v>
      </c>
      <c r="E727" s="5">
        <v>0</v>
      </c>
      <c r="F727" s="5">
        <v>0</v>
      </c>
      <c r="G727" s="5">
        <v>0</v>
      </c>
      <c r="H727" s="5">
        <v>0</v>
      </c>
      <c r="I727" s="5">
        <v>0</v>
      </c>
      <c r="J727" s="5">
        <v>0</v>
      </c>
      <c r="K727" s="5">
        <v>0</v>
      </c>
      <c r="L727" s="5">
        <v>28124.99</v>
      </c>
      <c r="M727" s="5">
        <v>28124.99</v>
      </c>
      <c r="N727" s="5">
        <v>28124.99</v>
      </c>
      <c r="O727" s="5">
        <v>56249.98</v>
      </c>
      <c r="P727" s="6">
        <f t="shared" si="33"/>
        <v>10817.303846153847</v>
      </c>
      <c r="Q727" s="4">
        <v>44926</v>
      </c>
      <c r="R727" s="7">
        <v>6</v>
      </c>
      <c r="S727" s="8">
        <f t="shared" si="34"/>
        <v>3.6997867074512164E-5</v>
      </c>
      <c r="T727" s="6">
        <f t="shared" si="35"/>
        <v>2.2198720244707298E-4</v>
      </c>
    </row>
    <row r="728" spans="1:20" x14ac:dyDescent="0.25">
      <c r="A728" s="9" t="s">
        <v>104</v>
      </c>
      <c r="B728" t="s">
        <v>761</v>
      </c>
      <c r="C728" s="5">
        <v>0</v>
      </c>
      <c r="D728" s="5">
        <v>0</v>
      </c>
      <c r="E728" s="5">
        <v>0</v>
      </c>
      <c r="F728" s="5">
        <v>0</v>
      </c>
      <c r="G728" s="5">
        <v>0</v>
      </c>
      <c r="H728" s="5">
        <v>0</v>
      </c>
      <c r="I728" s="5">
        <v>0</v>
      </c>
      <c r="J728" s="5">
        <v>1619.68</v>
      </c>
      <c r="K728" s="5">
        <v>3239.36</v>
      </c>
      <c r="L728" s="5">
        <v>4859.04</v>
      </c>
      <c r="M728" s="5">
        <v>6478.72</v>
      </c>
      <c r="N728" s="5">
        <v>8098.4000000000005</v>
      </c>
      <c r="O728" s="5">
        <v>9718.08</v>
      </c>
      <c r="P728" s="6">
        <f t="shared" si="33"/>
        <v>2616.4061538461538</v>
      </c>
      <c r="Q728" s="4">
        <v>44926</v>
      </c>
      <c r="R728" s="7">
        <v>6</v>
      </c>
      <c r="S728" s="8">
        <f t="shared" si="34"/>
        <v>8.9487591797057572E-6</v>
      </c>
      <c r="T728" s="6">
        <f t="shared" si="35"/>
        <v>5.3692555078234543E-5</v>
      </c>
    </row>
    <row r="729" spans="1:20" x14ac:dyDescent="0.25">
      <c r="A729" s="9" t="s">
        <v>104</v>
      </c>
      <c r="B729" t="s">
        <v>762</v>
      </c>
      <c r="C729" s="5">
        <v>202460</v>
      </c>
      <c r="D729" s="5">
        <v>202460</v>
      </c>
      <c r="E729" s="5">
        <v>202460</v>
      </c>
      <c r="F729" s="5">
        <v>202460</v>
      </c>
      <c r="G729" s="5">
        <v>202460</v>
      </c>
      <c r="H729" s="5">
        <v>0</v>
      </c>
      <c r="I729" s="5">
        <v>0</v>
      </c>
      <c r="J729" s="5">
        <v>0</v>
      </c>
      <c r="K729" s="5">
        <v>0</v>
      </c>
      <c r="L729" s="5">
        <v>0</v>
      </c>
      <c r="M729" s="5">
        <v>0</v>
      </c>
      <c r="N729" s="5">
        <v>0</v>
      </c>
      <c r="O729" s="5">
        <v>0</v>
      </c>
      <c r="P729" s="6">
        <f t="shared" si="33"/>
        <v>77869.230769230766</v>
      </c>
      <c r="Q729" s="4">
        <v>44530</v>
      </c>
      <c r="R729" s="7">
        <v>-7</v>
      </c>
      <c r="S729" s="8">
        <f t="shared" si="34"/>
        <v>2.6633211844362371E-4</v>
      </c>
      <c r="T729" s="6">
        <f t="shared" si="35"/>
        <v>-1.8643248291053661E-3</v>
      </c>
    </row>
    <row r="730" spans="1:20" x14ac:dyDescent="0.25">
      <c r="A730" s="9" t="s">
        <v>104</v>
      </c>
      <c r="B730" t="s">
        <v>763</v>
      </c>
      <c r="C730" s="5">
        <v>21960.9</v>
      </c>
      <c r="D730" s="5">
        <v>0</v>
      </c>
      <c r="E730" s="5">
        <v>0</v>
      </c>
      <c r="F730" s="5">
        <v>0</v>
      </c>
      <c r="G730" s="5">
        <v>0</v>
      </c>
      <c r="H730" s="5">
        <v>0</v>
      </c>
      <c r="I730" s="5">
        <v>0</v>
      </c>
      <c r="J730" s="5">
        <v>0</v>
      </c>
      <c r="K730" s="5">
        <v>0</v>
      </c>
      <c r="L730" s="5">
        <v>0</v>
      </c>
      <c r="M730" s="5">
        <v>0</v>
      </c>
      <c r="N730" s="5">
        <v>0</v>
      </c>
      <c r="O730" s="5">
        <v>0</v>
      </c>
      <c r="P730" s="6">
        <f t="shared" si="33"/>
        <v>1689.3000000000002</v>
      </c>
      <c r="Q730" s="4">
        <v>44408</v>
      </c>
      <c r="R730" s="7">
        <v>-11</v>
      </c>
      <c r="S730" s="8">
        <f t="shared" si="34"/>
        <v>5.7778257630431457E-6</v>
      </c>
      <c r="T730" s="6">
        <f t="shared" si="35"/>
        <v>-6.3556083393474607E-5</v>
      </c>
    </row>
    <row r="731" spans="1:20" x14ac:dyDescent="0.25">
      <c r="A731" s="9" t="s">
        <v>104</v>
      </c>
      <c r="B731" t="s">
        <v>764</v>
      </c>
      <c r="C731" s="5">
        <v>0</v>
      </c>
      <c r="D731" s="5">
        <v>0</v>
      </c>
      <c r="E731" s="5">
        <v>0</v>
      </c>
      <c r="F731" s="5">
        <v>0</v>
      </c>
      <c r="G731" s="5">
        <v>0</v>
      </c>
      <c r="H731" s="5">
        <v>0</v>
      </c>
      <c r="I731" s="5">
        <v>0</v>
      </c>
      <c r="J731" s="5">
        <v>0</v>
      </c>
      <c r="K731" s="5">
        <v>0</v>
      </c>
      <c r="L731" s="5">
        <v>0</v>
      </c>
      <c r="M731" s="5">
        <v>0</v>
      </c>
      <c r="N731" s="5">
        <v>42232.5</v>
      </c>
      <c r="O731" s="5">
        <v>42232.5</v>
      </c>
      <c r="P731" s="6">
        <f t="shared" si="33"/>
        <v>6497.3076923076924</v>
      </c>
      <c r="Q731" s="4">
        <v>44926</v>
      </c>
      <c r="R731" s="7">
        <v>6</v>
      </c>
      <c r="S731" s="8">
        <f t="shared" si="34"/>
        <v>2.2222406780935174E-5</v>
      </c>
      <c r="T731" s="6">
        <f t="shared" si="35"/>
        <v>1.3333444068561103E-4</v>
      </c>
    </row>
    <row r="732" spans="1:20" x14ac:dyDescent="0.25">
      <c r="A732" s="9" t="s">
        <v>104</v>
      </c>
      <c r="B732" t="s">
        <v>765</v>
      </c>
      <c r="C732" s="5">
        <v>0</v>
      </c>
      <c r="D732" s="5">
        <v>0</v>
      </c>
      <c r="E732" s="5">
        <v>126697.5</v>
      </c>
      <c r="F732" s="5">
        <v>126697.5</v>
      </c>
      <c r="G732" s="5">
        <v>126697.5</v>
      </c>
      <c r="H732" s="5">
        <v>126697.5</v>
      </c>
      <c r="I732" s="5">
        <v>0</v>
      </c>
      <c r="J732" s="5">
        <v>0</v>
      </c>
      <c r="K732" s="5">
        <v>0</v>
      </c>
      <c r="L732" s="5">
        <v>0</v>
      </c>
      <c r="M732" s="5">
        <v>0</v>
      </c>
      <c r="N732" s="5">
        <v>0</v>
      </c>
      <c r="O732" s="5">
        <v>0</v>
      </c>
      <c r="P732" s="6">
        <f t="shared" si="33"/>
        <v>38983.846153846156</v>
      </c>
      <c r="Q732" s="4">
        <v>44561</v>
      </c>
      <c r="R732" s="7">
        <v>-6</v>
      </c>
      <c r="S732" s="8">
        <f t="shared" si="34"/>
        <v>1.3333444068561106E-4</v>
      </c>
      <c r="T732" s="6">
        <f t="shared" si="35"/>
        <v>-8.0000664411366629E-4</v>
      </c>
    </row>
    <row r="733" spans="1:20" x14ac:dyDescent="0.25">
      <c r="A733" s="9" t="s">
        <v>104</v>
      </c>
      <c r="B733" t="s">
        <v>766</v>
      </c>
      <c r="C733" s="5">
        <v>0</v>
      </c>
      <c r="D733" s="5">
        <v>250000</v>
      </c>
      <c r="E733" s="5">
        <v>550000</v>
      </c>
      <c r="F733" s="5">
        <v>800000</v>
      </c>
      <c r="G733" s="5">
        <v>1339300</v>
      </c>
      <c r="H733" s="5">
        <v>0</v>
      </c>
      <c r="I733" s="5">
        <v>0</v>
      </c>
      <c r="J733" s="5">
        <v>0</v>
      </c>
      <c r="K733" s="5">
        <v>0</v>
      </c>
      <c r="L733" s="5">
        <v>0</v>
      </c>
      <c r="M733" s="5">
        <v>0</v>
      </c>
      <c r="N733" s="5">
        <v>0</v>
      </c>
      <c r="O733" s="5">
        <v>0</v>
      </c>
      <c r="P733" s="6">
        <f t="shared" si="33"/>
        <v>226100</v>
      </c>
      <c r="Q733" s="4">
        <v>44501</v>
      </c>
      <c r="R733" s="7">
        <v>-7</v>
      </c>
      <c r="S733" s="8">
        <f t="shared" si="34"/>
        <v>7.7331818210149485E-4</v>
      </c>
      <c r="T733" s="6">
        <f t="shared" si="35"/>
        <v>-5.4132272747104641E-3</v>
      </c>
    </row>
    <row r="734" spans="1:20" x14ac:dyDescent="0.25">
      <c r="A734" s="9" t="s">
        <v>104</v>
      </c>
      <c r="B734" t="s">
        <v>767</v>
      </c>
      <c r="C734" s="5">
        <v>0</v>
      </c>
      <c r="D734" s="5">
        <v>0</v>
      </c>
      <c r="E734" s="5">
        <v>0</v>
      </c>
      <c r="F734" s="5">
        <v>0</v>
      </c>
      <c r="G734" s="5">
        <v>168930</v>
      </c>
      <c r="H734" s="5">
        <v>168930</v>
      </c>
      <c r="I734" s="5">
        <v>0</v>
      </c>
      <c r="J734" s="5">
        <v>0</v>
      </c>
      <c r="K734" s="5">
        <v>0</v>
      </c>
      <c r="L734" s="5">
        <v>0</v>
      </c>
      <c r="M734" s="5">
        <v>0</v>
      </c>
      <c r="N734" s="5">
        <v>0</v>
      </c>
      <c r="O734" s="5">
        <v>0</v>
      </c>
      <c r="P734" s="6">
        <f t="shared" si="33"/>
        <v>25989.23076923077</v>
      </c>
      <c r="Q734" s="4">
        <v>44561</v>
      </c>
      <c r="R734" s="7">
        <v>-6</v>
      </c>
      <c r="S734" s="8">
        <f t="shared" si="34"/>
        <v>8.8889627123740696E-5</v>
      </c>
      <c r="T734" s="6">
        <f t="shared" si="35"/>
        <v>-5.3333776274244412E-4</v>
      </c>
    </row>
    <row r="735" spans="1:20" x14ac:dyDescent="0.25">
      <c r="A735" s="9" t="s">
        <v>104</v>
      </c>
      <c r="B735" t="s">
        <v>768</v>
      </c>
      <c r="C735" s="5">
        <v>0</v>
      </c>
      <c r="D735" s="5">
        <v>253395</v>
      </c>
      <c r="E735" s="5">
        <v>253395</v>
      </c>
      <c r="F735" s="5">
        <v>253395</v>
      </c>
      <c r="G735" s="5">
        <v>253395</v>
      </c>
      <c r="H735" s="5">
        <v>253395</v>
      </c>
      <c r="I735" s="5">
        <v>0</v>
      </c>
      <c r="J735" s="5">
        <v>0</v>
      </c>
      <c r="K735" s="5">
        <v>0</v>
      </c>
      <c r="L735" s="5">
        <v>0</v>
      </c>
      <c r="M735" s="5">
        <v>0</v>
      </c>
      <c r="N735" s="5">
        <v>0</v>
      </c>
      <c r="O735" s="5">
        <v>0</v>
      </c>
      <c r="P735" s="6">
        <f t="shared" si="33"/>
        <v>97459.61538461539</v>
      </c>
      <c r="Q735" s="4">
        <v>44561</v>
      </c>
      <c r="R735" s="7">
        <v>-6</v>
      </c>
      <c r="S735" s="8">
        <f t="shared" si="34"/>
        <v>3.3333610171402766E-4</v>
      </c>
      <c r="T735" s="6">
        <f t="shared" si="35"/>
        <v>-2.0000166102841659E-3</v>
      </c>
    </row>
    <row r="736" spans="1:20" x14ac:dyDescent="0.25">
      <c r="A736" s="9" t="s">
        <v>104</v>
      </c>
      <c r="B736" t="s">
        <v>769</v>
      </c>
      <c r="C736" s="5">
        <v>0</v>
      </c>
      <c r="D736" s="5">
        <v>0</v>
      </c>
      <c r="E736" s="5">
        <v>0</v>
      </c>
      <c r="F736" s="5">
        <v>153930</v>
      </c>
      <c r="G736" s="5">
        <v>153930</v>
      </c>
      <c r="H736" s="5">
        <v>153930</v>
      </c>
      <c r="I736" s="5">
        <v>0</v>
      </c>
      <c r="J736" s="5">
        <v>0</v>
      </c>
      <c r="K736" s="5">
        <v>0</v>
      </c>
      <c r="L736" s="5">
        <v>0</v>
      </c>
      <c r="M736" s="5">
        <v>0</v>
      </c>
      <c r="N736" s="5">
        <v>0</v>
      </c>
      <c r="O736" s="5">
        <v>0</v>
      </c>
      <c r="P736" s="6">
        <f t="shared" si="33"/>
        <v>35522.307692307695</v>
      </c>
      <c r="Q736" s="4">
        <v>44561</v>
      </c>
      <c r="R736" s="7">
        <v>-6</v>
      </c>
      <c r="S736" s="8">
        <f t="shared" si="34"/>
        <v>1.2149511901223057E-4</v>
      </c>
      <c r="T736" s="6">
        <f t="shared" si="35"/>
        <v>-7.2897071407338344E-4</v>
      </c>
    </row>
    <row r="737" spans="1:20" x14ac:dyDescent="0.25">
      <c r="A737" s="9" t="s">
        <v>104</v>
      </c>
      <c r="B737" t="s">
        <v>770</v>
      </c>
      <c r="C737" s="5">
        <v>0</v>
      </c>
      <c r="D737" s="5">
        <v>0</v>
      </c>
      <c r="E737" s="5">
        <v>0</v>
      </c>
      <c r="F737" s="5">
        <v>0</v>
      </c>
      <c r="G737" s="5">
        <v>615720</v>
      </c>
      <c r="H737" s="5">
        <v>0</v>
      </c>
      <c r="I737" s="5">
        <v>0</v>
      </c>
      <c r="J737" s="5">
        <v>0</v>
      </c>
      <c r="K737" s="5">
        <v>0</v>
      </c>
      <c r="L737" s="5">
        <v>0</v>
      </c>
      <c r="M737" s="5">
        <v>0</v>
      </c>
      <c r="N737" s="5">
        <v>0</v>
      </c>
      <c r="O737" s="5">
        <v>0</v>
      </c>
      <c r="P737" s="6">
        <f t="shared" si="33"/>
        <v>47363.076923076922</v>
      </c>
      <c r="Q737" s="4">
        <v>44501</v>
      </c>
      <c r="R737" s="7">
        <v>-7</v>
      </c>
      <c r="S737" s="8">
        <f t="shared" si="34"/>
        <v>1.6199349201630742E-4</v>
      </c>
      <c r="T737" s="6">
        <f t="shared" si="35"/>
        <v>-1.1339544441141519E-3</v>
      </c>
    </row>
    <row r="738" spans="1:20" x14ac:dyDescent="0.25">
      <c r="A738" s="9" t="s">
        <v>104</v>
      </c>
      <c r="B738" t="s">
        <v>771</v>
      </c>
      <c r="C738" s="5">
        <v>0</v>
      </c>
      <c r="D738" s="5">
        <v>0</v>
      </c>
      <c r="E738" s="5">
        <v>0</v>
      </c>
      <c r="F738" s="5">
        <v>0</v>
      </c>
      <c r="G738" s="5">
        <v>40120.879999999997</v>
      </c>
      <c r="H738" s="5">
        <v>40120.879999999997</v>
      </c>
      <c r="I738" s="5">
        <v>40120.879999999997</v>
      </c>
      <c r="J738" s="5">
        <v>40120.879999999997</v>
      </c>
      <c r="K738" s="5">
        <v>40120.879999999997</v>
      </c>
      <c r="L738" s="5">
        <v>40120.879999999997</v>
      </c>
      <c r="M738" s="5">
        <v>88265.93</v>
      </c>
      <c r="N738" s="5">
        <v>88265.93</v>
      </c>
      <c r="O738" s="5">
        <v>88265.93</v>
      </c>
      <c r="P738" s="6">
        <f t="shared" si="33"/>
        <v>38886.39</v>
      </c>
      <c r="Q738" s="4">
        <v>44926</v>
      </c>
      <c r="R738" s="7">
        <v>6</v>
      </c>
      <c r="S738" s="8">
        <f t="shared" si="34"/>
        <v>1.3300111642321869E-4</v>
      </c>
      <c r="T738" s="6">
        <f t="shared" si="35"/>
        <v>7.9800669853931209E-4</v>
      </c>
    </row>
    <row r="739" spans="1:20" x14ac:dyDescent="0.25">
      <c r="A739" s="9" t="s">
        <v>104</v>
      </c>
      <c r="B739" t="s">
        <v>772</v>
      </c>
      <c r="C739" s="5">
        <v>506790</v>
      </c>
      <c r="D739" s="5">
        <v>506790</v>
      </c>
      <c r="E739" s="5">
        <v>506790</v>
      </c>
      <c r="F739" s="5">
        <v>506790</v>
      </c>
      <c r="G739" s="5">
        <v>506790</v>
      </c>
      <c r="H739" s="5">
        <v>506790</v>
      </c>
      <c r="I739" s="5">
        <v>506790</v>
      </c>
      <c r="J739" s="5">
        <v>506790</v>
      </c>
      <c r="K739" s="5">
        <v>506790</v>
      </c>
      <c r="L739" s="5">
        <v>506790</v>
      </c>
      <c r="M739" s="5">
        <v>506790</v>
      </c>
      <c r="N739" s="5">
        <v>506790</v>
      </c>
      <c r="O739" s="5">
        <v>506790</v>
      </c>
      <c r="P739" s="6">
        <f t="shared" si="33"/>
        <v>506790</v>
      </c>
      <c r="Q739" s="4">
        <v>44926</v>
      </c>
      <c r="R739" s="7">
        <v>6</v>
      </c>
      <c r="S739" s="8">
        <f t="shared" si="34"/>
        <v>1.7333477289129436E-3</v>
      </c>
      <c r="T739" s="6">
        <f t="shared" si="35"/>
        <v>1.0400086373477661E-2</v>
      </c>
    </row>
    <row r="740" spans="1:20" x14ac:dyDescent="0.25">
      <c r="A740" s="9" t="s">
        <v>104</v>
      </c>
      <c r="B740" t="s">
        <v>773</v>
      </c>
      <c r="C740" s="5">
        <v>0</v>
      </c>
      <c r="D740" s="5">
        <v>0</v>
      </c>
      <c r="E740" s="5">
        <v>65882.7</v>
      </c>
      <c r="F740" s="5">
        <v>0</v>
      </c>
      <c r="G740" s="5">
        <v>0</v>
      </c>
      <c r="H740" s="5">
        <v>0</v>
      </c>
      <c r="I740" s="5">
        <v>0</v>
      </c>
      <c r="J740" s="5">
        <v>0</v>
      </c>
      <c r="K740" s="5">
        <v>0</v>
      </c>
      <c r="L740" s="5">
        <v>0</v>
      </c>
      <c r="M740" s="5">
        <v>0</v>
      </c>
      <c r="N740" s="5">
        <v>0</v>
      </c>
      <c r="O740" s="5">
        <v>0</v>
      </c>
      <c r="P740" s="6">
        <f t="shared" si="33"/>
        <v>5067.8999999999996</v>
      </c>
      <c r="Q740" s="4">
        <v>44469</v>
      </c>
      <c r="R740" s="7">
        <v>-9</v>
      </c>
      <c r="S740" s="8">
        <f t="shared" si="34"/>
        <v>1.7333477289129434E-5</v>
      </c>
      <c r="T740" s="6">
        <f t="shared" si="35"/>
        <v>-1.5600129560216491E-4</v>
      </c>
    </row>
    <row r="741" spans="1:20" x14ac:dyDescent="0.25">
      <c r="A741" s="9" t="s">
        <v>104</v>
      </c>
      <c r="B741" t="s">
        <v>774</v>
      </c>
      <c r="C741" s="5">
        <v>0</v>
      </c>
      <c r="D741" s="5">
        <v>0</v>
      </c>
      <c r="E741" s="5">
        <v>253395</v>
      </c>
      <c r="F741" s="5">
        <v>534945</v>
      </c>
      <c r="G741" s="5">
        <v>652195</v>
      </c>
      <c r="H741" s="5">
        <v>0</v>
      </c>
      <c r="I741" s="5">
        <v>0</v>
      </c>
      <c r="J741" s="5">
        <v>0</v>
      </c>
      <c r="K741" s="5">
        <v>0</v>
      </c>
      <c r="L741" s="5">
        <v>0</v>
      </c>
      <c r="M741" s="5">
        <v>0</v>
      </c>
      <c r="N741" s="5">
        <v>0</v>
      </c>
      <c r="O741" s="5">
        <v>0</v>
      </c>
      <c r="P741" s="6">
        <f t="shared" si="33"/>
        <v>110810.38461538461</v>
      </c>
      <c r="Q741" s="4">
        <v>44501</v>
      </c>
      <c r="R741" s="7">
        <v>-7</v>
      </c>
      <c r="S741" s="8">
        <f t="shared" si="34"/>
        <v>3.7899904992807023E-4</v>
      </c>
      <c r="T741" s="6">
        <f t="shared" si="35"/>
        <v>-2.6529933494964918E-3</v>
      </c>
    </row>
    <row r="742" spans="1:20" x14ac:dyDescent="0.25">
      <c r="A742" s="9" t="s">
        <v>104</v>
      </c>
      <c r="B742" t="s">
        <v>775</v>
      </c>
      <c r="C742" s="5">
        <v>0</v>
      </c>
      <c r="D742" s="5">
        <v>0</v>
      </c>
      <c r="E742" s="5">
        <v>0</v>
      </c>
      <c r="F742" s="5">
        <v>0</v>
      </c>
      <c r="G742" s="5">
        <v>0</v>
      </c>
      <c r="H742" s="5">
        <v>0</v>
      </c>
      <c r="I742" s="5">
        <v>0</v>
      </c>
      <c r="J742" s="5">
        <v>0</v>
      </c>
      <c r="K742" s="5">
        <v>0</v>
      </c>
      <c r="L742" s="5">
        <v>0</v>
      </c>
      <c r="M742" s="5">
        <v>0</v>
      </c>
      <c r="N742" s="5">
        <v>48145.05</v>
      </c>
      <c r="O742" s="5">
        <v>48145.05</v>
      </c>
      <c r="P742" s="6">
        <f t="shared" si="33"/>
        <v>7406.9307692307693</v>
      </c>
      <c r="Q742" s="4">
        <v>44926</v>
      </c>
      <c r="R742" s="7">
        <v>6</v>
      </c>
      <c r="S742" s="8">
        <f t="shared" si="34"/>
        <v>2.5333543730266099E-5</v>
      </c>
      <c r="T742" s="6">
        <f t="shared" si="35"/>
        <v>1.5200126238159659E-4</v>
      </c>
    </row>
    <row r="743" spans="1:20" x14ac:dyDescent="0.25">
      <c r="A743" s="9" t="s">
        <v>104</v>
      </c>
      <c r="B743" t="s">
        <v>776</v>
      </c>
      <c r="C743" s="5">
        <v>411000.01</v>
      </c>
      <c r="D743" s="5">
        <v>411000.01</v>
      </c>
      <c r="E743" s="5">
        <v>411000.01</v>
      </c>
      <c r="F743" s="5">
        <v>630000.01</v>
      </c>
      <c r="G743" s="5">
        <v>1475000.02</v>
      </c>
      <c r="H743" s="5">
        <v>0</v>
      </c>
      <c r="I743" s="5">
        <v>0</v>
      </c>
      <c r="J743" s="5">
        <v>0</v>
      </c>
      <c r="K743" s="5">
        <v>0</v>
      </c>
      <c r="L743" s="5">
        <v>0</v>
      </c>
      <c r="M743" s="5">
        <v>0</v>
      </c>
      <c r="N743" s="5">
        <v>0</v>
      </c>
      <c r="O743" s="5">
        <v>0</v>
      </c>
      <c r="P743" s="6">
        <f t="shared" si="33"/>
        <v>256769.2353846154</v>
      </c>
      <c r="Q743" s="4">
        <v>44530</v>
      </c>
      <c r="R743" s="7">
        <v>-7</v>
      </c>
      <c r="S743" s="8">
        <f t="shared" si="34"/>
        <v>8.7821458791340816E-4</v>
      </c>
      <c r="T743" s="6">
        <f t="shared" si="35"/>
        <v>-6.1475021153938568E-3</v>
      </c>
    </row>
    <row r="744" spans="1:20" x14ac:dyDescent="0.25">
      <c r="A744" s="9" t="s">
        <v>104</v>
      </c>
      <c r="B744" t="s">
        <v>777</v>
      </c>
      <c r="C744" s="5">
        <v>48260.31</v>
      </c>
      <c r="D744" s="5">
        <v>48260.31</v>
      </c>
      <c r="E744" s="5">
        <v>48260.31</v>
      </c>
      <c r="F744" s="5">
        <v>48260.31</v>
      </c>
      <c r="G744" s="5">
        <v>48260.31</v>
      </c>
      <c r="H744" s="5">
        <v>48260.31</v>
      </c>
      <c r="I744" s="5">
        <v>48260.31</v>
      </c>
      <c r="J744" s="5">
        <v>48260.31</v>
      </c>
      <c r="K744" s="5">
        <v>48260.31</v>
      </c>
      <c r="L744" s="5">
        <v>78260.31</v>
      </c>
      <c r="M744" s="5">
        <v>78260.31</v>
      </c>
      <c r="N744" s="5">
        <v>78260.31</v>
      </c>
      <c r="O744" s="5">
        <v>78260.31</v>
      </c>
      <c r="P744" s="6">
        <f t="shared" si="33"/>
        <v>57491.079230769232</v>
      </c>
      <c r="Q744" s="4">
        <v>44926</v>
      </c>
      <c r="R744" s="7">
        <v>6</v>
      </c>
      <c r="S744" s="8">
        <f t="shared" si="34"/>
        <v>1.9663377654927672E-4</v>
      </c>
      <c r="T744" s="6">
        <f t="shared" si="35"/>
        <v>1.1798026592956604E-3</v>
      </c>
    </row>
    <row r="745" spans="1:20" x14ac:dyDescent="0.25">
      <c r="A745" s="9" t="s">
        <v>104</v>
      </c>
      <c r="B745" t="s">
        <v>778</v>
      </c>
      <c r="C745" s="5">
        <v>0</v>
      </c>
      <c r="D745" s="5">
        <v>0</v>
      </c>
      <c r="E745" s="5">
        <v>225000.01</v>
      </c>
      <c r="F745" s="5">
        <v>0</v>
      </c>
      <c r="G745" s="5">
        <v>0</v>
      </c>
      <c r="H745" s="5">
        <v>0</v>
      </c>
      <c r="I745" s="5">
        <v>0</v>
      </c>
      <c r="J745" s="5">
        <v>0</v>
      </c>
      <c r="K745" s="5">
        <v>0</v>
      </c>
      <c r="L745" s="5">
        <v>0</v>
      </c>
      <c r="M745" s="5">
        <v>0</v>
      </c>
      <c r="N745" s="5">
        <v>0</v>
      </c>
      <c r="O745" s="5">
        <v>0</v>
      </c>
      <c r="P745" s="6">
        <f t="shared" si="33"/>
        <v>17307.693076923078</v>
      </c>
      <c r="Q745" s="4">
        <v>44469</v>
      </c>
      <c r="R745" s="7">
        <v>-9</v>
      </c>
      <c r="S745" s="8">
        <f t="shared" si="34"/>
        <v>5.9196610997862812E-5</v>
      </c>
      <c r="T745" s="6">
        <f t="shared" si="35"/>
        <v>-5.3276949898076534E-4</v>
      </c>
    </row>
    <row r="746" spans="1:20" x14ac:dyDescent="0.25">
      <c r="A746" s="9" t="s">
        <v>104</v>
      </c>
      <c r="B746" t="s">
        <v>779</v>
      </c>
      <c r="C746" s="5">
        <v>34081.5</v>
      </c>
      <c r="D746" s="5">
        <v>0</v>
      </c>
      <c r="E746" s="5">
        <v>0</v>
      </c>
      <c r="F746" s="5">
        <v>0</v>
      </c>
      <c r="G746" s="5">
        <v>0</v>
      </c>
      <c r="H746" s="5">
        <v>0</v>
      </c>
      <c r="I746" s="5">
        <v>0</v>
      </c>
      <c r="J746" s="5">
        <v>0</v>
      </c>
      <c r="K746" s="5">
        <v>0</v>
      </c>
      <c r="L746" s="5">
        <v>0</v>
      </c>
      <c r="M746" s="5">
        <v>0</v>
      </c>
      <c r="N746" s="5">
        <v>0</v>
      </c>
      <c r="O746" s="5">
        <v>0</v>
      </c>
      <c r="P746" s="6">
        <f t="shared" si="33"/>
        <v>2621.6538461538462</v>
      </c>
      <c r="Q746" s="4">
        <v>44408</v>
      </c>
      <c r="R746" s="7">
        <v>-11</v>
      </c>
      <c r="S746" s="8">
        <f t="shared" si="34"/>
        <v>8.9667075913626023E-6</v>
      </c>
      <c r="T746" s="6">
        <f t="shared" si="35"/>
        <v>-9.863378350498862E-5</v>
      </c>
    </row>
    <row r="747" spans="1:20" x14ac:dyDescent="0.25">
      <c r="A747" s="9" t="s">
        <v>104</v>
      </c>
      <c r="B747" t="s">
        <v>780</v>
      </c>
      <c r="C747" s="5">
        <v>337860</v>
      </c>
      <c r="D747" s="5">
        <v>337860</v>
      </c>
      <c r="E747" s="5">
        <v>337860</v>
      </c>
      <c r="F747" s="5">
        <v>337860</v>
      </c>
      <c r="G747" s="5">
        <v>337860</v>
      </c>
      <c r="H747" s="5">
        <v>337860</v>
      </c>
      <c r="I747" s="5">
        <v>0</v>
      </c>
      <c r="J747" s="5">
        <v>0</v>
      </c>
      <c r="K747" s="5">
        <v>0</v>
      </c>
      <c r="L747" s="5">
        <v>0</v>
      </c>
      <c r="M747" s="5">
        <v>0</v>
      </c>
      <c r="N747" s="5">
        <v>0</v>
      </c>
      <c r="O747" s="5">
        <v>0</v>
      </c>
      <c r="P747" s="6">
        <f t="shared" si="33"/>
        <v>155935.38461538462</v>
      </c>
      <c r="Q747" s="4">
        <v>44561</v>
      </c>
      <c r="R747" s="7">
        <v>-6</v>
      </c>
      <c r="S747" s="8">
        <f t="shared" si="34"/>
        <v>5.3333776274244423E-4</v>
      </c>
      <c r="T747" s="6">
        <f t="shared" si="35"/>
        <v>-3.2000265764546652E-3</v>
      </c>
    </row>
    <row r="748" spans="1:20" x14ac:dyDescent="0.25">
      <c r="A748" s="9" t="s">
        <v>104</v>
      </c>
      <c r="B748" t="s">
        <v>781</v>
      </c>
      <c r="C748" s="5">
        <v>0.01</v>
      </c>
      <c r="D748" s="5">
        <v>0.01</v>
      </c>
      <c r="E748" s="5">
        <v>0.01</v>
      </c>
      <c r="F748" s="5">
        <v>0.01</v>
      </c>
      <c r="G748" s="5">
        <v>0.01</v>
      </c>
      <c r="H748" s="5">
        <v>0.01</v>
      </c>
      <c r="I748" s="5">
        <v>0</v>
      </c>
      <c r="J748" s="5">
        <v>0</v>
      </c>
      <c r="K748" s="5">
        <v>0</v>
      </c>
      <c r="L748" s="5">
        <v>0</v>
      </c>
      <c r="M748" s="5">
        <v>0</v>
      </c>
      <c r="N748" s="5">
        <v>0</v>
      </c>
      <c r="O748" s="5">
        <v>0</v>
      </c>
      <c r="P748" s="6">
        <f t="shared" si="33"/>
        <v>4.6153846153846158E-3</v>
      </c>
      <c r="Q748" s="4">
        <v>44561</v>
      </c>
      <c r="R748" s="7">
        <v>-6</v>
      </c>
      <c r="S748" s="8">
        <f t="shared" si="34"/>
        <v>1.5785762231173986E-11</v>
      </c>
      <c r="T748" s="6">
        <f t="shared" si="35"/>
        <v>-9.4714573387043908E-11</v>
      </c>
    </row>
    <row r="749" spans="1:20" x14ac:dyDescent="0.25">
      <c r="A749" s="9" t="s">
        <v>104</v>
      </c>
      <c r="B749" t="s">
        <v>782</v>
      </c>
      <c r="C749" s="5">
        <v>0</v>
      </c>
      <c r="D749" s="5">
        <v>0</v>
      </c>
      <c r="E749" s="5">
        <v>0</v>
      </c>
      <c r="F749" s="5">
        <v>0</v>
      </c>
      <c r="G749" s="5">
        <v>0</v>
      </c>
      <c r="H749" s="5">
        <v>0</v>
      </c>
      <c r="I749" s="5">
        <v>0</v>
      </c>
      <c r="J749" s="5">
        <v>99085.46</v>
      </c>
      <c r="K749" s="5">
        <v>198170.96000000002</v>
      </c>
      <c r="L749" s="5">
        <v>297256.46000000002</v>
      </c>
      <c r="M749" s="5">
        <v>396341.96</v>
      </c>
      <c r="N749" s="5">
        <v>495427.46</v>
      </c>
      <c r="O749" s="5">
        <v>0</v>
      </c>
      <c r="P749" s="6">
        <f t="shared" si="33"/>
        <v>114329.40769230769</v>
      </c>
      <c r="Q749" s="4">
        <v>44742</v>
      </c>
      <c r="R749" s="7">
        <v>0</v>
      </c>
      <c r="S749" s="8">
        <f t="shared" si="34"/>
        <v>3.9103498327004E-4</v>
      </c>
      <c r="T749" s="6">
        <f t="shared" si="35"/>
        <v>0</v>
      </c>
    </row>
    <row r="750" spans="1:20" x14ac:dyDescent="0.25">
      <c r="A750" s="9" t="s">
        <v>104</v>
      </c>
      <c r="B750" t="s">
        <v>783</v>
      </c>
      <c r="C750" s="5">
        <v>184678.99</v>
      </c>
      <c r="D750" s="5">
        <v>239356.19999999998</v>
      </c>
      <c r="E750" s="5">
        <v>277266.51</v>
      </c>
      <c r="F750" s="5">
        <v>284000.45</v>
      </c>
      <c r="G750" s="5">
        <v>357656.31</v>
      </c>
      <c r="H750" s="5">
        <v>395758.66</v>
      </c>
      <c r="I750" s="5">
        <v>0</v>
      </c>
      <c r="J750" s="5">
        <v>0</v>
      </c>
      <c r="K750" s="5">
        <v>0</v>
      </c>
      <c r="L750" s="5">
        <v>0</v>
      </c>
      <c r="M750" s="5">
        <v>0</v>
      </c>
      <c r="N750" s="5">
        <v>0</v>
      </c>
      <c r="O750" s="5">
        <v>0</v>
      </c>
      <c r="P750" s="6">
        <f t="shared" si="33"/>
        <v>133747.47076923077</v>
      </c>
      <c r="Q750" s="4">
        <v>44561</v>
      </c>
      <c r="R750" s="7">
        <v>-6</v>
      </c>
      <c r="S750" s="8">
        <f t="shared" si="34"/>
        <v>4.5744958405986006E-4</v>
      </c>
      <c r="T750" s="6">
        <f t="shared" si="35"/>
        <v>-2.7446975043591603E-3</v>
      </c>
    </row>
    <row r="751" spans="1:20" x14ac:dyDescent="0.25">
      <c r="A751" s="9" t="s">
        <v>104</v>
      </c>
      <c r="B751" t="s">
        <v>784</v>
      </c>
      <c r="C751" s="5">
        <v>156308.85</v>
      </c>
      <c r="D751" s="5">
        <v>344754.65</v>
      </c>
      <c r="E751" s="5">
        <v>384171.98000000004</v>
      </c>
      <c r="F751" s="5">
        <v>427551.37000000005</v>
      </c>
      <c r="G751" s="5">
        <v>432609.18000000005</v>
      </c>
      <c r="H751" s="5">
        <v>511242.39000000007</v>
      </c>
      <c r="I751" s="5">
        <v>0</v>
      </c>
      <c r="J751" s="5">
        <v>0</v>
      </c>
      <c r="K751" s="5">
        <v>0</v>
      </c>
      <c r="L751" s="5">
        <v>0</v>
      </c>
      <c r="M751" s="5">
        <v>0</v>
      </c>
      <c r="N751" s="5">
        <v>0</v>
      </c>
      <c r="O751" s="5">
        <v>0</v>
      </c>
      <c r="P751" s="6">
        <f t="shared" si="33"/>
        <v>173587.57076923081</v>
      </c>
      <c r="Q751" s="4">
        <v>44561</v>
      </c>
      <c r="R751" s="7">
        <v>-6</v>
      </c>
      <c r="S751" s="8">
        <f t="shared" si="34"/>
        <v>5.9371262566420234E-4</v>
      </c>
      <c r="T751" s="6">
        <f t="shared" si="35"/>
        <v>-3.5622757539852138E-3</v>
      </c>
    </row>
    <row r="752" spans="1:20" x14ac:dyDescent="0.25">
      <c r="A752" s="9" t="s">
        <v>104</v>
      </c>
      <c r="B752" t="s">
        <v>785</v>
      </c>
      <c r="C752" s="5">
        <v>543279.4</v>
      </c>
      <c r="D752" s="5">
        <v>974342.96</v>
      </c>
      <c r="E752" s="5">
        <v>1016255.2799999999</v>
      </c>
      <c r="F752" s="5">
        <v>1105656.6099999999</v>
      </c>
      <c r="G752" s="5">
        <v>1365934.0699999998</v>
      </c>
      <c r="H752" s="5">
        <v>1542001.5199999998</v>
      </c>
      <c r="I752" s="5">
        <v>0</v>
      </c>
      <c r="J752" s="5">
        <v>0</v>
      </c>
      <c r="K752" s="5">
        <v>0</v>
      </c>
      <c r="L752" s="5">
        <v>0</v>
      </c>
      <c r="M752" s="5">
        <v>0</v>
      </c>
      <c r="N752" s="5">
        <v>0</v>
      </c>
      <c r="O752" s="5">
        <v>0</v>
      </c>
      <c r="P752" s="6">
        <f t="shared" si="33"/>
        <v>503651.52615384606</v>
      </c>
      <c r="Q752" s="4">
        <v>44561</v>
      </c>
      <c r="R752" s="7">
        <v>-6</v>
      </c>
      <c r="S752" s="8">
        <f t="shared" si="34"/>
        <v>1.7226133685003791E-3</v>
      </c>
      <c r="T752" s="6">
        <f t="shared" si="35"/>
        <v>-1.0335680211002275E-2</v>
      </c>
    </row>
    <row r="753" spans="1:20" x14ac:dyDescent="0.25">
      <c r="A753" s="9" t="s">
        <v>104</v>
      </c>
      <c r="B753" t="s">
        <v>786</v>
      </c>
      <c r="C753" s="5">
        <v>87522.96</v>
      </c>
      <c r="D753" s="5">
        <v>120332.30000000002</v>
      </c>
      <c r="E753" s="5">
        <v>175679.92</v>
      </c>
      <c r="F753" s="5">
        <v>210942.80000000002</v>
      </c>
      <c r="G753" s="5">
        <v>254194.81000000003</v>
      </c>
      <c r="H753" s="5">
        <v>270534.41000000003</v>
      </c>
      <c r="I753" s="5">
        <v>0</v>
      </c>
      <c r="J753" s="5">
        <v>0</v>
      </c>
      <c r="K753" s="5">
        <v>0</v>
      </c>
      <c r="L753" s="5">
        <v>0</v>
      </c>
      <c r="M753" s="5">
        <v>0</v>
      </c>
      <c r="N753" s="5">
        <v>0</v>
      </c>
      <c r="O753" s="5">
        <v>0</v>
      </c>
      <c r="P753" s="6">
        <f t="shared" si="33"/>
        <v>86092.861538461555</v>
      </c>
      <c r="Q753" s="4">
        <v>44561</v>
      </c>
      <c r="R753" s="7">
        <v>-6</v>
      </c>
      <c r="S753" s="8">
        <f t="shared" si="34"/>
        <v>2.9445897911029983E-4</v>
      </c>
      <c r="T753" s="6">
        <f t="shared" si="35"/>
        <v>-1.766753874661799E-3</v>
      </c>
    </row>
    <row r="754" spans="1:20" x14ac:dyDescent="0.25">
      <c r="A754" s="9" t="s">
        <v>104</v>
      </c>
      <c r="B754" t="s">
        <v>787</v>
      </c>
      <c r="C754" s="5">
        <v>127888.94</v>
      </c>
      <c r="D754" s="5">
        <v>127888.94</v>
      </c>
      <c r="E754" s="5">
        <v>127888.94</v>
      </c>
      <c r="F754" s="5">
        <v>145858.48000000001</v>
      </c>
      <c r="G754" s="5">
        <v>0</v>
      </c>
      <c r="H754" s="5">
        <v>0</v>
      </c>
      <c r="I754" s="5">
        <v>0</v>
      </c>
      <c r="J754" s="5">
        <v>0</v>
      </c>
      <c r="K754" s="5">
        <v>0</v>
      </c>
      <c r="L754" s="5">
        <v>0</v>
      </c>
      <c r="M754" s="5">
        <v>0</v>
      </c>
      <c r="N754" s="5">
        <v>0</v>
      </c>
      <c r="O754" s="5">
        <v>0</v>
      </c>
      <c r="P754" s="6">
        <f t="shared" si="33"/>
        <v>40732.715384615389</v>
      </c>
      <c r="Q754" s="4">
        <v>44500</v>
      </c>
      <c r="R754" s="7">
        <v>-8</v>
      </c>
      <c r="S754" s="8">
        <f t="shared" si="34"/>
        <v>1.3931600801985123E-4</v>
      </c>
      <c r="T754" s="6">
        <f t="shared" si="35"/>
        <v>-1.1145280641588098E-3</v>
      </c>
    </row>
    <row r="755" spans="1:20" x14ac:dyDescent="0.25">
      <c r="A755" s="9" t="s">
        <v>104</v>
      </c>
      <c r="B755" t="s">
        <v>788</v>
      </c>
      <c r="C755" s="5">
        <v>47888.99</v>
      </c>
      <c r="D755" s="5">
        <v>47888.99</v>
      </c>
      <c r="E755" s="5">
        <v>47888.99</v>
      </c>
      <c r="F755" s="5">
        <v>47888.99</v>
      </c>
      <c r="G755" s="5">
        <v>47888.99</v>
      </c>
      <c r="H755" s="5">
        <v>0</v>
      </c>
      <c r="I755" s="5">
        <v>0</v>
      </c>
      <c r="J755" s="5">
        <v>0</v>
      </c>
      <c r="K755" s="5">
        <v>0</v>
      </c>
      <c r="L755" s="5">
        <v>0</v>
      </c>
      <c r="M755" s="5">
        <v>0</v>
      </c>
      <c r="N755" s="5">
        <v>0</v>
      </c>
      <c r="O755" s="5">
        <v>0</v>
      </c>
      <c r="P755" s="6">
        <f t="shared" si="33"/>
        <v>18418.842307692306</v>
      </c>
      <c r="Q755" s="4">
        <v>44530</v>
      </c>
      <c r="R755" s="7">
        <v>-7</v>
      </c>
      <c r="S755" s="8">
        <f t="shared" si="34"/>
        <v>6.2997017469255704E-5</v>
      </c>
      <c r="T755" s="6">
        <f t="shared" si="35"/>
        <v>-4.4097912228478991E-4</v>
      </c>
    </row>
    <row r="756" spans="1:20" x14ac:dyDescent="0.25">
      <c r="A756" s="9" t="s">
        <v>104</v>
      </c>
      <c r="B756" t="s">
        <v>789</v>
      </c>
      <c r="C756" s="5">
        <v>0</v>
      </c>
      <c r="D756" s="5">
        <v>0</v>
      </c>
      <c r="E756" s="5">
        <v>54128.28</v>
      </c>
      <c r="F756" s="5">
        <v>84825.55</v>
      </c>
      <c r="G756" s="5">
        <v>0</v>
      </c>
      <c r="H756" s="5">
        <v>0</v>
      </c>
      <c r="I756" s="5">
        <v>0</v>
      </c>
      <c r="J756" s="5">
        <v>0</v>
      </c>
      <c r="K756" s="5">
        <v>0</v>
      </c>
      <c r="L756" s="5">
        <v>0</v>
      </c>
      <c r="M756" s="5">
        <v>0</v>
      </c>
      <c r="N756" s="5">
        <v>0</v>
      </c>
      <c r="O756" s="5">
        <v>0</v>
      </c>
      <c r="P756" s="6">
        <f t="shared" si="33"/>
        <v>10688.756153846156</v>
      </c>
      <c r="Q756" s="4">
        <v>44500</v>
      </c>
      <c r="R756" s="7">
        <v>-8</v>
      </c>
      <c r="S756" s="8">
        <f t="shared" si="34"/>
        <v>3.6558202024849511E-5</v>
      </c>
      <c r="T756" s="6">
        <f t="shared" si="35"/>
        <v>-2.9246561619879609E-4</v>
      </c>
    </row>
    <row r="757" spans="1:20" x14ac:dyDescent="0.25">
      <c r="A757" s="9" t="s">
        <v>104</v>
      </c>
      <c r="B757" t="s">
        <v>790</v>
      </c>
      <c r="C757" s="5">
        <v>58610.950000000004</v>
      </c>
      <c r="D757" s="5">
        <v>62999.960000000006</v>
      </c>
      <c r="E757" s="5">
        <v>0</v>
      </c>
      <c r="F757" s="5">
        <v>0</v>
      </c>
      <c r="G757" s="5">
        <v>0</v>
      </c>
      <c r="H757" s="5">
        <v>0</v>
      </c>
      <c r="I757" s="5">
        <v>0</v>
      </c>
      <c r="J757" s="5">
        <v>0</v>
      </c>
      <c r="K757" s="5">
        <v>0</v>
      </c>
      <c r="L757" s="5">
        <v>0</v>
      </c>
      <c r="M757" s="5">
        <v>0</v>
      </c>
      <c r="N757" s="5">
        <v>0</v>
      </c>
      <c r="O757" s="5">
        <v>0</v>
      </c>
      <c r="P757" s="6">
        <f t="shared" si="33"/>
        <v>9354.6853846153845</v>
      </c>
      <c r="Q757" s="4">
        <v>44439</v>
      </c>
      <c r="R757" s="7">
        <v>-10</v>
      </c>
      <c r="S757" s="8">
        <f t="shared" si="34"/>
        <v>3.1995348499611643E-5</v>
      </c>
      <c r="T757" s="6">
        <f t="shared" si="35"/>
        <v>-3.1995348499611645E-4</v>
      </c>
    </row>
    <row r="758" spans="1:20" x14ac:dyDescent="0.25">
      <c r="A758" s="9" t="s">
        <v>104</v>
      </c>
      <c r="B758" t="s">
        <v>791</v>
      </c>
      <c r="C758" s="5">
        <v>26731.690000000002</v>
      </c>
      <c r="D758" s="5">
        <v>26731.690000000002</v>
      </c>
      <c r="E758" s="5">
        <v>26731.690000000002</v>
      </c>
      <c r="F758" s="5">
        <v>26731.690000000002</v>
      </c>
      <c r="G758" s="5">
        <v>26731.690000000002</v>
      </c>
      <c r="H758" s="5">
        <v>26731.690000000002</v>
      </c>
      <c r="I758" s="5">
        <v>0</v>
      </c>
      <c r="J758" s="5">
        <v>0</v>
      </c>
      <c r="K758" s="5">
        <v>0</v>
      </c>
      <c r="L758" s="5">
        <v>0</v>
      </c>
      <c r="M758" s="5">
        <v>0</v>
      </c>
      <c r="N758" s="5">
        <v>0</v>
      </c>
      <c r="O758" s="5">
        <v>0</v>
      </c>
      <c r="P758" s="6">
        <f t="shared" si="33"/>
        <v>12337.703076923079</v>
      </c>
      <c r="Q758" s="4">
        <v>44561</v>
      </c>
      <c r="R758" s="7">
        <v>-6</v>
      </c>
      <c r="S758" s="8">
        <f t="shared" si="34"/>
        <v>4.2198010237745132E-5</v>
      </c>
      <c r="T758" s="6">
        <f t="shared" si="35"/>
        <v>-2.5318806142647079E-4</v>
      </c>
    </row>
    <row r="759" spans="1:20" x14ac:dyDescent="0.25">
      <c r="A759" s="9" t="s">
        <v>104</v>
      </c>
      <c r="B759" t="s">
        <v>792</v>
      </c>
      <c r="C759" s="5">
        <v>0</v>
      </c>
      <c r="D759" s="5">
        <v>0</v>
      </c>
      <c r="E759" s="5">
        <v>46248</v>
      </c>
      <c r="F759" s="5">
        <v>92496</v>
      </c>
      <c r="G759" s="5">
        <v>0</v>
      </c>
      <c r="H759" s="5">
        <v>0</v>
      </c>
      <c r="I759" s="5">
        <v>0</v>
      </c>
      <c r="J759" s="5">
        <v>0</v>
      </c>
      <c r="K759" s="5">
        <v>0</v>
      </c>
      <c r="L759" s="5">
        <v>0</v>
      </c>
      <c r="M759" s="5">
        <v>0</v>
      </c>
      <c r="N759" s="5">
        <v>0</v>
      </c>
      <c r="O759" s="5">
        <v>0</v>
      </c>
      <c r="P759" s="6">
        <f t="shared" si="33"/>
        <v>10672.615384615385</v>
      </c>
      <c r="Q759" s="4">
        <v>44500</v>
      </c>
      <c r="R759" s="7">
        <v>-8</v>
      </c>
      <c r="S759" s="8">
        <f t="shared" si="34"/>
        <v>3.6502996583366717E-5</v>
      </c>
      <c r="T759" s="6">
        <f t="shared" si="35"/>
        <v>-2.9202397266693374E-4</v>
      </c>
    </row>
    <row r="760" spans="1:20" x14ac:dyDescent="0.25">
      <c r="A760" s="9" t="s">
        <v>104</v>
      </c>
      <c r="B760" t="s">
        <v>793</v>
      </c>
      <c r="C760" s="5">
        <v>65934.81</v>
      </c>
      <c r="D760" s="5">
        <v>0</v>
      </c>
      <c r="E760" s="5">
        <v>0</v>
      </c>
      <c r="F760" s="5">
        <v>0</v>
      </c>
      <c r="G760" s="5">
        <v>0</v>
      </c>
      <c r="H760" s="5">
        <v>0</v>
      </c>
      <c r="I760" s="5">
        <v>0</v>
      </c>
      <c r="J760" s="5">
        <v>0</v>
      </c>
      <c r="K760" s="5">
        <v>0</v>
      </c>
      <c r="L760" s="5">
        <v>0</v>
      </c>
      <c r="M760" s="5">
        <v>0</v>
      </c>
      <c r="N760" s="5">
        <v>0</v>
      </c>
      <c r="O760" s="5">
        <v>0</v>
      </c>
      <c r="P760" s="6">
        <f t="shared" si="33"/>
        <v>5071.9084615384618</v>
      </c>
      <c r="Q760" s="4">
        <v>44408</v>
      </c>
      <c r="R760" s="7">
        <v>-11</v>
      </c>
      <c r="S760" s="8">
        <f t="shared" si="34"/>
        <v>1.7347187223627211E-5</v>
      </c>
      <c r="T760" s="6">
        <f t="shared" si="35"/>
        <v>-1.9081905945989933E-4</v>
      </c>
    </row>
    <row r="761" spans="1:20" s="19" customFormat="1" x14ac:dyDescent="0.25">
      <c r="A761" s="18" t="s">
        <v>104</v>
      </c>
      <c r="B761" s="19" t="s">
        <v>794</v>
      </c>
      <c r="C761" s="20">
        <v>222412.5</v>
      </c>
      <c r="D761" s="20">
        <v>330308.51</v>
      </c>
      <c r="E761" s="20">
        <v>450445.11</v>
      </c>
      <c r="F761" s="20">
        <v>736271.12</v>
      </c>
      <c r="G761" s="20">
        <v>814512.13</v>
      </c>
      <c r="H761" s="20">
        <v>0</v>
      </c>
      <c r="I761" s="20">
        <v>0</v>
      </c>
      <c r="J761" s="20">
        <v>0</v>
      </c>
      <c r="K761" s="20">
        <v>0</v>
      </c>
      <c r="L761" s="20">
        <v>0</v>
      </c>
      <c r="M761" s="20">
        <v>0</v>
      </c>
      <c r="N761" s="20">
        <v>0</v>
      </c>
      <c r="O761" s="20">
        <v>0</v>
      </c>
      <c r="P761" s="21">
        <f t="shared" si="33"/>
        <v>196457.64384615386</v>
      </c>
      <c r="Q761" s="22">
        <v>44530</v>
      </c>
      <c r="R761" s="23">
        <v>-7</v>
      </c>
      <c r="S761" s="24">
        <f t="shared" si="34"/>
        <v>6.7193395842127658E-4</v>
      </c>
      <c r="T761" s="21">
        <f t="shared" si="35"/>
        <v>-4.7035377089489358E-3</v>
      </c>
    </row>
    <row r="762" spans="1:20" x14ac:dyDescent="0.25">
      <c r="A762" s="9" t="s">
        <v>104</v>
      </c>
      <c r="B762" t="s">
        <v>795</v>
      </c>
      <c r="C762" s="5">
        <v>0</v>
      </c>
      <c r="D762" s="5">
        <v>0</v>
      </c>
      <c r="E762" s="5">
        <v>0</v>
      </c>
      <c r="F762" s="5">
        <v>0</v>
      </c>
      <c r="G762" s="5">
        <v>0</v>
      </c>
      <c r="H762" s="5">
        <v>0</v>
      </c>
      <c r="I762" s="5">
        <v>0</v>
      </c>
      <c r="J762" s="5">
        <v>7974.6</v>
      </c>
      <c r="K762" s="5">
        <v>63720.95</v>
      </c>
      <c r="L762" s="5">
        <v>100265.54999999999</v>
      </c>
      <c r="M762" s="5">
        <v>152255.91999999998</v>
      </c>
      <c r="N762" s="5">
        <v>164761.19999999998</v>
      </c>
      <c r="O762" s="5">
        <v>188928.27</v>
      </c>
      <c r="P762" s="6">
        <f>AVERAGE(C762:O762)</f>
        <v>52146.653076923074</v>
      </c>
      <c r="Q762" s="4">
        <v>44926</v>
      </c>
      <c r="R762" s="7">
        <v>6</v>
      </c>
      <c r="S762" s="8">
        <f t="shared" si="34"/>
        <v>1.7835451110182873E-4</v>
      </c>
      <c r="T762" s="6">
        <f>R762*S762</f>
        <v>1.0701270666109723E-3</v>
      </c>
    </row>
    <row r="763" spans="1:20" x14ac:dyDescent="0.25">
      <c r="A763" s="9" t="s">
        <v>104</v>
      </c>
      <c r="B763" t="s">
        <v>796</v>
      </c>
      <c r="C763" s="5">
        <v>0</v>
      </c>
      <c r="D763" s="5">
        <v>0</v>
      </c>
      <c r="E763" s="5">
        <v>0</v>
      </c>
      <c r="F763" s="5">
        <v>0</v>
      </c>
      <c r="G763" s="5">
        <v>0</v>
      </c>
      <c r="H763" s="5">
        <v>0</v>
      </c>
      <c r="I763" s="5">
        <v>0</v>
      </c>
      <c r="J763" s="5">
        <v>17957.47</v>
      </c>
      <c r="K763" s="5">
        <v>19644.650000000001</v>
      </c>
      <c r="L763" s="5">
        <v>30537.800000000003</v>
      </c>
      <c r="M763" s="5">
        <v>56036.020000000004</v>
      </c>
      <c r="N763" s="5">
        <v>90593.99</v>
      </c>
      <c r="O763" s="5">
        <v>160182.95000000001</v>
      </c>
      <c r="P763" s="6">
        <f t="shared" ref="P763:P826" si="36">AVERAGE(C763:O763)</f>
        <v>28842.529230769233</v>
      </c>
      <c r="Q763" s="4">
        <v>44926</v>
      </c>
      <c r="R763" s="7">
        <v>6</v>
      </c>
      <c r="S763" s="8">
        <f t="shared" si="34"/>
        <v>9.8648616859565186E-5</v>
      </c>
      <c r="T763" s="6">
        <f t="shared" ref="T763:T826" si="37">R763*S763</f>
        <v>5.9189170115739114E-4</v>
      </c>
    </row>
    <row r="764" spans="1:20" x14ac:dyDescent="0.25">
      <c r="A764" s="9" t="s">
        <v>104</v>
      </c>
      <c r="B764" t="s">
        <v>797</v>
      </c>
      <c r="C764" s="5">
        <v>0</v>
      </c>
      <c r="D764" s="5">
        <v>0</v>
      </c>
      <c r="E764" s="5">
        <v>0</v>
      </c>
      <c r="F764" s="5">
        <v>0</v>
      </c>
      <c r="G764" s="5">
        <v>0</v>
      </c>
      <c r="H764" s="5">
        <v>0</v>
      </c>
      <c r="I764" s="5">
        <v>0</v>
      </c>
      <c r="J764" s="5">
        <v>40415.72</v>
      </c>
      <c r="K764" s="5">
        <v>106546.3</v>
      </c>
      <c r="L764" s="5">
        <v>185116.59000000003</v>
      </c>
      <c r="M764" s="5">
        <v>255489.69000000003</v>
      </c>
      <c r="N764" s="5">
        <v>386452.96</v>
      </c>
      <c r="O764" s="5">
        <v>556963.02</v>
      </c>
      <c r="P764" s="6">
        <f t="shared" si="36"/>
        <v>117768.02153846154</v>
      </c>
      <c r="Q764" s="4">
        <v>44926</v>
      </c>
      <c r="R764" s="7">
        <v>6</v>
      </c>
      <c r="S764" s="8">
        <f t="shared" si="34"/>
        <v>4.0279589706241823E-4</v>
      </c>
      <c r="T764" s="6">
        <f t="shared" si="37"/>
        <v>2.4167753823745091E-3</v>
      </c>
    </row>
    <row r="765" spans="1:20" x14ac:dyDescent="0.25">
      <c r="A765" s="9" t="s">
        <v>104</v>
      </c>
      <c r="B765" t="s">
        <v>798</v>
      </c>
      <c r="C765" s="5">
        <v>0</v>
      </c>
      <c r="D765" s="5">
        <v>0</v>
      </c>
      <c r="E765" s="5">
        <v>0</v>
      </c>
      <c r="F765" s="5">
        <v>0</v>
      </c>
      <c r="G765" s="5">
        <v>0</v>
      </c>
      <c r="H765" s="5">
        <v>0</v>
      </c>
      <c r="I765" s="5">
        <v>0</v>
      </c>
      <c r="J765" s="5">
        <v>4417.0600000000004</v>
      </c>
      <c r="K765" s="5">
        <v>4531.38</v>
      </c>
      <c r="L765" s="5">
        <v>9860.99</v>
      </c>
      <c r="M765" s="5">
        <v>12283.36</v>
      </c>
      <c r="N765" s="5">
        <v>26806.15</v>
      </c>
      <c r="O765" s="5">
        <v>89775.11</v>
      </c>
      <c r="P765" s="6">
        <f t="shared" si="36"/>
        <v>11359.542307692307</v>
      </c>
      <c r="Q765" s="4">
        <v>44926</v>
      </c>
      <c r="R765" s="7">
        <v>6</v>
      </c>
      <c r="S765" s="8">
        <f t="shared" si="34"/>
        <v>3.8852457350241636E-5</v>
      </c>
      <c r="T765" s="6">
        <f t="shared" si="37"/>
        <v>2.3311474410144981E-4</v>
      </c>
    </row>
    <row r="766" spans="1:20" x14ac:dyDescent="0.25">
      <c r="A766" s="9" t="s">
        <v>104</v>
      </c>
      <c r="B766" t="s">
        <v>799</v>
      </c>
      <c r="C766" s="5">
        <v>0</v>
      </c>
      <c r="D766" s="5">
        <v>0</v>
      </c>
      <c r="E766" s="5">
        <v>0</v>
      </c>
      <c r="F766" s="5">
        <v>0</v>
      </c>
      <c r="G766" s="5">
        <v>0</v>
      </c>
      <c r="H766" s="5">
        <v>0</v>
      </c>
      <c r="I766" s="5">
        <v>0</v>
      </c>
      <c r="J766" s="5">
        <v>41517</v>
      </c>
      <c r="K766" s="5">
        <v>87395.200000000012</v>
      </c>
      <c r="L766" s="5">
        <v>120684.80000000002</v>
      </c>
      <c r="M766" s="5">
        <v>133528.15000000002</v>
      </c>
      <c r="N766" s="5">
        <v>133528.15000000002</v>
      </c>
      <c r="O766" s="5">
        <v>133528.15000000002</v>
      </c>
      <c r="P766" s="6">
        <f t="shared" si="36"/>
        <v>50013.957692307697</v>
      </c>
      <c r="Q766" s="4">
        <v>44865</v>
      </c>
      <c r="R766" s="7">
        <v>4</v>
      </c>
      <c r="S766" s="8">
        <f t="shared" si="34"/>
        <v>1.7106016294699894E-4</v>
      </c>
      <c r="T766" s="6">
        <f t="shared" si="37"/>
        <v>6.8424065178799578E-4</v>
      </c>
    </row>
    <row r="767" spans="1:20" x14ac:dyDescent="0.25">
      <c r="A767" s="9" t="s">
        <v>104</v>
      </c>
      <c r="B767" t="s">
        <v>800</v>
      </c>
      <c r="C767" s="5">
        <v>0</v>
      </c>
      <c r="D767" s="5">
        <v>0</v>
      </c>
      <c r="E767" s="5">
        <v>0</v>
      </c>
      <c r="F767" s="5">
        <v>0</v>
      </c>
      <c r="G767" s="5">
        <v>0</v>
      </c>
      <c r="H767" s="5">
        <v>0</v>
      </c>
      <c r="I767" s="5">
        <v>0</v>
      </c>
      <c r="J767" s="5">
        <v>0</v>
      </c>
      <c r="K767" s="5">
        <v>0</v>
      </c>
      <c r="L767" s="5">
        <v>0</v>
      </c>
      <c r="M767" s="5">
        <v>0</v>
      </c>
      <c r="N767" s="5">
        <v>0</v>
      </c>
      <c r="O767" s="5">
        <v>53088.770000000004</v>
      </c>
      <c r="P767" s="6">
        <f t="shared" si="36"/>
        <v>4083.751538461539</v>
      </c>
      <c r="Q767" s="4">
        <v>44865</v>
      </c>
      <c r="R767" s="7">
        <v>4</v>
      </c>
      <c r="S767" s="8">
        <f t="shared" si="34"/>
        <v>1.3967445006091376E-5</v>
      </c>
      <c r="T767" s="6">
        <f t="shared" si="37"/>
        <v>5.5869780024365503E-5</v>
      </c>
    </row>
    <row r="768" spans="1:20" x14ac:dyDescent="0.25">
      <c r="A768" s="9" t="s">
        <v>104</v>
      </c>
      <c r="B768" t="s">
        <v>801</v>
      </c>
      <c r="C768" s="5">
        <v>0</v>
      </c>
      <c r="D768" s="5">
        <v>0</v>
      </c>
      <c r="E768" s="5">
        <v>0</v>
      </c>
      <c r="F768" s="5">
        <v>0</v>
      </c>
      <c r="G768" s="5">
        <v>0</v>
      </c>
      <c r="H768" s="5">
        <v>0</v>
      </c>
      <c r="I768" s="5">
        <v>0</v>
      </c>
      <c r="J768" s="5">
        <v>0</v>
      </c>
      <c r="K768" s="5">
        <v>0</v>
      </c>
      <c r="L768" s="5">
        <v>0</v>
      </c>
      <c r="M768" s="5">
        <v>24214.11</v>
      </c>
      <c r="N768" s="5">
        <v>48428.22</v>
      </c>
      <c r="O768" s="5">
        <v>0</v>
      </c>
      <c r="P768" s="6">
        <f t="shared" si="36"/>
        <v>5587.8715384615389</v>
      </c>
      <c r="Q768" s="4">
        <v>44742</v>
      </c>
      <c r="R768" s="7">
        <v>0</v>
      </c>
      <c r="S768" s="8">
        <f t="shared" si="34"/>
        <v>1.9111909154974615E-5</v>
      </c>
      <c r="T768" s="6">
        <f t="shared" si="37"/>
        <v>0</v>
      </c>
    </row>
    <row r="769" spans="1:20" x14ac:dyDescent="0.25">
      <c r="A769" s="9" t="s">
        <v>104</v>
      </c>
      <c r="B769" t="s">
        <v>802</v>
      </c>
      <c r="C769" s="5">
        <v>0</v>
      </c>
      <c r="D769" s="5">
        <v>0</v>
      </c>
      <c r="E769" s="5">
        <v>0</v>
      </c>
      <c r="F769" s="5">
        <v>0</v>
      </c>
      <c r="G769" s="5">
        <v>0</v>
      </c>
      <c r="H769" s="5">
        <v>0</v>
      </c>
      <c r="I769" s="5">
        <v>0</v>
      </c>
      <c r="J769" s="5">
        <v>0</v>
      </c>
      <c r="K769" s="5">
        <v>0</v>
      </c>
      <c r="L769" s="5">
        <v>0</v>
      </c>
      <c r="M769" s="5">
        <v>0</v>
      </c>
      <c r="N769" s="5">
        <v>27718.49</v>
      </c>
      <c r="O769" s="5">
        <v>27718.49</v>
      </c>
      <c r="P769" s="6">
        <f t="shared" si="36"/>
        <v>4264.3830769230772</v>
      </c>
      <c r="Q769" s="4">
        <v>44926</v>
      </c>
      <c r="R769" s="7">
        <v>6</v>
      </c>
      <c r="S769" s="8">
        <f t="shared" si="34"/>
        <v>1.4585249751572459E-5</v>
      </c>
      <c r="T769" s="6">
        <f t="shared" si="37"/>
        <v>8.7511498509434751E-5</v>
      </c>
    </row>
    <row r="770" spans="1:20" x14ac:dyDescent="0.25">
      <c r="A770" s="9" t="s">
        <v>104</v>
      </c>
      <c r="B770" t="s">
        <v>803</v>
      </c>
      <c r="C770" s="5">
        <v>0</v>
      </c>
      <c r="D770" s="5">
        <v>0</v>
      </c>
      <c r="E770" s="5">
        <v>0</v>
      </c>
      <c r="F770" s="5">
        <v>0</v>
      </c>
      <c r="G770" s="5">
        <v>0</v>
      </c>
      <c r="H770" s="5">
        <v>0</v>
      </c>
      <c r="I770" s="5">
        <v>0</v>
      </c>
      <c r="J770" s="5">
        <v>0</v>
      </c>
      <c r="K770" s="5">
        <v>0</v>
      </c>
      <c r="L770" s="5">
        <v>0</v>
      </c>
      <c r="M770" s="5">
        <v>0</v>
      </c>
      <c r="N770" s="5">
        <v>0</v>
      </c>
      <c r="O770" s="5">
        <v>81237.33</v>
      </c>
      <c r="P770" s="6">
        <f t="shared" si="36"/>
        <v>6249.0253846153846</v>
      </c>
      <c r="Q770" s="4">
        <v>44773</v>
      </c>
      <c r="R770" s="7">
        <v>1</v>
      </c>
      <c r="S770" s="8">
        <f t="shared" si="34"/>
        <v>2.1373219594590287E-5</v>
      </c>
      <c r="T770" s="6">
        <f t="shared" si="37"/>
        <v>2.1373219594590287E-5</v>
      </c>
    </row>
    <row r="771" spans="1:20" x14ac:dyDescent="0.25">
      <c r="A771" s="9" t="s">
        <v>104</v>
      </c>
      <c r="B771" t="s">
        <v>804</v>
      </c>
      <c r="C771" s="5">
        <v>0</v>
      </c>
      <c r="D771" s="5">
        <v>0</v>
      </c>
      <c r="E771" s="5">
        <v>0</v>
      </c>
      <c r="F771" s="5">
        <v>0</v>
      </c>
      <c r="G771" s="5">
        <v>0</v>
      </c>
      <c r="H771" s="5">
        <v>0</v>
      </c>
      <c r="I771" s="5">
        <v>0</v>
      </c>
      <c r="J771" s="5">
        <v>0</v>
      </c>
      <c r="K771" s="5">
        <v>0</v>
      </c>
      <c r="L771" s="5">
        <v>0</v>
      </c>
      <c r="M771" s="5">
        <v>0</v>
      </c>
      <c r="N771" s="5">
        <v>0</v>
      </c>
      <c r="O771" s="5">
        <v>224064.07</v>
      </c>
      <c r="P771" s="6">
        <f t="shared" si="36"/>
        <v>17235.697692307695</v>
      </c>
      <c r="Q771" s="4">
        <v>44895</v>
      </c>
      <c r="R771" s="7">
        <v>5</v>
      </c>
      <c r="S771" s="8">
        <f t="shared" ref="S771:S834" si="38">P771/$P$1096</f>
        <v>5.8950368892818734E-5</v>
      </c>
      <c r="T771" s="6">
        <f t="shared" si="37"/>
        <v>2.9475184446409365E-4</v>
      </c>
    </row>
    <row r="772" spans="1:20" x14ac:dyDescent="0.25">
      <c r="A772" s="9" t="s">
        <v>104</v>
      </c>
      <c r="B772" t="s">
        <v>805</v>
      </c>
      <c r="C772" s="5">
        <v>0</v>
      </c>
      <c r="D772" s="5">
        <v>0</v>
      </c>
      <c r="E772" s="5">
        <v>0</v>
      </c>
      <c r="F772" s="5">
        <v>0</v>
      </c>
      <c r="G772" s="5">
        <v>0</v>
      </c>
      <c r="H772" s="5">
        <v>0</v>
      </c>
      <c r="I772" s="5">
        <v>0</v>
      </c>
      <c r="J772" s="5">
        <v>0</v>
      </c>
      <c r="K772" s="5">
        <v>0</v>
      </c>
      <c r="L772" s="5">
        <v>0</v>
      </c>
      <c r="M772" s="5">
        <v>0</v>
      </c>
      <c r="N772" s="5">
        <v>23143.75</v>
      </c>
      <c r="O772" s="5">
        <v>46287.5</v>
      </c>
      <c r="P772" s="6">
        <f t="shared" si="36"/>
        <v>5340.8653846153848</v>
      </c>
      <c r="Q772" s="4">
        <v>44865</v>
      </c>
      <c r="R772" s="7">
        <v>4</v>
      </c>
      <c r="S772" s="8">
        <f t="shared" si="38"/>
        <v>1.8267086731886643E-5</v>
      </c>
      <c r="T772" s="6">
        <f t="shared" si="37"/>
        <v>7.3068346927546572E-5</v>
      </c>
    </row>
    <row r="773" spans="1:20" x14ac:dyDescent="0.25">
      <c r="A773" s="9" t="s">
        <v>104</v>
      </c>
      <c r="B773" t="s">
        <v>806</v>
      </c>
      <c r="C773" s="5">
        <v>2975000</v>
      </c>
      <c r="D773" s="5">
        <v>2975000</v>
      </c>
      <c r="E773" s="5">
        <v>2975000</v>
      </c>
      <c r="F773" s="5">
        <v>2975000</v>
      </c>
      <c r="G773" s="5">
        <v>0</v>
      </c>
      <c r="H773" s="5">
        <v>0</v>
      </c>
      <c r="I773" s="5">
        <v>0</v>
      </c>
      <c r="J773" s="5">
        <v>0</v>
      </c>
      <c r="K773" s="5">
        <v>0</v>
      </c>
      <c r="L773" s="5">
        <v>0</v>
      </c>
      <c r="M773" s="5">
        <v>0</v>
      </c>
      <c r="N773" s="5">
        <v>0</v>
      </c>
      <c r="O773" s="5">
        <v>0</v>
      </c>
      <c r="P773" s="6">
        <f t="shared" si="36"/>
        <v>915384.61538461538</v>
      </c>
      <c r="Q773" s="4">
        <v>44500</v>
      </c>
      <c r="R773" s="7">
        <v>-8</v>
      </c>
      <c r="S773" s="8">
        <f t="shared" si="38"/>
        <v>3.1308428425161731E-3</v>
      </c>
      <c r="T773" s="6">
        <f t="shared" si="37"/>
        <v>-2.5046742740129385E-2</v>
      </c>
    </row>
    <row r="774" spans="1:20" x14ac:dyDescent="0.25">
      <c r="A774" s="9" t="s">
        <v>104</v>
      </c>
      <c r="B774" t="s">
        <v>807</v>
      </c>
      <c r="C774" s="5">
        <v>328178.2</v>
      </c>
      <c r="D774" s="5">
        <v>328178.2</v>
      </c>
      <c r="E774" s="5">
        <v>328178.2</v>
      </c>
      <c r="F774" s="5">
        <v>328178.2</v>
      </c>
      <c r="G774" s="5">
        <v>328178.2</v>
      </c>
      <c r="H774" s="5">
        <v>328178.2</v>
      </c>
      <c r="I774" s="5">
        <v>0</v>
      </c>
      <c r="J774" s="5">
        <v>0</v>
      </c>
      <c r="K774" s="5">
        <v>0</v>
      </c>
      <c r="L774" s="5">
        <v>0</v>
      </c>
      <c r="M774" s="5">
        <v>0</v>
      </c>
      <c r="N774" s="5">
        <v>0</v>
      </c>
      <c r="O774" s="5">
        <v>0</v>
      </c>
      <c r="P774" s="6">
        <f t="shared" si="36"/>
        <v>151466.86153846153</v>
      </c>
      <c r="Q774" s="4">
        <v>44561</v>
      </c>
      <c r="R774" s="7">
        <v>-6</v>
      </c>
      <c r="S774" s="8">
        <f t="shared" si="38"/>
        <v>5.1805430346546608E-4</v>
      </c>
      <c r="T774" s="6">
        <f t="shared" si="37"/>
        <v>-3.1083258207927965E-3</v>
      </c>
    </row>
    <row r="775" spans="1:20" x14ac:dyDescent="0.25">
      <c r="A775" s="9" t="s">
        <v>104</v>
      </c>
      <c r="B775" t="s">
        <v>808</v>
      </c>
      <c r="C775" s="5">
        <v>0</v>
      </c>
      <c r="D775" s="5">
        <v>96700.56</v>
      </c>
      <c r="E775" s="5">
        <v>96700.56</v>
      </c>
      <c r="F775" s="5">
        <v>96700.56</v>
      </c>
      <c r="G775" s="5">
        <v>96700.56</v>
      </c>
      <c r="H775" s="5">
        <v>96700.56</v>
      </c>
      <c r="I775" s="5">
        <v>0</v>
      </c>
      <c r="J775" s="5">
        <v>0</v>
      </c>
      <c r="K775" s="5">
        <v>0</v>
      </c>
      <c r="L775" s="5">
        <v>0</v>
      </c>
      <c r="M775" s="5">
        <v>0</v>
      </c>
      <c r="N775" s="5">
        <v>0</v>
      </c>
      <c r="O775" s="5">
        <v>0</v>
      </c>
      <c r="P775" s="6">
        <f t="shared" si="36"/>
        <v>37192.523076923077</v>
      </c>
      <c r="Q775" s="4">
        <v>44561</v>
      </c>
      <c r="R775" s="7">
        <v>-6</v>
      </c>
      <c r="S775" s="8">
        <f t="shared" si="38"/>
        <v>1.272076706484478E-4</v>
      </c>
      <c r="T775" s="6">
        <f t="shared" si="37"/>
        <v>-7.6324602389068682E-4</v>
      </c>
    </row>
    <row r="776" spans="1:20" x14ac:dyDescent="0.25">
      <c r="A776" s="9" t="s">
        <v>104</v>
      </c>
      <c r="B776" t="s">
        <v>809</v>
      </c>
      <c r="C776" s="5">
        <v>0</v>
      </c>
      <c r="D776" s="5">
        <v>69511.94</v>
      </c>
      <c r="E776" s="5">
        <v>69511.94</v>
      </c>
      <c r="F776" s="5">
        <v>69511.94</v>
      </c>
      <c r="G776" s="5">
        <v>69511.94</v>
      </c>
      <c r="H776" s="5">
        <v>69511.94</v>
      </c>
      <c r="I776" s="5">
        <v>0</v>
      </c>
      <c r="J776" s="5">
        <v>0</v>
      </c>
      <c r="K776" s="5">
        <v>0</v>
      </c>
      <c r="L776" s="5">
        <v>0</v>
      </c>
      <c r="M776" s="5">
        <v>0</v>
      </c>
      <c r="N776" s="5">
        <v>0</v>
      </c>
      <c r="O776" s="5">
        <v>0</v>
      </c>
      <c r="P776" s="6">
        <f t="shared" si="36"/>
        <v>26735.36153846154</v>
      </c>
      <c r="Q776" s="4">
        <v>44561</v>
      </c>
      <c r="R776" s="7">
        <v>-6</v>
      </c>
      <c r="S776" s="8">
        <f t="shared" si="38"/>
        <v>9.1441579755636017E-5</v>
      </c>
      <c r="T776" s="6">
        <f t="shared" si="37"/>
        <v>-5.486494785338161E-4</v>
      </c>
    </row>
    <row r="777" spans="1:20" x14ac:dyDescent="0.25">
      <c r="A777" s="9" t="s">
        <v>104</v>
      </c>
      <c r="B777" t="s">
        <v>810</v>
      </c>
      <c r="C777" s="5">
        <v>0</v>
      </c>
      <c r="D777" s="5">
        <v>0</v>
      </c>
      <c r="E777" s="5">
        <v>154750.96</v>
      </c>
      <c r="F777" s="5">
        <v>154750.96</v>
      </c>
      <c r="G777" s="5">
        <v>154750.96</v>
      </c>
      <c r="H777" s="5">
        <v>154750.96</v>
      </c>
      <c r="I777" s="5">
        <v>0</v>
      </c>
      <c r="J777" s="5">
        <v>0</v>
      </c>
      <c r="K777" s="5">
        <v>0</v>
      </c>
      <c r="L777" s="5">
        <v>0</v>
      </c>
      <c r="M777" s="5">
        <v>0</v>
      </c>
      <c r="N777" s="5">
        <v>0</v>
      </c>
      <c r="O777" s="5">
        <v>0</v>
      </c>
      <c r="P777" s="6">
        <f t="shared" si="36"/>
        <v>47615.68</v>
      </c>
      <c r="Q777" s="4">
        <v>44561</v>
      </c>
      <c r="R777" s="7">
        <v>-6</v>
      </c>
      <c r="S777" s="8">
        <f t="shared" si="38"/>
        <v>1.6285745730706106E-4</v>
      </c>
      <c r="T777" s="6">
        <f t="shared" si="37"/>
        <v>-9.7714474384236628E-4</v>
      </c>
    </row>
    <row r="778" spans="1:20" x14ac:dyDescent="0.25">
      <c r="A778" s="9" t="s">
        <v>104</v>
      </c>
      <c r="B778" t="s">
        <v>811</v>
      </c>
      <c r="C778" s="5">
        <v>0</v>
      </c>
      <c r="D778" s="5">
        <v>0</v>
      </c>
      <c r="E778" s="5">
        <v>77144.7</v>
      </c>
      <c r="F778" s="5">
        <v>77144.7</v>
      </c>
      <c r="G778" s="5">
        <v>77144.7</v>
      </c>
      <c r="H778" s="5">
        <v>77144.7</v>
      </c>
      <c r="I778" s="5">
        <v>0</v>
      </c>
      <c r="J778" s="5">
        <v>0</v>
      </c>
      <c r="K778" s="5">
        <v>0</v>
      </c>
      <c r="L778" s="5">
        <v>0</v>
      </c>
      <c r="M778" s="5">
        <v>0</v>
      </c>
      <c r="N778" s="5">
        <v>0</v>
      </c>
      <c r="O778" s="5">
        <v>0</v>
      </c>
      <c r="P778" s="6">
        <f t="shared" si="36"/>
        <v>23736.830769230768</v>
      </c>
      <c r="Q778" s="4">
        <v>44561</v>
      </c>
      <c r="R778" s="7">
        <v>-6</v>
      </c>
      <c r="S778" s="8">
        <f t="shared" si="38"/>
        <v>8.1185859439683161E-5</v>
      </c>
      <c r="T778" s="6">
        <f t="shared" si="37"/>
        <v>-4.8711515663809896E-4</v>
      </c>
    </row>
    <row r="779" spans="1:20" x14ac:dyDescent="0.25">
      <c r="A779" s="9" t="s">
        <v>104</v>
      </c>
      <c r="B779" t="s">
        <v>812</v>
      </c>
      <c r="C779" s="5">
        <v>0</v>
      </c>
      <c r="D779" s="5">
        <v>0</v>
      </c>
      <c r="E779" s="5">
        <v>0</v>
      </c>
      <c r="F779" s="5">
        <v>134432.20000000001</v>
      </c>
      <c r="G779" s="5">
        <v>134432.20000000001</v>
      </c>
      <c r="H779" s="5">
        <v>134432.20000000001</v>
      </c>
      <c r="I779" s="5">
        <v>0</v>
      </c>
      <c r="J779" s="5">
        <v>0</v>
      </c>
      <c r="K779" s="5">
        <v>0</v>
      </c>
      <c r="L779" s="5">
        <v>0</v>
      </c>
      <c r="M779" s="5">
        <v>0</v>
      </c>
      <c r="N779" s="5">
        <v>0</v>
      </c>
      <c r="O779" s="5">
        <v>0</v>
      </c>
      <c r="P779" s="6">
        <f t="shared" si="36"/>
        <v>31022.815384615387</v>
      </c>
      <c r="Q779" s="4">
        <v>44561</v>
      </c>
      <c r="R779" s="7">
        <v>-6</v>
      </c>
      <c r="S779" s="8">
        <f t="shared" si="38"/>
        <v>1.0610573727068137E-4</v>
      </c>
      <c r="T779" s="6">
        <f t="shared" si="37"/>
        <v>-6.3663442362408825E-4</v>
      </c>
    </row>
    <row r="780" spans="1:20" x14ac:dyDescent="0.25">
      <c r="A780" s="9" t="s">
        <v>104</v>
      </c>
      <c r="B780" t="s">
        <v>813</v>
      </c>
      <c r="C780" s="5">
        <v>0</v>
      </c>
      <c r="D780" s="5">
        <v>0</v>
      </c>
      <c r="E780" s="5">
        <v>207220.80000000002</v>
      </c>
      <c r="F780" s="5">
        <v>0</v>
      </c>
      <c r="G780" s="5">
        <v>0</v>
      </c>
      <c r="H780" s="5">
        <v>0</v>
      </c>
      <c r="I780" s="5">
        <v>0</v>
      </c>
      <c r="J780" s="5">
        <v>0</v>
      </c>
      <c r="K780" s="5">
        <v>0</v>
      </c>
      <c r="L780" s="5">
        <v>0</v>
      </c>
      <c r="M780" s="5">
        <v>0</v>
      </c>
      <c r="N780" s="5">
        <v>0</v>
      </c>
      <c r="O780" s="5">
        <v>0</v>
      </c>
      <c r="P780" s="6">
        <f t="shared" si="36"/>
        <v>15940.061538461539</v>
      </c>
      <c r="Q780" s="4">
        <v>44440</v>
      </c>
      <c r="R780" s="7">
        <v>-9</v>
      </c>
      <c r="S780" s="8">
        <f t="shared" si="38"/>
        <v>5.4518971302560967E-5</v>
      </c>
      <c r="T780" s="6">
        <f t="shared" si="37"/>
        <v>-4.9067074172304867E-4</v>
      </c>
    </row>
    <row r="781" spans="1:20" x14ac:dyDescent="0.25">
      <c r="A781" s="9" t="s">
        <v>104</v>
      </c>
      <c r="B781" t="s">
        <v>814</v>
      </c>
      <c r="C781" s="5">
        <v>38388.090000000004</v>
      </c>
      <c r="D781" s="5">
        <v>38388.090000000004</v>
      </c>
      <c r="E781" s="5">
        <v>38388.090000000004</v>
      </c>
      <c r="F781" s="5">
        <v>38388.090000000004</v>
      </c>
      <c r="G781" s="5">
        <v>38388.090000000004</v>
      </c>
      <c r="H781" s="5">
        <v>38388.090000000004</v>
      </c>
      <c r="I781" s="5">
        <v>0</v>
      </c>
      <c r="J781" s="5">
        <v>0</v>
      </c>
      <c r="K781" s="5">
        <v>0</v>
      </c>
      <c r="L781" s="5">
        <v>0</v>
      </c>
      <c r="M781" s="5">
        <v>0</v>
      </c>
      <c r="N781" s="5">
        <v>0</v>
      </c>
      <c r="O781" s="5">
        <v>0</v>
      </c>
      <c r="P781" s="6">
        <f t="shared" si="36"/>
        <v>17717.580000000002</v>
      </c>
      <c r="Q781" s="4">
        <v>44561</v>
      </c>
      <c r="R781" s="7">
        <v>-6</v>
      </c>
      <c r="S781" s="8">
        <f t="shared" si="38"/>
        <v>6.059852612489077E-5</v>
      </c>
      <c r="T781" s="6">
        <f t="shared" si="37"/>
        <v>-3.6359115674934465E-4</v>
      </c>
    </row>
    <row r="782" spans="1:20" x14ac:dyDescent="0.25">
      <c r="A782" s="9" t="s">
        <v>104</v>
      </c>
      <c r="B782" t="s">
        <v>815</v>
      </c>
      <c r="C782" s="5">
        <v>38420.93</v>
      </c>
      <c r="D782" s="5">
        <v>38420.93</v>
      </c>
      <c r="E782" s="5">
        <v>38420.93</v>
      </c>
      <c r="F782" s="5">
        <v>38420.93</v>
      </c>
      <c r="G782" s="5">
        <v>38420.93</v>
      </c>
      <c r="H782" s="5">
        <v>38420.93</v>
      </c>
      <c r="I782" s="5">
        <v>0</v>
      </c>
      <c r="J782" s="5">
        <v>0</v>
      </c>
      <c r="K782" s="5">
        <v>0</v>
      </c>
      <c r="L782" s="5">
        <v>0</v>
      </c>
      <c r="M782" s="5">
        <v>0</v>
      </c>
      <c r="N782" s="5">
        <v>0</v>
      </c>
      <c r="O782" s="5">
        <v>0</v>
      </c>
      <c r="P782" s="6">
        <f t="shared" si="36"/>
        <v>17732.736923076922</v>
      </c>
      <c r="Q782" s="4">
        <v>44561</v>
      </c>
      <c r="R782" s="7">
        <v>-6</v>
      </c>
      <c r="S782" s="8">
        <f t="shared" si="38"/>
        <v>6.0650366568057935E-5</v>
      </c>
      <c r="T782" s="6">
        <f t="shared" si="37"/>
        <v>-3.6390219940834762E-4</v>
      </c>
    </row>
    <row r="783" spans="1:20" x14ac:dyDescent="0.25">
      <c r="A783" s="9" t="s">
        <v>104</v>
      </c>
      <c r="B783" t="s">
        <v>816</v>
      </c>
      <c r="C783" s="5">
        <v>53607.12</v>
      </c>
      <c r="D783" s="5">
        <v>53607.12</v>
      </c>
      <c r="E783" s="5">
        <v>53607.12</v>
      </c>
      <c r="F783" s="5">
        <v>53607.12</v>
      </c>
      <c r="G783" s="5">
        <v>53607.12</v>
      </c>
      <c r="H783" s="5">
        <v>53607.12</v>
      </c>
      <c r="I783" s="5">
        <v>0</v>
      </c>
      <c r="J783" s="5">
        <v>0</v>
      </c>
      <c r="K783" s="5">
        <v>0</v>
      </c>
      <c r="L783" s="5">
        <v>0</v>
      </c>
      <c r="M783" s="5">
        <v>0</v>
      </c>
      <c r="N783" s="5">
        <v>0</v>
      </c>
      <c r="O783" s="5">
        <v>0</v>
      </c>
      <c r="P783" s="6">
        <f t="shared" si="36"/>
        <v>24741.747692307694</v>
      </c>
      <c r="Q783" s="4">
        <v>44561</v>
      </c>
      <c r="R783" s="7">
        <v>-6</v>
      </c>
      <c r="S783" s="8">
        <f t="shared" si="38"/>
        <v>8.4622925021801145E-5</v>
      </c>
      <c r="T783" s="6">
        <f t="shared" si="37"/>
        <v>-5.0773755013080687E-4</v>
      </c>
    </row>
    <row r="784" spans="1:20" x14ac:dyDescent="0.25">
      <c r="A784" s="9" t="s">
        <v>104</v>
      </c>
      <c r="B784" t="s">
        <v>817</v>
      </c>
      <c r="C784" s="5">
        <v>0</v>
      </c>
      <c r="D784" s="5">
        <v>0</v>
      </c>
      <c r="E784" s="5">
        <v>0</v>
      </c>
      <c r="F784" s="5">
        <v>0</v>
      </c>
      <c r="G784" s="5">
        <v>369945.10000000003</v>
      </c>
      <c r="H784" s="5">
        <v>0</v>
      </c>
      <c r="I784" s="5">
        <v>0</v>
      </c>
      <c r="J784" s="5">
        <v>0</v>
      </c>
      <c r="K784" s="5">
        <v>0</v>
      </c>
      <c r="L784" s="5">
        <v>0</v>
      </c>
      <c r="M784" s="5">
        <v>0</v>
      </c>
      <c r="N784" s="5">
        <v>0</v>
      </c>
      <c r="O784" s="5">
        <v>0</v>
      </c>
      <c r="P784" s="6">
        <f t="shared" si="36"/>
        <v>28457.315384615387</v>
      </c>
      <c r="Q784" s="4">
        <v>44501</v>
      </c>
      <c r="R784" s="7">
        <v>-7</v>
      </c>
      <c r="S784" s="8">
        <f t="shared" si="38"/>
        <v>9.7331089786464715E-5</v>
      </c>
      <c r="T784" s="6">
        <f t="shared" si="37"/>
        <v>-6.8131762850525302E-4</v>
      </c>
    </row>
    <row r="785" spans="1:20" x14ac:dyDescent="0.25">
      <c r="A785" s="9" t="s">
        <v>104</v>
      </c>
      <c r="B785" t="s">
        <v>818</v>
      </c>
      <c r="C785" s="5">
        <v>0</v>
      </c>
      <c r="D785" s="5">
        <v>0</v>
      </c>
      <c r="E785" s="5">
        <v>93925.08</v>
      </c>
      <c r="F785" s="5">
        <v>218925.08000000002</v>
      </c>
      <c r="G785" s="5">
        <v>218925.08000000002</v>
      </c>
      <c r="H785" s="5">
        <v>218925.08000000002</v>
      </c>
      <c r="I785" s="5">
        <v>0</v>
      </c>
      <c r="J785" s="5">
        <v>0</v>
      </c>
      <c r="K785" s="5">
        <v>0</v>
      </c>
      <c r="L785" s="5">
        <v>0</v>
      </c>
      <c r="M785" s="5">
        <v>0</v>
      </c>
      <c r="N785" s="5">
        <v>0</v>
      </c>
      <c r="O785" s="5">
        <v>0</v>
      </c>
      <c r="P785" s="6">
        <f t="shared" si="36"/>
        <v>57746.178461538468</v>
      </c>
      <c r="Q785" s="4">
        <v>44561</v>
      </c>
      <c r="R785" s="7">
        <v>-6</v>
      </c>
      <c r="S785" s="8">
        <f t="shared" si="38"/>
        <v>1.9750627930643707E-4</v>
      </c>
      <c r="T785" s="6">
        <f t="shared" si="37"/>
        <v>-1.1850376758386224E-3</v>
      </c>
    </row>
    <row r="786" spans="1:20" x14ac:dyDescent="0.25">
      <c r="A786" s="9" t="s">
        <v>104</v>
      </c>
      <c r="B786" t="s">
        <v>819</v>
      </c>
      <c r="C786" s="5">
        <v>0</v>
      </c>
      <c r="D786" s="5">
        <v>0</v>
      </c>
      <c r="E786" s="5">
        <v>0</v>
      </c>
      <c r="F786" s="5">
        <v>0</v>
      </c>
      <c r="G786" s="5">
        <v>0</v>
      </c>
      <c r="H786" s="5">
        <v>115529.60000000001</v>
      </c>
      <c r="I786" s="5">
        <v>0</v>
      </c>
      <c r="J786" s="5">
        <v>0</v>
      </c>
      <c r="K786" s="5">
        <v>0</v>
      </c>
      <c r="L786" s="5">
        <v>0</v>
      </c>
      <c r="M786" s="5">
        <v>0</v>
      </c>
      <c r="N786" s="5">
        <v>0</v>
      </c>
      <c r="O786" s="5">
        <v>0</v>
      </c>
      <c r="P786" s="6">
        <f t="shared" si="36"/>
        <v>8886.8923076923074</v>
      </c>
      <c r="Q786" s="4">
        <v>44561</v>
      </c>
      <c r="R786" s="7">
        <v>-6</v>
      </c>
      <c r="S786" s="8">
        <f t="shared" si="38"/>
        <v>3.0395379937710629E-5</v>
      </c>
      <c r="T786" s="6">
        <f t="shared" si="37"/>
        <v>-1.8237227962626378E-4</v>
      </c>
    </row>
    <row r="787" spans="1:20" x14ac:dyDescent="0.25">
      <c r="A787" s="9" t="s">
        <v>104</v>
      </c>
      <c r="B787" t="s">
        <v>820</v>
      </c>
      <c r="C787" s="5">
        <v>0</v>
      </c>
      <c r="D787" s="5">
        <v>0</v>
      </c>
      <c r="E787" s="5">
        <v>0</v>
      </c>
      <c r="F787" s="5">
        <v>0</v>
      </c>
      <c r="G787" s="5">
        <v>0</v>
      </c>
      <c r="H787" s="5">
        <v>0</v>
      </c>
      <c r="I787" s="5">
        <v>0</v>
      </c>
      <c r="J787" s="5">
        <v>0</v>
      </c>
      <c r="K787" s="5">
        <v>0</v>
      </c>
      <c r="L787" s="5">
        <v>0</v>
      </c>
      <c r="M787" s="5">
        <v>0</v>
      </c>
      <c r="N787" s="5">
        <v>0</v>
      </c>
      <c r="O787" s="5">
        <v>460536.97000000003</v>
      </c>
      <c r="P787" s="6">
        <f t="shared" si="36"/>
        <v>35425.920769230768</v>
      </c>
      <c r="Q787" s="4">
        <v>44865</v>
      </c>
      <c r="R787" s="7">
        <v>4</v>
      </c>
      <c r="S787" s="8">
        <f t="shared" si="38"/>
        <v>1.211654517847551E-4</v>
      </c>
      <c r="T787" s="6">
        <f t="shared" si="37"/>
        <v>4.8466180713902039E-4</v>
      </c>
    </row>
    <row r="788" spans="1:20" x14ac:dyDescent="0.25">
      <c r="A788" s="9" t="s">
        <v>104</v>
      </c>
      <c r="B788" t="s">
        <v>821</v>
      </c>
      <c r="C788" s="5">
        <v>0</v>
      </c>
      <c r="D788" s="5">
        <v>0</v>
      </c>
      <c r="E788" s="5">
        <v>0</v>
      </c>
      <c r="F788" s="5">
        <v>333515</v>
      </c>
      <c r="G788" s="5">
        <v>333515</v>
      </c>
      <c r="H788" s="5">
        <v>333515</v>
      </c>
      <c r="I788" s="5">
        <v>0</v>
      </c>
      <c r="J788" s="5">
        <v>0</v>
      </c>
      <c r="K788" s="5">
        <v>0</v>
      </c>
      <c r="L788" s="5">
        <v>0</v>
      </c>
      <c r="M788" s="5">
        <v>0</v>
      </c>
      <c r="N788" s="5">
        <v>0</v>
      </c>
      <c r="O788" s="5">
        <v>0</v>
      </c>
      <c r="P788" s="6">
        <f t="shared" si="36"/>
        <v>76965</v>
      </c>
      <c r="Q788" s="4">
        <v>44561</v>
      </c>
      <c r="R788" s="7">
        <v>-6</v>
      </c>
      <c r="S788" s="8">
        <f t="shared" si="38"/>
        <v>2.6323942452649953E-4</v>
      </c>
      <c r="T788" s="6">
        <f t="shared" si="37"/>
        <v>-1.5794365471589972E-3</v>
      </c>
    </row>
    <row r="789" spans="1:20" x14ac:dyDescent="0.25">
      <c r="A789" s="9" t="s">
        <v>104</v>
      </c>
      <c r="B789" t="s">
        <v>822</v>
      </c>
      <c r="C789" s="5">
        <v>0</v>
      </c>
      <c r="D789" s="5">
        <v>0</v>
      </c>
      <c r="E789" s="5">
        <v>0</v>
      </c>
      <c r="F789" s="5">
        <v>0</v>
      </c>
      <c r="G789" s="5">
        <v>372510.60000000003</v>
      </c>
      <c r="H789" s="5">
        <v>372510.60000000003</v>
      </c>
      <c r="I789" s="5">
        <v>0</v>
      </c>
      <c r="J789" s="5">
        <v>0</v>
      </c>
      <c r="K789" s="5">
        <v>0</v>
      </c>
      <c r="L789" s="5">
        <v>0</v>
      </c>
      <c r="M789" s="5">
        <v>0</v>
      </c>
      <c r="N789" s="5">
        <v>0</v>
      </c>
      <c r="O789" s="5">
        <v>0</v>
      </c>
      <c r="P789" s="6">
        <f t="shared" si="36"/>
        <v>57309.323076923079</v>
      </c>
      <c r="Q789" s="4">
        <v>44561</v>
      </c>
      <c r="R789" s="7">
        <v>-6</v>
      </c>
      <c r="S789" s="8">
        <f t="shared" si="38"/>
        <v>1.9601212533973197E-4</v>
      </c>
      <c r="T789" s="6">
        <f t="shared" si="37"/>
        <v>-1.1760727520383919E-3</v>
      </c>
    </row>
    <row r="790" spans="1:20" x14ac:dyDescent="0.25">
      <c r="A790" s="9" t="s">
        <v>104</v>
      </c>
      <c r="B790" t="s">
        <v>823</v>
      </c>
      <c r="C790" s="5">
        <v>0</v>
      </c>
      <c r="D790" s="5">
        <v>0</v>
      </c>
      <c r="E790" s="5">
        <v>0</v>
      </c>
      <c r="F790" s="5">
        <v>80000</v>
      </c>
      <c r="G790" s="5">
        <v>301967.06</v>
      </c>
      <c r="H790" s="5">
        <v>301967.06</v>
      </c>
      <c r="I790" s="5">
        <v>0</v>
      </c>
      <c r="J790" s="5">
        <v>0</v>
      </c>
      <c r="K790" s="5">
        <v>0</v>
      </c>
      <c r="L790" s="5">
        <v>0</v>
      </c>
      <c r="M790" s="5">
        <v>0</v>
      </c>
      <c r="N790" s="5">
        <v>0</v>
      </c>
      <c r="O790" s="5">
        <v>0</v>
      </c>
      <c r="P790" s="6">
        <f t="shared" si="36"/>
        <v>52610.31692307692</v>
      </c>
      <c r="Q790" s="4">
        <v>44561</v>
      </c>
      <c r="R790" s="7">
        <v>-6</v>
      </c>
      <c r="S790" s="8">
        <f t="shared" si="38"/>
        <v>1.7994035666845358E-4</v>
      </c>
      <c r="T790" s="6">
        <f t="shared" si="37"/>
        <v>-1.0796421400107213E-3</v>
      </c>
    </row>
    <row r="791" spans="1:20" x14ac:dyDescent="0.25">
      <c r="A791" s="9" t="s">
        <v>104</v>
      </c>
      <c r="B791" t="s">
        <v>824</v>
      </c>
      <c r="C791" s="5">
        <v>72295.790000000008</v>
      </c>
      <c r="D791" s="5">
        <v>72295.790000000008</v>
      </c>
      <c r="E791" s="5">
        <v>72295.790000000008</v>
      </c>
      <c r="F791" s="5">
        <v>72295.790000000008</v>
      </c>
      <c r="G791" s="5">
        <v>72295.790000000008</v>
      </c>
      <c r="H791" s="5">
        <v>72295.790000000008</v>
      </c>
      <c r="I791" s="5">
        <v>0</v>
      </c>
      <c r="J791" s="5">
        <v>0</v>
      </c>
      <c r="K791" s="5">
        <v>0</v>
      </c>
      <c r="L791" s="5">
        <v>0</v>
      </c>
      <c r="M791" s="5">
        <v>0</v>
      </c>
      <c r="N791" s="5">
        <v>0</v>
      </c>
      <c r="O791" s="5">
        <v>0</v>
      </c>
      <c r="P791" s="6">
        <f t="shared" si="36"/>
        <v>33367.287692307698</v>
      </c>
      <c r="Q791" s="4">
        <v>44561</v>
      </c>
      <c r="R791" s="7">
        <v>-6</v>
      </c>
      <c r="S791" s="8">
        <f t="shared" si="38"/>
        <v>1.141244151254886E-4</v>
      </c>
      <c r="T791" s="6">
        <f t="shared" si="37"/>
        <v>-6.8474649075293153E-4</v>
      </c>
    </row>
    <row r="792" spans="1:20" x14ac:dyDescent="0.25">
      <c r="A792" s="9" t="s">
        <v>104</v>
      </c>
      <c r="B792" t="s">
        <v>825</v>
      </c>
      <c r="C792" s="5">
        <v>72295.790000000008</v>
      </c>
      <c r="D792" s="5">
        <v>72295.790000000008</v>
      </c>
      <c r="E792" s="5">
        <v>72295.790000000008</v>
      </c>
      <c r="F792" s="5">
        <v>72295.790000000008</v>
      </c>
      <c r="G792" s="5">
        <v>72295.790000000008</v>
      </c>
      <c r="H792" s="5">
        <v>72295.790000000008</v>
      </c>
      <c r="I792" s="5">
        <v>0</v>
      </c>
      <c r="J792" s="5">
        <v>0</v>
      </c>
      <c r="K792" s="5">
        <v>0</v>
      </c>
      <c r="L792" s="5">
        <v>0</v>
      </c>
      <c r="M792" s="5">
        <v>0</v>
      </c>
      <c r="N792" s="5">
        <v>0</v>
      </c>
      <c r="O792" s="5">
        <v>0</v>
      </c>
      <c r="P792" s="6">
        <f t="shared" si="36"/>
        <v>33367.287692307698</v>
      </c>
      <c r="Q792" s="4">
        <v>44561</v>
      </c>
      <c r="R792" s="7">
        <v>-6</v>
      </c>
      <c r="S792" s="8">
        <f t="shared" si="38"/>
        <v>1.141244151254886E-4</v>
      </c>
      <c r="T792" s="6">
        <f t="shared" si="37"/>
        <v>-6.8474649075293153E-4</v>
      </c>
    </row>
    <row r="793" spans="1:20" x14ac:dyDescent="0.25">
      <c r="A793" s="9" t="s">
        <v>104</v>
      </c>
      <c r="B793" t="s">
        <v>826</v>
      </c>
      <c r="C793" s="5">
        <v>0</v>
      </c>
      <c r="D793" s="5">
        <v>282205</v>
      </c>
      <c r="E793" s="5">
        <v>0</v>
      </c>
      <c r="F793" s="5">
        <v>0</v>
      </c>
      <c r="G793" s="5">
        <v>0</v>
      </c>
      <c r="H793" s="5">
        <v>0</v>
      </c>
      <c r="I793" s="5">
        <v>0</v>
      </c>
      <c r="J793" s="5">
        <v>0</v>
      </c>
      <c r="K793" s="5">
        <v>0</v>
      </c>
      <c r="L793" s="5">
        <v>0</v>
      </c>
      <c r="M793" s="5">
        <v>0</v>
      </c>
      <c r="N793" s="5">
        <v>0</v>
      </c>
      <c r="O793" s="5">
        <v>0</v>
      </c>
      <c r="P793" s="6">
        <f t="shared" si="36"/>
        <v>21708.076923076922</v>
      </c>
      <c r="Q793" s="4">
        <v>44409</v>
      </c>
      <c r="R793" s="7">
        <v>-10</v>
      </c>
      <c r="S793" s="8">
        <f t="shared" si="38"/>
        <v>7.4247017174140889E-5</v>
      </c>
      <c r="T793" s="6">
        <f t="shared" si="37"/>
        <v>-7.4247017174140892E-4</v>
      </c>
    </row>
    <row r="794" spans="1:20" x14ac:dyDescent="0.25">
      <c r="A794" s="9" t="s">
        <v>104</v>
      </c>
      <c r="B794" t="s">
        <v>827</v>
      </c>
      <c r="C794" s="5">
        <v>0</v>
      </c>
      <c r="D794" s="5">
        <v>0</v>
      </c>
      <c r="E794" s="5">
        <v>0</v>
      </c>
      <c r="F794" s="5">
        <v>100000</v>
      </c>
      <c r="G794" s="5">
        <v>290000</v>
      </c>
      <c r="H794" s="5">
        <v>0</v>
      </c>
      <c r="I794" s="5">
        <v>0</v>
      </c>
      <c r="J794" s="5">
        <v>0</v>
      </c>
      <c r="K794" s="5">
        <v>0</v>
      </c>
      <c r="L794" s="5">
        <v>0</v>
      </c>
      <c r="M794" s="5">
        <v>0</v>
      </c>
      <c r="N794" s="5">
        <v>0</v>
      </c>
      <c r="O794" s="5">
        <v>0</v>
      </c>
      <c r="P794" s="6">
        <f t="shared" si="36"/>
        <v>30000</v>
      </c>
      <c r="Q794" s="4">
        <v>44530</v>
      </c>
      <c r="R794" s="7">
        <v>-7</v>
      </c>
      <c r="S794" s="8">
        <f t="shared" si="38"/>
        <v>1.0260745450263089E-4</v>
      </c>
      <c r="T794" s="6">
        <f t="shared" si="37"/>
        <v>-7.1825218151841624E-4</v>
      </c>
    </row>
    <row r="795" spans="1:20" x14ac:dyDescent="0.25">
      <c r="A795" s="9" t="s">
        <v>104</v>
      </c>
      <c r="B795" t="s">
        <v>828</v>
      </c>
      <c r="C795" s="5">
        <v>232734.48000000004</v>
      </c>
      <c r="D795" s="5">
        <v>271523.56000000006</v>
      </c>
      <c r="E795" s="5">
        <v>310312.64000000007</v>
      </c>
      <c r="F795" s="5">
        <v>349101.72000000009</v>
      </c>
      <c r="G795" s="5">
        <v>387890.8000000001</v>
      </c>
      <c r="H795" s="5">
        <v>426679.88000000012</v>
      </c>
      <c r="I795" s="5">
        <v>0</v>
      </c>
      <c r="J795" s="5">
        <v>0</v>
      </c>
      <c r="K795" s="5">
        <v>0</v>
      </c>
      <c r="L795" s="5">
        <v>0</v>
      </c>
      <c r="M795" s="5">
        <v>0</v>
      </c>
      <c r="N795" s="5">
        <v>0</v>
      </c>
      <c r="O795" s="5">
        <v>0</v>
      </c>
      <c r="P795" s="6">
        <f t="shared" si="36"/>
        <v>152172.54461538466</v>
      </c>
      <c r="Q795" s="4">
        <v>44561</v>
      </c>
      <c r="R795" s="7">
        <v>-6</v>
      </c>
      <c r="S795" s="8">
        <f t="shared" si="38"/>
        <v>5.2046791493908829E-4</v>
      </c>
      <c r="T795" s="6">
        <f t="shared" si="37"/>
        <v>-3.12280748963453E-3</v>
      </c>
    </row>
    <row r="796" spans="1:20" x14ac:dyDescent="0.25">
      <c r="A796" s="9" t="s">
        <v>104</v>
      </c>
      <c r="B796" t="s">
        <v>829</v>
      </c>
      <c r="C796" s="5">
        <v>112620</v>
      </c>
      <c r="D796" s="5">
        <v>225240</v>
      </c>
      <c r="E796" s="5">
        <v>300000.01</v>
      </c>
      <c r="F796" s="5">
        <v>300000.01</v>
      </c>
      <c r="G796" s="5">
        <v>300000.01</v>
      </c>
      <c r="H796" s="5">
        <v>300000.01</v>
      </c>
      <c r="I796" s="5">
        <v>300000.01</v>
      </c>
      <c r="J796" s="5">
        <v>321964.61</v>
      </c>
      <c r="K796" s="5">
        <v>330526.46999999997</v>
      </c>
      <c r="L796" s="5">
        <v>363753.06999999995</v>
      </c>
      <c r="M796" s="5">
        <v>605695.66999999993</v>
      </c>
      <c r="N796" s="5">
        <v>960258.27</v>
      </c>
      <c r="O796" s="5">
        <v>1433440.87</v>
      </c>
      <c r="P796" s="6">
        <f t="shared" si="36"/>
        <v>450269.15461538458</v>
      </c>
      <c r="Q796" s="4">
        <v>44926</v>
      </c>
      <c r="R796" s="7">
        <v>6</v>
      </c>
      <c r="S796" s="8">
        <f t="shared" si="38"/>
        <v>1.5400323932045381E-3</v>
      </c>
      <c r="T796" s="6">
        <f t="shared" si="37"/>
        <v>9.240194359227228E-3</v>
      </c>
    </row>
    <row r="797" spans="1:20" x14ac:dyDescent="0.25">
      <c r="A797" s="9" t="s">
        <v>104</v>
      </c>
      <c r="B797" t="s">
        <v>830</v>
      </c>
      <c r="C797" s="5">
        <v>0</v>
      </c>
      <c r="D797" s="5">
        <v>0</v>
      </c>
      <c r="E797" s="5">
        <v>60000</v>
      </c>
      <c r="F797" s="5">
        <v>60000</v>
      </c>
      <c r="G797" s="5">
        <v>60000</v>
      </c>
      <c r="H797" s="5">
        <v>60000</v>
      </c>
      <c r="I797" s="5">
        <v>0</v>
      </c>
      <c r="J797" s="5">
        <v>0</v>
      </c>
      <c r="K797" s="5">
        <v>0</v>
      </c>
      <c r="L797" s="5">
        <v>0</v>
      </c>
      <c r="M797" s="5">
        <v>0</v>
      </c>
      <c r="N797" s="5">
        <v>0</v>
      </c>
      <c r="O797" s="5">
        <v>0</v>
      </c>
      <c r="P797" s="6">
        <f t="shared" si="36"/>
        <v>18461.538461538461</v>
      </c>
      <c r="Q797" s="4">
        <v>44561</v>
      </c>
      <c r="R797" s="7">
        <v>-6</v>
      </c>
      <c r="S797" s="8">
        <f t="shared" si="38"/>
        <v>6.3143048924695934E-5</v>
      </c>
      <c r="T797" s="6">
        <f t="shared" si="37"/>
        <v>-3.7885829354817561E-4</v>
      </c>
    </row>
    <row r="798" spans="1:20" x14ac:dyDescent="0.25">
      <c r="A798" s="9" t="s">
        <v>104</v>
      </c>
      <c r="B798" t="s">
        <v>831</v>
      </c>
      <c r="C798" s="5">
        <v>0</v>
      </c>
      <c r="D798" s="5">
        <v>0</v>
      </c>
      <c r="E798" s="5">
        <v>35000.01</v>
      </c>
      <c r="F798" s="5">
        <v>35000.01</v>
      </c>
      <c r="G798" s="5">
        <v>35000.01</v>
      </c>
      <c r="H798" s="5">
        <v>35000.01</v>
      </c>
      <c r="I798" s="5">
        <v>0</v>
      </c>
      <c r="J798" s="5">
        <v>0</v>
      </c>
      <c r="K798" s="5">
        <v>0</v>
      </c>
      <c r="L798" s="5">
        <v>0</v>
      </c>
      <c r="M798" s="5">
        <v>0</v>
      </c>
      <c r="N798" s="5">
        <v>0</v>
      </c>
      <c r="O798" s="5">
        <v>0</v>
      </c>
      <c r="P798" s="6">
        <f t="shared" si="36"/>
        <v>10769.233846153847</v>
      </c>
      <c r="Q798" s="4">
        <v>44561</v>
      </c>
      <c r="R798" s="7">
        <v>-6</v>
      </c>
      <c r="S798" s="8">
        <f t="shared" si="38"/>
        <v>3.6833455729914118E-5</v>
      </c>
      <c r="T798" s="6">
        <f t="shared" si="37"/>
        <v>-2.2100073437948469E-4</v>
      </c>
    </row>
    <row r="799" spans="1:20" x14ac:dyDescent="0.25">
      <c r="A799" s="9" t="s">
        <v>104</v>
      </c>
      <c r="B799" t="s">
        <v>832</v>
      </c>
      <c r="C799" s="5">
        <v>711306</v>
      </c>
      <c r="D799" s="5">
        <v>948408</v>
      </c>
      <c r="E799" s="5">
        <v>1050000</v>
      </c>
      <c r="F799" s="5">
        <v>1050000</v>
      </c>
      <c r="G799" s="5">
        <v>1050000</v>
      </c>
      <c r="H799" s="5">
        <v>1050000</v>
      </c>
      <c r="I799" s="5">
        <v>0</v>
      </c>
      <c r="J799" s="5">
        <v>0</v>
      </c>
      <c r="K799" s="5">
        <v>0</v>
      </c>
      <c r="L799" s="5">
        <v>0</v>
      </c>
      <c r="M799" s="5">
        <v>0</v>
      </c>
      <c r="N799" s="5">
        <v>0</v>
      </c>
      <c r="O799" s="5">
        <v>0</v>
      </c>
      <c r="P799" s="6">
        <f t="shared" si="36"/>
        <v>450747.23076923075</v>
      </c>
      <c r="Q799" s="4">
        <v>44561</v>
      </c>
      <c r="R799" s="7">
        <v>-6</v>
      </c>
      <c r="S799" s="8">
        <f t="shared" si="38"/>
        <v>1.5416675324446904E-3</v>
      </c>
      <c r="T799" s="6">
        <f t="shared" si="37"/>
        <v>-9.2500051946681414E-3</v>
      </c>
    </row>
    <row r="800" spans="1:20" x14ac:dyDescent="0.25">
      <c r="A800" s="9" t="s">
        <v>104</v>
      </c>
      <c r="B800" t="s">
        <v>833</v>
      </c>
      <c r="C800" s="5">
        <v>1191910.1800000002</v>
      </c>
      <c r="D800" s="5">
        <v>1330479.7200000002</v>
      </c>
      <c r="E800" s="5">
        <v>1528842.6</v>
      </c>
      <c r="F800" s="5">
        <v>1696781.26</v>
      </c>
      <c r="G800" s="5">
        <v>1835489.91</v>
      </c>
      <c r="H800" s="5">
        <v>1973300.51</v>
      </c>
      <c r="I800" s="5">
        <v>0</v>
      </c>
      <c r="J800" s="5">
        <v>0</v>
      </c>
      <c r="K800" s="5">
        <v>0</v>
      </c>
      <c r="L800" s="5">
        <v>0</v>
      </c>
      <c r="M800" s="5">
        <v>0</v>
      </c>
      <c r="N800" s="5">
        <v>0</v>
      </c>
      <c r="O800" s="5">
        <v>0</v>
      </c>
      <c r="P800" s="6">
        <f t="shared" si="36"/>
        <v>735138.78307692322</v>
      </c>
      <c r="Q800" s="4">
        <v>44561</v>
      </c>
      <c r="R800" s="7">
        <v>-6</v>
      </c>
      <c r="S800" s="8">
        <f t="shared" si="38"/>
        <v>2.5143573079228279E-3</v>
      </c>
      <c r="T800" s="6">
        <f t="shared" si="37"/>
        <v>-1.5086143847536967E-2</v>
      </c>
    </row>
    <row r="801" spans="1:20" x14ac:dyDescent="0.25">
      <c r="A801" s="9" t="s">
        <v>104</v>
      </c>
      <c r="B801" t="s">
        <v>834</v>
      </c>
      <c r="C801" s="5">
        <v>55731.67</v>
      </c>
      <c r="D801" s="5">
        <v>55731.67</v>
      </c>
      <c r="E801" s="5">
        <v>55731.67</v>
      </c>
      <c r="F801" s="5">
        <v>55731.67</v>
      </c>
      <c r="G801" s="5">
        <v>55731.67</v>
      </c>
      <c r="H801" s="5">
        <v>55731.67</v>
      </c>
      <c r="I801" s="5">
        <v>0</v>
      </c>
      <c r="J801" s="5">
        <v>0</v>
      </c>
      <c r="K801" s="5">
        <v>0</v>
      </c>
      <c r="L801" s="5">
        <v>0</v>
      </c>
      <c r="M801" s="5">
        <v>0</v>
      </c>
      <c r="N801" s="5">
        <v>0</v>
      </c>
      <c r="O801" s="5">
        <v>0</v>
      </c>
      <c r="P801" s="6">
        <f t="shared" si="36"/>
        <v>25722.309230769228</v>
      </c>
      <c r="Q801" s="4">
        <v>44561</v>
      </c>
      <c r="R801" s="7">
        <v>-6</v>
      </c>
      <c r="S801" s="8">
        <f t="shared" si="38"/>
        <v>8.7976689136625206E-5</v>
      </c>
      <c r="T801" s="6">
        <f t="shared" si="37"/>
        <v>-5.2786013481975129E-4</v>
      </c>
    </row>
    <row r="802" spans="1:20" x14ac:dyDescent="0.25">
      <c r="A802" s="9" t="s">
        <v>104</v>
      </c>
      <c r="B802" t="s">
        <v>835</v>
      </c>
      <c r="C802" s="5">
        <v>0</v>
      </c>
      <c r="D802" s="5">
        <v>0</v>
      </c>
      <c r="E802" s="5">
        <v>0</v>
      </c>
      <c r="F802" s="5">
        <v>0</v>
      </c>
      <c r="G802" s="5">
        <v>0</v>
      </c>
      <c r="H802" s="5">
        <v>0</v>
      </c>
      <c r="I802" s="5">
        <v>0</v>
      </c>
      <c r="J802" s="5">
        <v>0</v>
      </c>
      <c r="K802" s="5">
        <v>0</v>
      </c>
      <c r="L802" s="5">
        <v>16143.49</v>
      </c>
      <c r="M802" s="5">
        <v>36567.35</v>
      </c>
      <c r="N802" s="5">
        <v>57718.49</v>
      </c>
      <c r="O802" s="5">
        <v>57718.49</v>
      </c>
      <c r="P802" s="6">
        <f t="shared" si="36"/>
        <v>12934.447692307691</v>
      </c>
      <c r="Q802" s="4">
        <v>44926</v>
      </c>
      <c r="R802" s="7">
        <v>6</v>
      </c>
      <c r="S802" s="8">
        <f t="shared" si="38"/>
        <v>4.4239025103504014E-5</v>
      </c>
      <c r="T802" s="6">
        <f t="shared" si="37"/>
        <v>2.6543415062102406E-4</v>
      </c>
    </row>
    <row r="803" spans="1:20" x14ac:dyDescent="0.25">
      <c r="A803" s="9" t="s">
        <v>104</v>
      </c>
      <c r="B803" t="s">
        <v>836</v>
      </c>
      <c r="C803" s="5">
        <v>362799.99</v>
      </c>
      <c r="D803" s="5">
        <v>380399.99</v>
      </c>
      <c r="E803" s="5">
        <v>391399.99</v>
      </c>
      <c r="F803" s="5">
        <v>402399.99</v>
      </c>
      <c r="G803" s="5">
        <v>413399.99</v>
      </c>
      <c r="H803" s="5">
        <v>424399.99</v>
      </c>
      <c r="I803" s="5">
        <v>0</v>
      </c>
      <c r="J803" s="5">
        <v>0</v>
      </c>
      <c r="K803" s="5">
        <v>0</v>
      </c>
      <c r="L803" s="5">
        <v>0</v>
      </c>
      <c r="M803" s="5">
        <v>0</v>
      </c>
      <c r="N803" s="5">
        <v>0</v>
      </c>
      <c r="O803" s="5">
        <v>0</v>
      </c>
      <c r="P803" s="6">
        <f t="shared" si="36"/>
        <v>182676.91846153844</v>
      </c>
      <c r="Q803" s="4">
        <v>44561</v>
      </c>
      <c r="R803" s="7">
        <v>-6</v>
      </c>
      <c r="S803" s="8">
        <f t="shared" si="38"/>
        <v>6.2480045332410396E-4</v>
      </c>
      <c r="T803" s="6">
        <f t="shared" si="37"/>
        <v>-3.7488027199446237E-3</v>
      </c>
    </row>
    <row r="804" spans="1:20" x14ac:dyDescent="0.25">
      <c r="A804" s="9" t="s">
        <v>104</v>
      </c>
      <c r="B804" t="s">
        <v>837</v>
      </c>
      <c r="C804" s="5">
        <v>294800.43</v>
      </c>
      <c r="D804" s="5">
        <v>312400.44</v>
      </c>
      <c r="E804" s="5">
        <v>323400.43</v>
      </c>
      <c r="F804" s="5">
        <v>334400.43</v>
      </c>
      <c r="G804" s="5">
        <v>345400.44</v>
      </c>
      <c r="H804" s="5">
        <v>356400.44</v>
      </c>
      <c r="I804" s="5">
        <v>0</v>
      </c>
      <c r="J804" s="5">
        <v>0</v>
      </c>
      <c r="K804" s="5">
        <v>0</v>
      </c>
      <c r="L804" s="5">
        <v>0</v>
      </c>
      <c r="M804" s="5">
        <v>0</v>
      </c>
      <c r="N804" s="5">
        <v>0</v>
      </c>
      <c r="O804" s="5">
        <v>0</v>
      </c>
      <c r="P804" s="6">
        <f t="shared" si="36"/>
        <v>151292.50846153844</v>
      </c>
      <c r="Q804" s="4">
        <v>44561</v>
      </c>
      <c r="R804" s="7">
        <v>-6</v>
      </c>
      <c r="S804" s="8">
        <f t="shared" si="38"/>
        <v>5.174579726185401E-4</v>
      </c>
      <c r="T804" s="6">
        <f t="shared" si="37"/>
        <v>-3.1047478357112404E-3</v>
      </c>
    </row>
    <row r="805" spans="1:20" x14ac:dyDescent="0.25">
      <c r="A805" s="9" t="s">
        <v>104</v>
      </c>
      <c r="B805" t="s">
        <v>838</v>
      </c>
      <c r="C805" s="5">
        <v>0</v>
      </c>
      <c r="D805" s="5">
        <v>0</v>
      </c>
      <c r="E805" s="5">
        <v>0</v>
      </c>
      <c r="F805" s="5">
        <v>0</v>
      </c>
      <c r="G805" s="5">
        <v>0</v>
      </c>
      <c r="H805" s="5">
        <v>0</v>
      </c>
      <c r="I805" s="5">
        <v>0</v>
      </c>
      <c r="J805" s="5">
        <v>13200</v>
      </c>
      <c r="K805" s="5">
        <v>26400</v>
      </c>
      <c r="L805" s="5">
        <v>92400.01</v>
      </c>
      <c r="M805" s="5">
        <v>151360.01</v>
      </c>
      <c r="N805" s="5">
        <v>239800.01</v>
      </c>
      <c r="O805" s="5">
        <v>294800.01</v>
      </c>
      <c r="P805" s="6">
        <f t="shared" si="36"/>
        <v>62920.00307692308</v>
      </c>
      <c r="Q805" s="4">
        <v>44926</v>
      </c>
      <c r="R805" s="7">
        <v>6</v>
      </c>
      <c r="S805" s="8">
        <f t="shared" si="38"/>
        <v>2.1520204510069269E-4</v>
      </c>
      <c r="T805" s="6">
        <f t="shared" si="37"/>
        <v>1.2912122706041562E-3</v>
      </c>
    </row>
    <row r="806" spans="1:20" x14ac:dyDescent="0.25">
      <c r="A806" s="9" t="s">
        <v>104</v>
      </c>
      <c r="B806" t="s">
        <v>839</v>
      </c>
      <c r="C806" s="5">
        <v>0</v>
      </c>
      <c r="D806" s="5">
        <v>0</v>
      </c>
      <c r="E806" s="5">
        <v>0</v>
      </c>
      <c r="F806" s="5">
        <v>0</v>
      </c>
      <c r="G806" s="5">
        <v>0</v>
      </c>
      <c r="H806" s="5">
        <v>0</v>
      </c>
      <c r="I806" s="5">
        <v>0</v>
      </c>
      <c r="J806" s="5">
        <v>7500</v>
      </c>
      <c r="K806" s="5">
        <v>17500</v>
      </c>
      <c r="L806" s="5">
        <v>32500</v>
      </c>
      <c r="M806" s="5">
        <v>77500</v>
      </c>
      <c r="N806" s="5">
        <v>122500</v>
      </c>
      <c r="O806" s="5">
        <v>177500</v>
      </c>
      <c r="P806" s="6">
        <f t="shared" si="36"/>
        <v>33461.538461538461</v>
      </c>
      <c r="Q806" s="4">
        <v>44926</v>
      </c>
      <c r="R806" s="7">
        <v>6</v>
      </c>
      <c r="S806" s="8">
        <f t="shared" si="38"/>
        <v>1.1444677617601137E-4</v>
      </c>
      <c r="T806" s="6">
        <f t="shared" si="37"/>
        <v>6.8668065705606825E-4</v>
      </c>
    </row>
    <row r="807" spans="1:20" x14ac:dyDescent="0.25">
      <c r="A807" s="9" t="s">
        <v>104</v>
      </c>
      <c r="B807" t="s">
        <v>840</v>
      </c>
      <c r="C807" s="5">
        <v>24187.040000000001</v>
      </c>
      <c r="D807" s="5">
        <v>48374.080000000002</v>
      </c>
      <c r="E807" s="5">
        <v>72561.119999999995</v>
      </c>
      <c r="F807" s="5">
        <v>96748.17</v>
      </c>
      <c r="G807" s="5">
        <v>120935.20999999999</v>
      </c>
      <c r="H807" s="5">
        <v>145122.25</v>
      </c>
      <c r="I807" s="5">
        <v>0</v>
      </c>
      <c r="J807" s="5">
        <v>0</v>
      </c>
      <c r="K807" s="5">
        <v>0</v>
      </c>
      <c r="L807" s="5">
        <v>0</v>
      </c>
      <c r="M807" s="5">
        <v>0</v>
      </c>
      <c r="N807" s="5">
        <v>0</v>
      </c>
      <c r="O807" s="5">
        <v>0</v>
      </c>
      <c r="P807" s="6">
        <f t="shared" si="36"/>
        <v>39071.374615384615</v>
      </c>
      <c r="Q807" s="4">
        <v>44561</v>
      </c>
      <c r="R807" s="7">
        <v>-6</v>
      </c>
      <c r="S807" s="8">
        <f t="shared" si="38"/>
        <v>1.3363380977344415E-4</v>
      </c>
      <c r="T807" s="6">
        <f t="shared" si="37"/>
        <v>-8.0180285864066498E-4</v>
      </c>
    </row>
    <row r="808" spans="1:20" x14ac:dyDescent="0.25">
      <c r="A808" s="9" t="s">
        <v>104</v>
      </c>
      <c r="B808" t="s">
        <v>841</v>
      </c>
      <c r="C808" s="5">
        <v>0</v>
      </c>
      <c r="D808" s="5">
        <v>0</v>
      </c>
      <c r="E808" s="5">
        <v>0</v>
      </c>
      <c r="F808" s="5">
        <v>0</v>
      </c>
      <c r="G808" s="5">
        <v>200103.22</v>
      </c>
      <c r="H808" s="5">
        <v>0</v>
      </c>
      <c r="I808" s="5">
        <v>0</v>
      </c>
      <c r="J808" s="5">
        <v>0</v>
      </c>
      <c r="K808" s="5">
        <v>0</v>
      </c>
      <c r="L808" s="5">
        <v>0</v>
      </c>
      <c r="M808" s="5">
        <v>0</v>
      </c>
      <c r="N808" s="5">
        <v>0</v>
      </c>
      <c r="O808" s="5">
        <v>0</v>
      </c>
      <c r="P808" s="6">
        <f t="shared" si="36"/>
        <v>15392.555384615385</v>
      </c>
      <c r="Q808" s="4">
        <v>44530</v>
      </c>
      <c r="R808" s="7">
        <v>-7</v>
      </c>
      <c r="S808" s="8">
        <f t="shared" si="38"/>
        <v>5.2646364210204974E-5</v>
      </c>
      <c r="T808" s="6">
        <f t="shared" si="37"/>
        <v>-3.6852454947143483E-4</v>
      </c>
    </row>
    <row r="809" spans="1:20" x14ac:dyDescent="0.25">
      <c r="A809" s="9" t="s">
        <v>104</v>
      </c>
      <c r="B809" t="s">
        <v>842</v>
      </c>
      <c r="C809" s="5">
        <v>0</v>
      </c>
      <c r="D809" s="5">
        <v>0</v>
      </c>
      <c r="E809" s="5">
        <v>0</v>
      </c>
      <c r="F809" s="5">
        <v>0</v>
      </c>
      <c r="G809" s="5">
        <v>200103.22</v>
      </c>
      <c r="H809" s="5">
        <v>0</v>
      </c>
      <c r="I809" s="5">
        <v>0</v>
      </c>
      <c r="J809" s="5">
        <v>0</v>
      </c>
      <c r="K809" s="5">
        <v>0</v>
      </c>
      <c r="L809" s="5">
        <v>0</v>
      </c>
      <c r="M809" s="5">
        <v>0</v>
      </c>
      <c r="N809" s="5">
        <v>0</v>
      </c>
      <c r="O809" s="5">
        <v>0</v>
      </c>
      <c r="P809" s="6">
        <f t="shared" si="36"/>
        <v>15392.555384615385</v>
      </c>
      <c r="Q809" s="4">
        <v>44530</v>
      </c>
      <c r="R809" s="7">
        <v>-7</v>
      </c>
      <c r="S809" s="8">
        <f t="shared" si="38"/>
        <v>5.2646364210204974E-5</v>
      </c>
      <c r="T809" s="6">
        <f t="shared" si="37"/>
        <v>-3.6852454947143483E-4</v>
      </c>
    </row>
    <row r="810" spans="1:20" x14ac:dyDescent="0.25">
      <c r="A810" s="9" t="s">
        <v>104</v>
      </c>
      <c r="B810" t="s">
        <v>843</v>
      </c>
      <c r="C810" s="5">
        <v>0</v>
      </c>
      <c r="D810" s="5">
        <v>0</v>
      </c>
      <c r="E810" s="5">
        <v>0</v>
      </c>
      <c r="F810" s="5">
        <v>0</v>
      </c>
      <c r="G810" s="5">
        <v>200103.22</v>
      </c>
      <c r="H810" s="5">
        <v>0</v>
      </c>
      <c r="I810" s="5">
        <v>0</v>
      </c>
      <c r="J810" s="5">
        <v>0</v>
      </c>
      <c r="K810" s="5">
        <v>0</v>
      </c>
      <c r="L810" s="5">
        <v>0</v>
      </c>
      <c r="M810" s="5">
        <v>0</v>
      </c>
      <c r="N810" s="5">
        <v>0</v>
      </c>
      <c r="O810" s="5">
        <v>0</v>
      </c>
      <c r="P810" s="6">
        <f t="shared" si="36"/>
        <v>15392.555384615385</v>
      </c>
      <c r="Q810" s="4">
        <v>44530</v>
      </c>
      <c r="R810" s="7">
        <v>-7</v>
      </c>
      <c r="S810" s="8">
        <f t="shared" si="38"/>
        <v>5.2646364210204974E-5</v>
      </c>
      <c r="T810" s="6">
        <f t="shared" si="37"/>
        <v>-3.6852454947143483E-4</v>
      </c>
    </row>
    <row r="811" spans="1:20" x14ac:dyDescent="0.25">
      <c r="A811" s="9" t="s">
        <v>104</v>
      </c>
      <c r="B811" t="s">
        <v>844</v>
      </c>
      <c r="C811" s="5">
        <v>0</v>
      </c>
      <c r="D811" s="5">
        <v>0</v>
      </c>
      <c r="E811" s="5">
        <v>0</v>
      </c>
      <c r="F811" s="5">
        <v>0</v>
      </c>
      <c r="G811" s="5">
        <v>200103.22</v>
      </c>
      <c r="H811" s="5">
        <v>0</v>
      </c>
      <c r="I811" s="5">
        <v>0</v>
      </c>
      <c r="J811" s="5">
        <v>0</v>
      </c>
      <c r="K811" s="5">
        <v>0</v>
      </c>
      <c r="L811" s="5">
        <v>0</v>
      </c>
      <c r="M811" s="5">
        <v>0</v>
      </c>
      <c r="N811" s="5">
        <v>0</v>
      </c>
      <c r="O811" s="5">
        <v>0</v>
      </c>
      <c r="P811" s="6">
        <f t="shared" si="36"/>
        <v>15392.555384615385</v>
      </c>
      <c r="Q811" s="4">
        <v>44530</v>
      </c>
      <c r="R811" s="7">
        <v>-7</v>
      </c>
      <c r="S811" s="8">
        <f t="shared" si="38"/>
        <v>5.2646364210204974E-5</v>
      </c>
      <c r="T811" s="6">
        <f t="shared" si="37"/>
        <v>-3.6852454947143483E-4</v>
      </c>
    </row>
    <row r="812" spans="1:20" x14ac:dyDescent="0.25">
      <c r="A812" s="9" t="s">
        <v>104</v>
      </c>
      <c r="B812" t="s">
        <v>845</v>
      </c>
      <c r="C812" s="5">
        <v>0</v>
      </c>
      <c r="D812" s="5">
        <v>0</v>
      </c>
      <c r="E812" s="5">
        <v>0</v>
      </c>
      <c r="F812" s="5">
        <v>0</v>
      </c>
      <c r="G812" s="5">
        <v>325623.52</v>
      </c>
      <c r="H812" s="5">
        <v>325623.52</v>
      </c>
      <c r="I812" s="5">
        <v>0</v>
      </c>
      <c r="J812" s="5">
        <v>0</v>
      </c>
      <c r="K812" s="5">
        <v>0</v>
      </c>
      <c r="L812" s="5">
        <v>0</v>
      </c>
      <c r="M812" s="5">
        <v>0</v>
      </c>
      <c r="N812" s="5">
        <v>0</v>
      </c>
      <c r="O812" s="5">
        <v>0</v>
      </c>
      <c r="P812" s="6">
        <f t="shared" si="36"/>
        <v>50095.926153846158</v>
      </c>
      <c r="Q812" s="4">
        <v>44561</v>
      </c>
      <c r="R812" s="7">
        <v>-6</v>
      </c>
      <c r="S812" s="8">
        <f t="shared" si="38"/>
        <v>1.7134051545326421E-4</v>
      </c>
      <c r="T812" s="6">
        <f t="shared" si="37"/>
        <v>-1.0280430927195852E-3</v>
      </c>
    </row>
    <row r="813" spans="1:20" x14ac:dyDescent="0.25">
      <c r="A813" s="9" t="s">
        <v>104</v>
      </c>
      <c r="B813" t="s">
        <v>846</v>
      </c>
      <c r="C813" s="5">
        <v>0</v>
      </c>
      <c r="D813" s="5">
        <v>0</v>
      </c>
      <c r="E813" s="5">
        <v>0</v>
      </c>
      <c r="F813" s="5">
        <v>0</v>
      </c>
      <c r="G813" s="5">
        <v>0</v>
      </c>
      <c r="H813" s="5">
        <v>0</v>
      </c>
      <c r="I813" s="5">
        <v>0</v>
      </c>
      <c r="J813" s="5">
        <v>2955.46</v>
      </c>
      <c r="K813" s="5">
        <v>5910.92</v>
      </c>
      <c r="L813" s="5">
        <v>8866.380000000001</v>
      </c>
      <c r="M813" s="5">
        <v>11821.84</v>
      </c>
      <c r="N813" s="5">
        <v>14777.3</v>
      </c>
      <c r="O813" s="5">
        <v>17732.759999999998</v>
      </c>
      <c r="P813" s="6">
        <f t="shared" si="36"/>
        <v>4774.2046153846159</v>
      </c>
      <c r="Q813" s="4">
        <v>44804</v>
      </c>
      <c r="R813" s="7">
        <v>2</v>
      </c>
      <c r="S813" s="8">
        <f t="shared" si="38"/>
        <v>1.6328966095310911E-5</v>
      </c>
      <c r="T813" s="6">
        <f t="shared" si="37"/>
        <v>3.2657932190621823E-5</v>
      </c>
    </row>
    <row r="814" spans="1:20" x14ac:dyDescent="0.25">
      <c r="A814" s="9" t="s">
        <v>104</v>
      </c>
      <c r="B814" t="s">
        <v>847</v>
      </c>
      <c r="C814" s="5">
        <v>25655</v>
      </c>
      <c r="D814" s="5">
        <v>0</v>
      </c>
      <c r="E814" s="5">
        <v>0</v>
      </c>
      <c r="F814" s="5">
        <v>0</v>
      </c>
      <c r="G814" s="5">
        <v>0</v>
      </c>
      <c r="H814" s="5">
        <v>0</v>
      </c>
      <c r="I814" s="5">
        <v>0</v>
      </c>
      <c r="J814" s="5">
        <v>0</v>
      </c>
      <c r="K814" s="5">
        <v>0</v>
      </c>
      <c r="L814" s="5">
        <v>0</v>
      </c>
      <c r="M814" s="5">
        <v>0</v>
      </c>
      <c r="N814" s="5">
        <v>0</v>
      </c>
      <c r="O814" s="5">
        <v>0</v>
      </c>
      <c r="P814" s="6">
        <f t="shared" si="36"/>
        <v>1973.4615384615386</v>
      </c>
      <c r="Q814" s="4">
        <v>44408</v>
      </c>
      <c r="R814" s="7">
        <v>-11</v>
      </c>
      <c r="S814" s="8">
        <f t="shared" si="38"/>
        <v>6.749728834012809E-6</v>
      </c>
      <c r="T814" s="6">
        <f t="shared" si="37"/>
        <v>-7.4247017174140903E-5</v>
      </c>
    </row>
    <row r="815" spans="1:20" x14ac:dyDescent="0.25">
      <c r="A815" s="9" t="s">
        <v>104</v>
      </c>
      <c r="B815" t="s">
        <v>848</v>
      </c>
      <c r="C815" s="5">
        <v>48344.28</v>
      </c>
      <c r="D815" s="5">
        <v>0</v>
      </c>
      <c r="E815" s="5">
        <v>0</v>
      </c>
      <c r="F815" s="5">
        <v>0</v>
      </c>
      <c r="G815" s="5">
        <v>0</v>
      </c>
      <c r="H815" s="5">
        <v>0</v>
      </c>
      <c r="I815" s="5">
        <v>0</v>
      </c>
      <c r="J815" s="5">
        <v>0</v>
      </c>
      <c r="K815" s="5">
        <v>0</v>
      </c>
      <c r="L815" s="5">
        <v>0</v>
      </c>
      <c r="M815" s="5">
        <v>0</v>
      </c>
      <c r="N815" s="5">
        <v>0</v>
      </c>
      <c r="O815" s="5">
        <v>0</v>
      </c>
      <c r="P815" s="6">
        <f t="shared" si="36"/>
        <v>3718.790769230769</v>
      </c>
      <c r="Q815" s="4">
        <v>44408</v>
      </c>
      <c r="R815" s="7">
        <v>-11</v>
      </c>
      <c r="S815" s="8">
        <f t="shared" si="38"/>
        <v>1.2719188488621663E-5</v>
      </c>
      <c r="T815" s="6">
        <f t="shared" si="37"/>
        <v>-1.3991107337483829E-4</v>
      </c>
    </row>
    <row r="816" spans="1:20" x14ac:dyDescent="0.25">
      <c r="A816" s="9" t="s">
        <v>104</v>
      </c>
      <c r="B816" t="s">
        <v>849</v>
      </c>
      <c r="C816" s="5">
        <v>0</v>
      </c>
      <c r="D816" s="5">
        <v>0</v>
      </c>
      <c r="E816" s="5">
        <v>0</v>
      </c>
      <c r="F816" s="5">
        <v>0</v>
      </c>
      <c r="G816" s="5">
        <v>24669.850000000002</v>
      </c>
      <c r="H816" s="5">
        <v>24669.850000000002</v>
      </c>
      <c r="I816" s="5">
        <v>0</v>
      </c>
      <c r="J816" s="5">
        <v>0</v>
      </c>
      <c r="K816" s="5">
        <v>0</v>
      </c>
      <c r="L816" s="5">
        <v>0</v>
      </c>
      <c r="M816" s="5">
        <v>0</v>
      </c>
      <c r="N816" s="5">
        <v>0</v>
      </c>
      <c r="O816" s="5">
        <v>0</v>
      </c>
      <c r="P816" s="6">
        <f t="shared" si="36"/>
        <v>3795.3615384615387</v>
      </c>
      <c r="Q816" s="4">
        <v>44561</v>
      </c>
      <c r="R816" s="7">
        <v>-6</v>
      </c>
      <c r="S816" s="8">
        <f t="shared" si="38"/>
        <v>1.2981079545957584E-5</v>
      </c>
      <c r="T816" s="6">
        <f t="shared" si="37"/>
        <v>-7.7886477275745502E-5</v>
      </c>
    </row>
    <row r="817" spans="1:20" x14ac:dyDescent="0.25">
      <c r="A817" s="9" t="s">
        <v>104</v>
      </c>
      <c r="B817" t="s">
        <v>850</v>
      </c>
      <c r="C817" s="5">
        <v>0</v>
      </c>
      <c r="D817" s="5">
        <v>0</v>
      </c>
      <c r="E817" s="5">
        <v>0</v>
      </c>
      <c r="F817" s="5">
        <v>0</v>
      </c>
      <c r="G817" s="5">
        <v>0</v>
      </c>
      <c r="H817" s="5">
        <v>36714.28</v>
      </c>
      <c r="I817" s="5">
        <v>0</v>
      </c>
      <c r="J817" s="5">
        <v>0</v>
      </c>
      <c r="K817" s="5">
        <v>0</v>
      </c>
      <c r="L817" s="5">
        <v>0</v>
      </c>
      <c r="M817" s="5">
        <v>0</v>
      </c>
      <c r="N817" s="5">
        <v>0</v>
      </c>
      <c r="O817" s="5">
        <v>0</v>
      </c>
      <c r="P817" s="6">
        <f t="shared" si="36"/>
        <v>2824.1753846153847</v>
      </c>
      <c r="Q817" s="4">
        <v>44561</v>
      </c>
      <c r="R817" s="7">
        <v>-6</v>
      </c>
      <c r="S817" s="8">
        <f t="shared" si="38"/>
        <v>9.6593815761457721E-6</v>
      </c>
      <c r="T817" s="6">
        <f t="shared" si="37"/>
        <v>-5.7956289456874633E-5</v>
      </c>
    </row>
    <row r="818" spans="1:20" x14ac:dyDescent="0.25">
      <c r="A818" s="9" t="s">
        <v>104</v>
      </c>
      <c r="B818" t="s">
        <v>851</v>
      </c>
      <c r="C818" s="5">
        <v>124267.16</v>
      </c>
      <c r="D818" s="5">
        <v>175554.31</v>
      </c>
      <c r="E818" s="5">
        <v>197258.44</v>
      </c>
      <c r="F818" s="5">
        <v>197258.44</v>
      </c>
      <c r="G818" s="5">
        <v>0</v>
      </c>
      <c r="H818" s="5">
        <v>0</v>
      </c>
      <c r="I818" s="5">
        <v>0</v>
      </c>
      <c r="J818" s="5">
        <v>0</v>
      </c>
      <c r="K818" s="5">
        <v>0</v>
      </c>
      <c r="L818" s="5">
        <v>0</v>
      </c>
      <c r="M818" s="5">
        <v>0</v>
      </c>
      <c r="N818" s="5">
        <v>0</v>
      </c>
      <c r="O818" s="5">
        <v>0</v>
      </c>
      <c r="P818" s="6">
        <f t="shared" si="36"/>
        <v>53410.642307692309</v>
      </c>
      <c r="Q818" s="4">
        <v>44500</v>
      </c>
      <c r="R818" s="7">
        <v>-8</v>
      </c>
      <c r="S818" s="8">
        <f t="shared" si="38"/>
        <v>1.8267766835142771E-4</v>
      </c>
      <c r="T818" s="6">
        <f t="shared" si="37"/>
        <v>-1.4614213468114217E-3</v>
      </c>
    </row>
    <row r="819" spans="1:20" x14ac:dyDescent="0.25">
      <c r="A819" s="9" t="s">
        <v>104</v>
      </c>
      <c r="B819" t="s">
        <v>852</v>
      </c>
      <c r="C819" s="5">
        <v>0</v>
      </c>
      <c r="D819" s="5">
        <v>0</v>
      </c>
      <c r="E819" s="5">
        <v>0</v>
      </c>
      <c r="F819" s="5">
        <v>0</v>
      </c>
      <c r="G819" s="5">
        <v>115488.55</v>
      </c>
      <c r="H819" s="5">
        <v>0</v>
      </c>
      <c r="I819" s="5">
        <v>0</v>
      </c>
      <c r="J819" s="5">
        <v>0</v>
      </c>
      <c r="K819" s="5">
        <v>0</v>
      </c>
      <c r="L819" s="5">
        <v>0</v>
      </c>
      <c r="M819" s="5">
        <v>0</v>
      </c>
      <c r="N819" s="5">
        <v>0</v>
      </c>
      <c r="O819" s="5">
        <v>0</v>
      </c>
      <c r="P819" s="6">
        <f t="shared" si="36"/>
        <v>8883.7346153846156</v>
      </c>
      <c r="Q819" s="4">
        <v>44530</v>
      </c>
      <c r="R819" s="7">
        <v>-7</v>
      </c>
      <c r="S819" s="8">
        <f t="shared" si="38"/>
        <v>3.0384579845384136E-5</v>
      </c>
      <c r="T819" s="6">
        <f t="shared" si="37"/>
        <v>-2.1269205891768895E-4</v>
      </c>
    </row>
    <row r="820" spans="1:20" x14ac:dyDescent="0.25">
      <c r="A820" s="9" t="s">
        <v>104</v>
      </c>
      <c r="B820" t="s">
        <v>853</v>
      </c>
      <c r="C820" s="5">
        <v>0</v>
      </c>
      <c r="D820" s="5">
        <v>0</v>
      </c>
      <c r="E820" s="5">
        <v>0</v>
      </c>
      <c r="F820" s="5">
        <v>0</v>
      </c>
      <c r="G820" s="5">
        <v>0</v>
      </c>
      <c r="H820" s="5">
        <v>0</v>
      </c>
      <c r="I820" s="5">
        <v>0</v>
      </c>
      <c r="J820" s="5">
        <v>0</v>
      </c>
      <c r="K820" s="5">
        <v>0</v>
      </c>
      <c r="L820" s="5">
        <v>0</v>
      </c>
      <c r="M820" s="5">
        <v>28076.83</v>
      </c>
      <c r="N820" s="5">
        <v>0</v>
      </c>
      <c r="O820" s="5">
        <v>0</v>
      </c>
      <c r="P820" s="6">
        <f t="shared" si="36"/>
        <v>2159.7561538461541</v>
      </c>
      <c r="Q820" s="4">
        <v>44682</v>
      </c>
      <c r="R820" s="7">
        <v>-1</v>
      </c>
      <c r="S820" s="8">
        <f t="shared" si="38"/>
        <v>7.3869027097515443E-6</v>
      </c>
      <c r="T820" s="6">
        <f t="shared" si="37"/>
        <v>-7.3869027097515443E-6</v>
      </c>
    </row>
    <row r="821" spans="1:20" x14ac:dyDescent="0.25">
      <c r="A821" s="9" t="s">
        <v>104</v>
      </c>
      <c r="B821" t="s">
        <v>854</v>
      </c>
      <c r="C821" s="5">
        <v>780336.92999999993</v>
      </c>
      <c r="D821" s="5">
        <v>780336.92999999993</v>
      </c>
      <c r="E821" s="5">
        <v>780336.92999999993</v>
      </c>
      <c r="F821" s="5">
        <v>780336.92999999993</v>
      </c>
      <c r="G821" s="5">
        <v>780336.92999999993</v>
      </c>
      <c r="H821" s="5">
        <v>0</v>
      </c>
      <c r="I821" s="5">
        <v>0</v>
      </c>
      <c r="J821" s="5">
        <v>0</v>
      </c>
      <c r="K821" s="5">
        <v>0</v>
      </c>
      <c r="L821" s="5">
        <v>0</v>
      </c>
      <c r="M821" s="5">
        <v>0</v>
      </c>
      <c r="N821" s="5">
        <v>0</v>
      </c>
      <c r="O821" s="5">
        <v>0</v>
      </c>
      <c r="P821" s="6">
        <f t="shared" si="36"/>
        <v>300129.58846153843</v>
      </c>
      <c r="Q821" s="4">
        <v>44530</v>
      </c>
      <c r="R821" s="7">
        <v>-7</v>
      </c>
      <c r="S821" s="8">
        <f t="shared" si="38"/>
        <v>1.0265177697653546E-3</v>
      </c>
      <c r="T821" s="6">
        <f t="shared" si="37"/>
        <v>-7.1856243883574814E-3</v>
      </c>
    </row>
    <row r="822" spans="1:20" x14ac:dyDescent="0.25">
      <c r="A822" s="9" t="s">
        <v>104</v>
      </c>
      <c r="B822" t="s">
        <v>855</v>
      </c>
      <c r="C822" s="5">
        <v>0</v>
      </c>
      <c r="D822" s="5">
        <v>35586</v>
      </c>
      <c r="E822" s="5">
        <v>35586</v>
      </c>
      <c r="F822" s="5">
        <v>71172</v>
      </c>
      <c r="G822" s="5">
        <v>71172</v>
      </c>
      <c r="H822" s="5">
        <v>100000.01000000001</v>
      </c>
      <c r="I822" s="5">
        <v>0</v>
      </c>
      <c r="J822" s="5">
        <v>0</v>
      </c>
      <c r="K822" s="5">
        <v>0</v>
      </c>
      <c r="L822" s="5">
        <v>0</v>
      </c>
      <c r="M822" s="5">
        <v>0</v>
      </c>
      <c r="N822" s="5">
        <v>0</v>
      </c>
      <c r="O822" s="5">
        <v>0</v>
      </c>
      <c r="P822" s="6">
        <f t="shared" si="36"/>
        <v>24116.616153846153</v>
      </c>
      <c r="Q822" s="4">
        <v>44561</v>
      </c>
      <c r="R822" s="7">
        <v>-6</v>
      </c>
      <c r="S822" s="8">
        <f t="shared" si="38"/>
        <v>8.2484819825439406E-5</v>
      </c>
      <c r="T822" s="6">
        <f t="shared" si="37"/>
        <v>-4.9490891895263649E-4</v>
      </c>
    </row>
    <row r="823" spans="1:20" x14ac:dyDescent="0.25">
      <c r="A823" s="9" t="s">
        <v>104</v>
      </c>
      <c r="B823" t="s">
        <v>856</v>
      </c>
      <c r="C823" s="5">
        <v>0</v>
      </c>
      <c r="D823" s="5">
        <v>59310</v>
      </c>
      <c r="E823" s="5">
        <v>59310</v>
      </c>
      <c r="F823" s="5">
        <v>118620</v>
      </c>
      <c r="G823" s="5">
        <v>118620</v>
      </c>
      <c r="H823" s="5">
        <v>175000</v>
      </c>
      <c r="I823" s="5">
        <v>0</v>
      </c>
      <c r="J823" s="5">
        <v>0</v>
      </c>
      <c r="K823" s="5">
        <v>0</v>
      </c>
      <c r="L823" s="5">
        <v>0</v>
      </c>
      <c r="M823" s="5">
        <v>0</v>
      </c>
      <c r="N823" s="5">
        <v>0</v>
      </c>
      <c r="O823" s="5">
        <v>0</v>
      </c>
      <c r="P823" s="6">
        <f t="shared" si="36"/>
        <v>40835.384615384617</v>
      </c>
      <c r="Q823" s="4">
        <v>44561</v>
      </c>
      <c r="R823" s="7">
        <v>-6</v>
      </c>
      <c r="S823" s="8">
        <f t="shared" si="38"/>
        <v>1.3966716230068369E-4</v>
      </c>
      <c r="T823" s="6">
        <f t="shared" si="37"/>
        <v>-8.3800297380410215E-4</v>
      </c>
    </row>
    <row r="824" spans="1:20" x14ac:dyDescent="0.25">
      <c r="A824" s="9" t="s">
        <v>104</v>
      </c>
      <c r="B824" t="s">
        <v>857</v>
      </c>
      <c r="C824" s="5">
        <v>-9500</v>
      </c>
      <c r="D824" s="5">
        <v>-9500</v>
      </c>
      <c r="E824" s="5">
        <v>-9500</v>
      </c>
      <c r="F824" s="5">
        <v>98560.430000000008</v>
      </c>
      <c r="G824" s="5">
        <v>206556.67</v>
      </c>
      <c r="H824" s="5">
        <v>302039.04000000004</v>
      </c>
      <c r="I824" s="5">
        <v>0</v>
      </c>
      <c r="J824" s="5">
        <v>0</v>
      </c>
      <c r="K824" s="5">
        <v>0</v>
      </c>
      <c r="L824" s="5">
        <v>0</v>
      </c>
      <c r="M824" s="5">
        <v>0</v>
      </c>
      <c r="N824" s="5">
        <v>0</v>
      </c>
      <c r="O824" s="5">
        <v>0</v>
      </c>
      <c r="P824" s="6">
        <f t="shared" si="36"/>
        <v>44512.010769230779</v>
      </c>
      <c r="Q824" s="4">
        <v>44561</v>
      </c>
      <c r="R824" s="7">
        <v>-6</v>
      </c>
      <c r="S824" s="8">
        <f t="shared" si="38"/>
        <v>1.5224213732748212E-4</v>
      </c>
      <c r="T824" s="6">
        <f t="shared" si="37"/>
        <v>-9.1345282396489277E-4</v>
      </c>
    </row>
    <row r="825" spans="1:20" x14ac:dyDescent="0.25">
      <c r="A825" s="9" t="s">
        <v>104</v>
      </c>
      <c r="B825" t="s">
        <v>858</v>
      </c>
      <c r="C825" s="5">
        <v>0</v>
      </c>
      <c r="D825" s="5">
        <v>0</v>
      </c>
      <c r="E825" s="5">
        <v>0</v>
      </c>
      <c r="F825" s="5">
        <v>0</v>
      </c>
      <c r="G825" s="5">
        <v>0</v>
      </c>
      <c r="H825" s="5">
        <v>0</v>
      </c>
      <c r="I825" s="5">
        <v>0</v>
      </c>
      <c r="J825" s="5">
        <v>0</v>
      </c>
      <c r="K825" s="5">
        <v>0</v>
      </c>
      <c r="L825" s="5">
        <v>0</v>
      </c>
      <c r="M825" s="5">
        <v>0</v>
      </c>
      <c r="N825" s="5">
        <v>-10000</v>
      </c>
      <c r="O825" s="5">
        <v>90601.400000000009</v>
      </c>
      <c r="P825" s="6">
        <f t="shared" si="36"/>
        <v>6200.1076923076926</v>
      </c>
      <c r="Q825" s="4">
        <v>44926</v>
      </c>
      <c r="R825" s="7">
        <v>6</v>
      </c>
      <c r="S825" s="8">
        <f t="shared" si="38"/>
        <v>2.1205908931662447E-5</v>
      </c>
      <c r="T825" s="6">
        <f t="shared" si="37"/>
        <v>1.2723545358997467E-4</v>
      </c>
    </row>
    <row r="826" spans="1:20" x14ac:dyDescent="0.25">
      <c r="A826" s="9" t="s">
        <v>104</v>
      </c>
      <c r="B826" t="s">
        <v>859</v>
      </c>
      <c r="C826" s="5">
        <v>1675153.0799999998</v>
      </c>
      <c r="D826" s="5">
        <v>1896035.2599999998</v>
      </c>
      <c r="E826" s="5">
        <v>2116917.44</v>
      </c>
      <c r="F826" s="5">
        <v>2337799.62</v>
      </c>
      <c r="G826" s="5">
        <v>2558681.8000000003</v>
      </c>
      <c r="H826" s="5">
        <v>2779563.9800000004</v>
      </c>
      <c r="I826" s="5">
        <v>0</v>
      </c>
      <c r="J826" s="5">
        <v>0</v>
      </c>
      <c r="K826" s="5">
        <v>0</v>
      </c>
      <c r="L826" s="5">
        <v>0</v>
      </c>
      <c r="M826" s="5">
        <v>0</v>
      </c>
      <c r="N826" s="5">
        <v>0</v>
      </c>
      <c r="O826" s="5">
        <v>0</v>
      </c>
      <c r="P826" s="6">
        <f t="shared" si="36"/>
        <v>1028011.6292307692</v>
      </c>
      <c r="Q826" s="4">
        <v>44561</v>
      </c>
      <c r="R826" s="7">
        <v>-6</v>
      </c>
      <c r="S826" s="8">
        <f t="shared" si="38"/>
        <v>3.5160552158157205E-3</v>
      </c>
      <c r="T826" s="6">
        <f t="shared" si="37"/>
        <v>-2.1096331294894324E-2</v>
      </c>
    </row>
    <row r="827" spans="1:20" x14ac:dyDescent="0.25">
      <c r="A827" s="9" t="s">
        <v>104</v>
      </c>
      <c r="B827" t="s">
        <v>860</v>
      </c>
      <c r="C827" s="5">
        <v>0</v>
      </c>
      <c r="D827" s="5">
        <v>0</v>
      </c>
      <c r="E827" s="5">
        <v>0</v>
      </c>
      <c r="F827" s="5">
        <v>0</v>
      </c>
      <c r="G827" s="5">
        <v>0</v>
      </c>
      <c r="H827" s="5">
        <v>0</v>
      </c>
      <c r="I827" s="5">
        <v>0</v>
      </c>
      <c r="J827" s="5">
        <v>110746.97</v>
      </c>
      <c r="K827" s="5">
        <v>221493.94</v>
      </c>
      <c r="L827" s="5">
        <v>502303.47000000003</v>
      </c>
      <c r="M827" s="5">
        <v>613050.44000000006</v>
      </c>
      <c r="N827" s="5">
        <v>723797.41</v>
      </c>
      <c r="O827" s="5">
        <v>834544.38</v>
      </c>
      <c r="P827" s="6">
        <f t="shared" ref="P827:P890" si="39">AVERAGE(C827:O827)</f>
        <v>231225.89307692309</v>
      </c>
      <c r="Q827" s="4">
        <v>44926</v>
      </c>
      <c r="R827" s="7">
        <v>6</v>
      </c>
      <c r="S827" s="8">
        <f t="shared" si="38"/>
        <v>7.9085001012401941E-4</v>
      </c>
      <c r="T827" s="6">
        <f t="shared" ref="T827:T890" si="40">R827*S827</f>
        <v>4.7451000607441167E-3</v>
      </c>
    </row>
    <row r="828" spans="1:20" x14ac:dyDescent="0.25">
      <c r="A828" s="9" t="s">
        <v>104</v>
      </c>
      <c r="B828" t="s">
        <v>861</v>
      </c>
      <c r="C828" s="5">
        <v>50204.939999999995</v>
      </c>
      <c r="D828" s="5">
        <v>58572.429999999993</v>
      </c>
      <c r="E828" s="5">
        <v>66939.92</v>
      </c>
      <c r="F828" s="5">
        <v>0</v>
      </c>
      <c r="G828" s="5">
        <v>0</v>
      </c>
      <c r="H828" s="5">
        <v>0</v>
      </c>
      <c r="I828" s="5">
        <v>0</v>
      </c>
      <c r="J828" s="5">
        <v>0</v>
      </c>
      <c r="K828" s="5">
        <v>0</v>
      </c>
      <c r="L828" s="5">
        <v>0</v>
      </c>
      <c r="M828" s="5">
        <v>0</v>
      </c>
      <c r="N828" s="5">
        <v>0</v>
      </c>
      <c r="O828" s="5">
        <v>0</v>
      </c>
      <c r="P828" s="6">
        <f t="shared" si="39"/>
        <v>13516.714615384613</v>
      </c>
      <c r="Q828" s="4">
        <v>44469</v>
      </c>
      <c r="R828" s="7">
        <v>-9</v>
      </c>
      <c r="S828" s="8">
        <f t="shared" si="38"/>
        <v>4.6230522664104091E-5</v>
      </c>
      <c r="T828" s="6">
        <f t="shared" si="40"/>
        <v>-4.160747039769368E-4</v>
      </c>
    </row>
    <row r="829" spans="1:20" x14ac:dyDescent="0.25">
      <c r="A829" s="9" t="s">
        <v>104</v>
      </c>
      <c r="B829" t="s">
        <v>862</v>
      </c>
      <c r="C829" s="5">
        <v>0</v>
      </c>
      <c r="D829" s="5">
        <v>0</v>
      </c>
      <c r="E829" s="5">
        <v>0</v>
      </c>
      <c r="F829" s="5">
        <v>0</v>
      </c>
      <c r="G829" s="5">
        <v>0</v>
      </c>
      <c r="H829" s="5">
        <v>0</v>
      </c>
      <c r="I829" s="5">
        <v>0</v>
      </c>
      <c r="J829" s="5">
        <v>8367.49</v>
      </c>
      <c r="K829" s="5">
        <v>16734.98</v>
      </c>
      <c r="L829" s="5">
        <v>25102.47</v>
      </c>
      <c r="M829" s="5">
        <v>33469.96</v>
      </c>
      <c r="N829" s="5">
        <v>41837.449999999997</v>
      </c>
      <c r="O829" s="5">
        <v>50204.939999999995</v>
      </c>
      <c r="P829" s="6">
        <f t="shared" si="39"/>
        <v>13516.714615384613</v>
      </c>
      <c r="Q829" s="4">
        <v>44926</v>
      </c>
      <c r="R829" s="7">
        <v>6</v>
      </c>
      <c r="S829" s="8">
        <f t="shared" si="38"/>
        <v>4.6230522664104091E-5</v>
      </c>
      <c r="T829" s="6">
        <f t="shared" si="40"/>
        <v>2.7738313598462457E-4</v>
      </c>
    </row>
    <row r="830" spans="1:20" x14ac:dyDescent="0.25">
      <c r="A830" s="9" t="s">
        <v>104</v>
      </c>
      <c r="B830" t="s">
        <v>863</v>
      </c>
      <c r="C830" s="5">
        <v>503542.72</v>
      </c>
      <c r="D830" s="5">
        <v>673756.95</v>
      </c>
      <c r="E830" s="5">
        <v>843971.17999999993</v>
      </c>
      <c r="F830" s="5">
        <v>1013079.21</v>
      </c>
      <c r="G830" s="5">
        <v>1010712.5399999999</v>
      </c>
      <c r="H830" s="5">
        <v>1008345.8699999999</v>
      </c>
      <c r="I830" s="5">
        <v>0</v>
      </c>
      <c r="J830" s="5">
        <v>0</v>
      </c>
      <c r="K830" s="5">
        <v>0</v>
      </c>
      <c r="L830" s="5">
        <v>0</v>
      </c>
      <c r="M830" s="5">
        <v>0</v>
      </c>
      <c r="N830" s="5">
        <v>0</v>
      </c>
      <c r="O830" s="5">
        <v>0</v>
      </c>
      <c r="P830" s="6">
        <f t="shared" si="39"/>
        <v>388723.72846153844</v>
      </c>
      <c r="Q830" s="4">
        <v>44561</v>
      </c>
      <c r="R830" s="7">
        <v>-6</v>
      </c>
      <c r="S830" s="8">
        <f t="shared" si="38"/>
        <v>1.329531742740345E-3</v>
      </c>
      <c r="T830" s="6">
        <f t="shared" si="40"/>
        <v>-7.9771904564420702E-3</v>
      </c>
    </row>
    <row r="831" spans="1:20" x14ac:dyDescent="0.25">
      <c r="A831" s="9" t="s">
        <v>104</v>
      </c>
      <c r="B831" t="s">
        <v>864</v>
      </c>
      <c r="C831" s="5">
        <v>123990</v>
      </c>
      <c r="D831" s="5">
        <v>144655</v>
      </c>
      <c r="E831" s="5">
        <v>165320</v>
      </c>
      <c r="F831" s="5">
        <v>185985</v>
      </c>
      <c r="G831" s="5">
        <v>206650</v>
      </c>
      <c r="H831" s="5">
        <v>227315</v>
      </c>
      <c r="I831" s="5">
        <v>0</v>
      </c>
      <c r="J831" s="5">
        <v>0</v>
      </c>
      <c r="K831" s="5">
        <v>0</v>
      </c>
      <c r="L831" s="5">
        <v>0</v>
      </c>
      <c r="M831" s="5">
        <v>0</v>
      </c>
      <c r="N831" s="5">
        <v>0</v>
      </c>
      <c r="O831" s="5">
        <v>0</v>
      </c>
      <c r="P831" s="6">
        <f t="shared" si="39"/>
        <v>81070.38461538461</v>
      </c>
      <c r="Q831" s="4">
        <v>44561</v>
      </c>
      <c r="R831" s="7">
        <v>-6</v>
      </c>
      <c r="S831" s="8">
        <f t="shared" si="38"/>
        <v>2.7728086003112881E-4</v>
      </c>
      <c r="T831" s="6">
        <f t="shared" si="40"/>
        <v>-1.663685160186773E-3</v>
      </c>
    </row>
    <row r="832" spans="1:20" x14ac:dyDescent="0.25">
      <c r="A832" s="9" t="s">
        <v>104</v>
      </c>
      <c r="B832" t="s">
        <v>865</v>
      </c>
      <c r="C832" s="5">
        <v>0</v>
      </c>
      <c r="D832" s="5">
        <v>0</v>
      </c>
      <c r="E832" s="5">
        <v>0</v>
      </c>
      <c r="F832" s="5">
        <v>0</v>
      </c>
      <c r="G832" s="5">
        <v>0</v>
      </c>
      <c r="H832" s="5">
        <v>0</v>
      </c>
      <c r="I832" s="5">
        <v>0</v>
      </c>
      <c r="J832" s="5">
        <v>-2410</v>
      </c>
      <c r="K832" s="5">
        <v>-4820</v>
      </c>
      <c r="L832" s="5">
        <v>-7230</v>
      </c>
      <c r="M832" s="5">
        <v>167372.51</v>
      </c>
      <c r="N832" s="5">
        <v>336853.34</v>
      </c>
      <c r="O832" s="5">
        <v>505949.41000000003</v>
      </c>
      <c r="P832" s="6">
        <f t="shared" si="39"/>
        <v>76593.481538461536</v>
      </c>
      <c r="Q832" s="4">
        <v>44926</v>
      </c>
      <c r="R832" s="7">
        <v>6</v>
      </c>
      <c r="S832" s="8">
        <f t="shared" si="38"/>
        <v>2.6196873907185971E-4</v>
      </c>
      <c r="T832" s="6">
        <f t="shared" si="40"/>
        <v>1.5718124344311583E-3</v>
      </c>
    </row>
    <row r="833" spans="1:20" x14ac:dyDescent="0.25">
      <c r="A833" s="9" t="s">
        <v>104</v>
      </c>
      <c r="B833" t="s">
        <v>866</v>
      </c>
      <c r="C833" s="5">
        <v>0</v>
      </c>
      <c r="D833" s="5">
        <v>0</v>
      </c>
      <c r="E833" s="5">
        <v>0</v>
      </c>
      <c r="F833" s="5">
        <v>0</v>
      </c>
      <c r="G833" s="5">
        <v>0</v>
      </c>
      <c r="H833" s="5">
        <v>0</v>
      </c>
      <c r="I833" s="5">
        <v>0</v>
      </c>
      <c r="J833" s="5">
        <v>20080</v>
      </c>
      <c r="K833" s="5">
        <v>40160</v>
      </c>
      <c r="L833" s="5">
        <v>60240</v>
      </c>
      <c r="M833" s="5">
        <v>80320</v>
      </c>
      <c r="N833" s="5">
        <v>100400</v>
      </c>
      <c r="O833" s="5">
        <v>120480</v>
      </c>
      <c r="P833" s="6">
        <f t="shared" si="39"/>
        <v>32436.923076923078</v>
      </c>
      <c r="Q833" s="4">
        <v>44926</v>
      </c>
      <c r="R833" s="7">
        <v>6</v>
      </c>
      <c r="S833" s="8">
        <f t="shared" si="38"/>
        <v>1.1094233696069075E-4</v>
      </c>
      <c r="T833" s="6">
        <f t="shared" si="40"/>
        <v>6.6565402176414453E-4</v>
      </c>
    </row>
    <row r="834" spans="1:20" x14ac:dyDescent="0.25">
      <c r="A834" s="9" t="s">
        <v>104</v>
      </c>
      <c r="B834" t="s">
        <v>867</v>
      </c>
      <c r="C834" s="5">
        <v>-0.04</v>
      </c>
      <c r="D834" s="5">
        <v>-0.04</v>
      </c>
      <c r="E834" s="5">
        <v>-0.04</v>
      </c>
      <c r="F834" s="5">
        <v>-0.04</v>
      </c>
      <c r="G834" s="5">
        <v>-0.04</v>
      </c>
      <c r="H834" s="5">
        <v>-0.04</v>
      </c>
      <c r="I834" s="5">
        <v>-0.04</v>
      </c>
      <c r="J834" s="5">
        <v>0</v>
      </c>
      <c r="K834" s="5">
        <v>0</v>
      </c>
      <c r="L834" s="5">
        <v>0</v>
      </c>
      <c r="M834" s="5">
        <v>0</v>
      </c>
      <c r="N834" s="5">
        <v>0</v>
      </c>
      <c r="O834" s="5">
        <v>0</v>
      </c>
      <c r="P834" s="6">
        <f t="shared" si="39"/>
        <v>-2.1538461538461541E-2</v>
      </c>
      <c r="Q834" s="4">
        <v>44592</v>
      </c>
      <c r="R834" s="7">
        <v>-5</v>
      </c>
      <c r="S834" s="8">
        <f t="shared" si="38"/>
        <v>-7.3666890412145264E-11</v>
      </c>
      <c r="T834" s="6">
        <f t="shared" si="40"/>
        <v>3.683344520607263E-10</v>
      </c>
    </row>
    <row r="835" spans="1:20" x14ac:dyDescent="0.25">
      <c r="A835" s="9" t="s">
        <v>104</v>
      </c>
      <c r="B835" t="s">
        <v>868</v>
      </c>
      <c r="C835" s="5">
        <v>0</v>
      </c>
      <c r="D835" s="5">
        <v>859650.83000000007</v>
      </c>
      <c r="E835" s="5">
        <v>1719301.6600000001</v>
      </c>
      <c r="F835" s="5">
        <v>2578952.4900000002</v>
      </c>
      <c r="G835" s="5">
        <v>3438603.3200000003</v>
      </c>
      <c r="H835" s="5">
        <v>4298254.17</v>
      </c>
      <c r="I835" s="5">
        <v>0</v>
      </c>
      <c r="J835" s="5">
        <v>0</v>
      </c>
      <c r="K835" s="5">
        <v>0</v>
      </c>
      <c r="L835" s="5">
        <v>0</v>
      </c>
      <c r="M835" s="5">
        <v>0</v>
      </c>
      <c r="N835" s="5">
        <v>0</v>
      </c>
      <c r="O835" s="5">
        <v>0</v>
      </c>
      <c r="P835" s="6">
        <f t="shared" si="39"/>
        <v>991904.80538461544</v>
      </c>
      <c r="Q835" s="4">
        <v>44561</v>
      </c>
      <c r="R835" s="7">
        <v>-6</v>
      </c>
      <c r="S835" s="8">
        <f t="shared" ref="S835:S898" si="41">P835/$P$1096</f>
        <v>3.3925609063147626E-3</v>
      </c>
      <c r="T835" s="6">
        <f t="shared" si="40"/>
        <v>-2.0355365437888576E-2</v>
      </c>
    </row>
    <row r="836" spans="1:20" x14ac:dyDescent="0.25">
      <c r="A836" s="9" t="s">
        <v>104</v>
      </c>
      <c r="B836" t="s">
        <v>869</v>
      </c>
      <c r="C836" s="5">
        <v>0</v>
      </c>
      <c r="D836" s="5">
        <v>0</v>
      </c>
      <c r="E836" s="5">
        <v>0</v>
      </c>
      <c r="F836" s="5">
        <v>0</v>
      </c>
      <c r="G836" s="5">
        <v>0</v>
      </c>
      <c r="H836" s="5">
        <v>0</v>
      </c>
      <c r="I836" s="5">
        <v>0</v>
      </c>
      <c r="J836" s="5">
        <v>240815</v>
      </c>
      <c r="K836" s="5">
        <v>481630</v>
      </c>
      <c r="L836" s="5">
        <v>750100</v>
      </c>
      <c r="M836" s="5">
        <v>1018570</v>
      </c>
      <c r="N836" s="5">
        <v>1287040</v>
      </c>
      <c r="O836" s="5">
        <v>1555510</v>
      </c>
      <c r="P836" s="6">
        <f t="shared" si="39"/>
        <v>410281.92307692306</v>
      </c>
      <c r="Q836" s="4">
        <v>44926</v>
      </c>
      <c r="R836" s="7">
        <v>6</v>
      </c>
      <c r="S836" s="8">
        <f t="shared" si="41"/>
        <v>1.4032661251789096E-3</v>
      </c>
      <c r="T836" s="6">
        <f t="shared" si="40"/>
        <v>8.4195967510734583E-3</v>
      </c>
    </row>
    <row r="837" spans="1:20" x14ac:dyDescent="0.25">
      <c r="A837" s="9" t="s">
        <v>104</v>
      </c>
      <c r="B837" t="s">
        <v>870</v>
      </c>
      <c r="C837" s="5">
        <v>112505.68000000001</v>
      </c>
      <c r="D837" s="5">
        <v>112505.68000000001</v>
      </c>
      <c r="E837" s="5">
        <v>169558.52000000002</v>
      </c>
      <c r="F837" s="5">
        <v>169558.52000000002</v>
      </c>
      <c r="G837" s="5">
        <v>169558.52000000002</v>
      </c>
      <c r="H837" s="5">
        <v>0</v>
      </c>
      <c r="I837" s="5">
        <v>0</v>
      </c>
      <c r="J837" s="5">
        <v>0</v>
      </c>
      <c r="K837" s="5">
        <v>0</v>
      </c>
      <c r="L837" s="5">
        <v>0</v>
      </c>
      <c r="M837" s="5">
        <v>0</v>
      </c>
      <c r="N837" s="5">
        <v>0</v>
      </c>
      <c r="O837" s="5">
        <v>0</v>
      </c>
      <c r="P837" s="6">
        <f t="shared" si="39"/>
        <v>56437.455384615387</v>
      </c>
      <c r="Q837" s="4">
        <v>44530</v>
      </c>
      <c r="R837" s="7">
        <v>-7</v>
      </c>
      <c r="S837" s="8">
        <f t="shared" si="41"/>
        <v>1.9303012118737281E-4</v>
      </c>
      <c r="T837" s="6">
        <f t="shared" si="40"/>
        <v>-1.3512108483116096E-3</v>
      </c>
    </row>
    <row r="838" spans="1:20" x14ac:dyDescent="0.25">
      <c r="A838" s="9" t="s">
        <v>104</v>
      </c>
      <c r="B838" t="s">
        <v>871</v>
      </c>
      <c r="C838" s="5">
        <v>0</v>
      </c>
      <c r="D838" s="5">
        <v>0</v>
      </c>
      <c r="E838" s="5">
        <v>0</v>
      </c>
      <c r="F838" s="5">
        <v>0</v>
      </c>
      <c r="G838" s="5">
        <v>0</v>
      </c>
      <c r="H838" s="5">
        <v>0</v>
      </c>
      <c r="I838" s="5">
        <v>0</v>
      </c>
      <c r="J838" s="5">
        <v>0</v>
      </c>
      <c r="K838" s="5">
        <v>58812.630000000005</v>
      </c>
      <c r="L838" s="5">
        <v>58812.630000000005</v>
      </c>
      <c r="M838" s="5">
        <v>58812.630000000005</v>
      </c>
      <c r="N838" s="5">
        <v>116225.26000000001</v>
      </c>
      <c r="O838" s="5">
        <v>116225.26000000001</v>
      </c>
      <c r="P838" s="6">
        <f t="shared" si="39"/>
        <v>31452.954615384617</v>
      </c>
      <c r="Q838" s="4">
        <v>44895</v>
      </c>
      <c r="R838" s="7">
        <v>5</v>
      </c>
      <c r="S838" s="8">
        <f t="shared" si="41"/>
        <v>1.0757692032237971E-4</v>
      </c>
      <c r="T838" s="6">
        <f t="shared" si="40"/>
        <v>5.3788460161189851E-4</v>
      </c>
    </row>
    <row r="839" spans="1:20" x14ac:dyDescent="0.25">
      <c r="A839" s="9" t="s">
        <v>104</v>
      </c>
      <c r="B839" t="s">
        <v>872</v>
      </c>
      <c r="C839" s="5">
        <v>-2300</v>
      </c>
      <c r="D839" s="5">
        <v>-2300</v>
      </c>
      <c r="E839" s="5">
        <v>-2300</v>
      </c>
      <c r="F839" s="5">
        <v>-2300</v>
      </c>
      <c r="G839" s="5">
        <v>-2300</v>
      </c>
      <c r="H839" s="5">
        <v>-2300</v>
      </c>
      <c r="I839" s="5">
        <v>0</v>
      </c>
      <c r="J839" s="5">
        <v>0</v>
      </c>
      <c r="K839" s="5">
        <v>0</v>
      </c>
      <c r="L839" s="5">
        <v>0</v>
      </c>
      <c r="M839" s="5">
        <v>0</v>
      </c>
      <c r="N839" s="5">
        <v>0</v>
      </c>
      <c r="O839" s="5">
        <v>0</v>
      </c>
      <c r="P839" s="6">
        <f t="shared" si="39"/>
        <v>-1061.5384615384614</v>
      </c>
      <c r="Q839" s="4">
        <v>44561</v>
      </c>
      <c r="R839" s="7">
        <v>-6</v>
      </c>
      <c r="S839" s="8">
        <f t="shared" si="41"/>
        <v>-3.6307253131700157E-6</v>
      </c>
      <c r="T839" s="6">
        <f t="shared" si="40"/>
        <v>2.1784351879020093E-5</v>
      </c>
    </row>
    <row r="840" spans="1:20" x14ac:dyDescent="0.25">
      <c r="A840" s="9" t="s">
        <v>104</v>
      </c>
      <c r="B840" t="s">
        <v>873</v>
      </c>
      <c r="C840" s="5">
        <v>248033.56</v>
      </c>
      <c r="D840" s="5">
        <v>248033.56</v>
      </c>
      <c r="E840" s="5">
        <v>248033.56</v>
      </c>
      <c r="F840" s="5">
        <v>248033.56</v>
      </c>
      <c r="G840" s="5">
        <v>248033.56</v>
      </c>
      <c r="H840" s="5">
        <v>248033.56</v>
      </c>
      <c r="I840" s="5">
        <v>0</v>
      </c>
      <c r="J840" s="5">
        <v>0</v>
      </c>
      <c r="K840" s="5">
        <v>0</v>
      </c>
      <c r="L840" s="5">
        <v>0</v>
      </c>
      <c r="M840" s="5">
        <v>0</v>
      </c>
      <c r="N840" s="5">
        <v>0</v>
      </c>
      <c r="O840" s="5">
        <v>0</v>
      </c>
      <c r="P840" s="6">
        <f t="shared" si="39"/>
        <v>114477.0276923077</v>
      </c>
      <c r="Q840" s="4">
        <v>44561</v>
      </c>
      <c r="R840" s="7">
        <v>-6</v>
      </c>
      <c r="S840" s="8">
        <f t="shared" si="41"/>
        <v>3.9153988035116262E-4</v>
      </c>
      <c r="T840" s="6">
        <f t="shared" si="40"/>
        <v>-2.3492392821069757E-3</v>
      </c>
    </row>
    <row r="841" spans="1:20" x14ac:dyDescent="0.25">
      <c r="A841" s="9" t="s">
        <v>104</v>
      </c>
      <c r="B841" t="s">
        <v>874</v>
      </c>
      <c r="C841" s="5">
        <v>287609.65000000002</v>
      </c>
      <c r="D841" s="5">
        <v>383246.2</v>
      </c>
      <c r="E841" s="5">
        <v>478882.75</v>
      </c>
      <c r="F841" s="5">
        <v>574519.30000000005</v>
      </c>
      <c r="G841" s="5">
        <v>670155.85000000009</v>
      </c>
      <c r="H841" s="5">
        <v>690017.70000000007</v>
      </c>
      <c r="I841" s="5">
        <v>0</v>
      </c>
      <c r="J841" s="5">
        <v>0</v>
      </c>
      <c r="K841" s="5">
        <v>0</v>
      </c>
      <c r="L841" s="5">
        <v>0</v>
      </c>
      <c r="M841" s="5">
        <v>0</v>
      </c>
      <c r="N841" s="5">
        <v>0</v>
      </c>
      <c r="O841" s="5">
        <v>0</v>
      </c>
      <c r="P841" s="6">
        <f t="shared" si="39"/>
        <v>237263.95769230771</v>
      </c>
      <c r="Q841" s="4">
        <v>44561</v>
      </c>
      <c r="R841" s="7">
        <v>-6</v>
      </c>
      <c r="S841" s="8">
        <f t="shared" si="41"/>
        <v>8.1150169146758681E-4</v>
      </c>
      <c r="T841" s="6">
        <f t="shared" si="40"/>
        <v>-4.8690101488055209E-3</v>
      </c>
    </row>
    <row r="842" spans="1:20" x14ac:dyDescent="0.25">
      <c r="A842" s="9" t="s">
        <v>104</v>
      </c>
      <c r="B842" t="s">
        <v>875</v>
      </c>
      <c r="C842" s="5">
        <v>-2000</v>
      </c>
      <c r="D842" s="5">
        <v>-2000</v>
      </c>
      <c r="E842" s="5">
        <v>17856.310000000001</v>
      </c>
      <c r="F842" s="5">
        <v>37503.370000000003</v>
      </c>
      <c r="G842" s="5">
        <v>158015.44</v>
      </c>
      <c r="H842" s="5">
        <v>162062.26999999999</v>
      </c>
      <c r="I842" s="5">
        <v>162062.26999999999</v>
      </c>
      <c r="J842" s="5">
        <v>162062.26999999999</v>
      </c>
      <c r="K842" s="5">
        <v>162062.26999999999</v>
      </c>
      <c r="L842" s="5">
        <v>162062.26999999999</v>
      </c>
      <c r="M842" s="5">
        <v>162062.26999999999</v>
      </c>
      <c r="N842" s="5">
        <v>155562.26999999999</v>
      </c>
      <c r="O842" s="5">
        <v>155562.26999999999</v>
      </c>
      <c r="P842" s="6">
        <f t="shared" si="39"/>
        <v>114836.40615384615</v>
      </c>
      <c r="Q842" s="4">
        <v>44895</v>
      </c>
      <c r="R842" s="7">
        <v>5</v>
      </c>
      <c r="S842" s="8">
        <f t="shared" si="41"/>
        <v>3.927690439892137E-4</v>
      </c>
      <c r="T842" s="6">
        <f t="shared" si="40"/>
        <v>1.9638452199460684E-3</v>
      </c>
    </row>
    <row r="843" spans="1:20" x14ac:dyDescent="0.25">
      <c r="A843" s="9" t="s">
        <v>104</v>
      </c>
      <c r="B843" t="s">
        <v>876</v>
      </c>
      <c r="C843" s="5">
        <v>-1000</v>
      </c>
      <c r="D843" s="5">
        <v>51479</v>
      </c>
      <c r="E843" s="5">
        <v>65089.95</v>
      </c>
      <c r="F843" s="5">
        <v>65089.95</v>
      </c>
      <c r="G843" s="5">
        <v>0</v>
      </c>
      <c r="H843" s="5">
        <v>0</v>
      </c>
      <c r="I843" s="5">
        <v>0</v>
      </c>
      <c r="J843" s="5">
        <v>0</v>
      </c>
      <c r="K843" s="5">
        <v>0</v>
      </c>
      <c r="L843" s="5">
        <v>0</v>
      </c>
      <c r="M843" s="5">
        <v>0</v>
      </c>
      <c r="N843" s="5">
        <v>0</v>
      </c>
      <c r="O843" s="5">
        <v>0</v>
      </c>
      <c r="P843" s="6">
        <f t="shared" si="39"/>
        <v>13896.83846153846</v>
      </c>
      <c r="Q843" s="4">
        <v>44500</v>
      </c>
      <c r="R843" s="7">
        <v>-8</v>
      </c>
      <c r="S843" s="8">
        <f t="shared" si="41"/>
        <v>4.7530640672423954E-5</v>
      </c>
      <c r="T843" s="6">
        <f t="shared" si="40"/>
        <v>-3.8024512537939163E-4</v>
      </c>
    </row>
    <row r="844" spans="1:20" x14ac:dyDescent="0.25">
      <c r="A844" s="9" t="s">
        <v>104</v>
      </c>
      <c r="B844" t="s">
        <v>877</v>
      </c>
      <c r="C844" s="5">
        <v>0</v>
      </c>
      <c r="D844" s="5">
        <v>0</v>
      </c>
      <c r="E844" s="5">
        <v>0</v>
      </c>
      <c r="F844" s="5">
        <v>0</v>
      </c>
      <c r="G844" s="5">
        <v>0</v>
      </c>
      <c r="H844" s="5">
        <v>0</v>
      </c>
      <c r="I844" s="5">
        <v>0</v>
      </c>
      <c r="J844" s="5">
        <v>0</v>
      </c>
      <c r="K844" s="5">
        <v>0</v>
      </c>
      <c r="L844" s="5">
        <v>0</v>
      </c>
      <c r="M844" s="5">
        <v>0</v>
      </c>
      <c r="N844" s="5">
        <v>-500</v>
      </c>
      <c r="O844" s="5">
        <v>-500</v>
      </c>
      <c r="P844" s="6">
        <f t="shared" si="39"/>
        <v>-76.92307692307692</v>
      </c>
      <c r="Q844" s="4">
        <v>44865</v>
      </c>
      <c r="R844" s="7">
        <v>4</v>
      </c>
      <c r="S844" s="8">
        <f t="shared" si="41"/>
        <v>-2.6309603718623305E-7</v>
      </c>
      <c r="T844" s="6">
        <f t="shared" si="40"/>
        <v>-1.0523841487449322E-6</v>
      </c>
    </row>
    <row r="845" spans="1:20" x14ac:dyDescent="0.25">
      <c r="A845" s="9" t="s">
        <v>104</v>
      </c>
      <c r="B845" t="s">
        <v>878</v>
      </c>
      <c r="C845" s="5">
        <v>372730.53</v>
      </c>
      <c r="D845" s="5">
        <v>672231.3</v>
      </c>
      <c r="E845" s="5">
        <v>895745.25</v>
      </c>
      <c r="F845" s="5">
        <v>1107597.2</v>
      </c>
      <c r="G845" s="5">
        <v>1319449.1499999999</v>
      </c>
      <c r="H845" s="5">
        <v>1529088.7</v>
      </c>
      <c r="I845" s="5">
        <v>0</v>
      </c>
      <c r="J845" s="5">
        <v>0</v>
      </c>
      <c r="K845" s="5">
        <v>0</v>
      </c>
      <c r="L845" s="5">
        <v>0</v>
      </c>
      <c r="M845" s="5">
        <v>0</v>
      </c>
      <c r="N845" s="5">
        <v>0</v>
      </c>
      <c r="O845" s="5">
        <v>0</v>
      </c>
      <c r="P845" s="6">
        <f t="shared" si="39"/>
        <v>453603.24076923076</v>
      </c>
      <c r="Q845" s="4">
        <v>44561</v>
      </c>
      <c r="R845" s="7">
        <v>-6</v>
      </c>
      <c r="S845" s="8">
        <f t="shared" si="41"/>
        <v>1.5514357963158257E-3</v>
      </c>
      <c r="T845" s="6">
        <f t="shared" si="40"/>
        <v>-9.3086147778949531E-3</v>
      </c>
    </row>
    <row r="846" spans="1:20" x14ac:dyDescent="0.25">
      <c r="A846" s="9" t="s">
        <v>104</v>
      </c>
      <c r="B846" t="s">
        <v>879</v>
      </c>
      <c r="C846" s="5">
        <v>0</v>
      </c>
      <c r="D846" s="5">
        <v>0</v>
      </c>
      <c r="E846" s="5">
        <v>0</v>
      </c>
      <c r="F846" s="5">
        <v>0</v>
      </c>
      <c r="G846" s="5">
        <v>0</v>
      </c>
      <c r="H846" s="5">
        <v>0</v>
      </c>
      <c r="I846" s="5">
        <v>0</v>
      </c>
      <c r="J846" s="5">
        <v>0</v>
      </c>
      <c r="K846" s="5">
        <v>0</v>
      </c>
      <c r="L846" s="5">
        <v>0</v>
      </c>
      <c r="M846" s="5">
        <v>44315.6</v>
      </c>
      <c r="N846" s="5">
        <v>0</v>
      </c>
      <c r="O846" s="5">
        <v>0</v>
      </c>
      <c r="P846" s="6">
        <f t="shared" si="39"/>
        <v>3408.8923076923074</v>
      </c>
      <c r="Q846" s="4">
        <v>44712</v>
      </c>
      <c r="R846" s="7">
        <v>-1</v>
      </c>
      <c r="S846" s="8">
        <f t="shared" si="41"/>
        <v>1.1659258745530228E-5</v>
      </c>
      <c r="T846" s="6">
        <f t="shared" si="40"/>
        <v>-1.1659258745530228E-5</v>
      </c>
    </row>
    <row r="847" spans="1:20" x14ac:dyDescent="0.25">
      <c r="A847" s="9" t="s">
        <v>104</v>
      </c>
      <c r="B847" t="s">
        <v>880</v>
      </c>
      <c r="C847" s="5">
        <v>0</v>
      </c>
      <c r="D847" s="5">
        <v>0</v>
      </c>
      <c r="E847" s="5">
        <v>0</v>
      </c>
      <c r="F847" s="5">
        <v>0</v>
      </c>
      <c r="G847" s="5">
        <v>0</v>
      </c>
      <c r="H847" s="5">
        <v>0</v>
      </c>
      <c r="I847" s="5">
        <v>0</v>
      </c>
      <c r="J847" s="5">
        <v>0</v>
      </c>
      <c r="K847" s="5">
        <v>0</v>
      </c>
      <c r="L847" s="5">
        <v>0</v>
      </c>
      <c r="M847" s="5">
        <v>0</v>
      </c>
      <c r="N847" s="5">
        <v>2027.76</v>
      </c>
      <c r="O847" s="5">
        <v>2027.76</v>
      </c>
      <c r="P847" s="6">
        <f t="shared" si="39"/>
        <v>311.96307692307693</v>
      </c>
      <c r="Q847" s="4">
        <v>44926</v>
      </c>
      <c r="R847" s="7">
        <v>6</v>
      </c>
      <c r="S847" s="8">
        <f t="shared" si="41"/>
        <v>1.0669912407295119E-6</v>
      </c>
      <c r="T847" s="6">
        <f t="shared" si="40"/>
        <v>6.4019474443770713E-6</v>
      </c>
    </row>
    <row r="848" spans="1:20" x14ac:dyDescent="0.25">
      <c r="A848" s="9" t="s">
        <v>104</v>
      </c>
      <c r="B848" t="s">
        <v>881</v>
      </c>
      <c r="C848" s="5">
        <v>0</v>
      </c>
      <c r="D848" s="5">
        <v>0</v>
      </c>
      <c r="E848" s="5">
        <v>0</v>
      </c>
      <c r="F848" s="5">
        <v>0</v>
      </c>
      <c r="G848" s="5">
        <v>0</v>
      </c>
      <c r="H848" s="5">
        <v>0</v>
      </c>
      <c r="I848" s="5">
        <v>0</v>
      </c>
      <c r="J848" s="5">
        <v>17544</v>
      </c>
      <c r="K848" s="5">
        <v>35088</v>
      </c>
      <c r="L848" s="5">
        <v>62770.78</v>
      </c>
      <c r="M848" s="5">
        <v>211158.55</v>
      </c>
      <c r="N848" s="5">
        <v>433462.17</v>
      </c>
      <c r="O848" s="5">
        <v>655196.39</v>
      </c>
      <c r="P848" s="6">
        <f t="shared" si="39"/>
        <v>108863.06846153847</v>
      </c>
      <c r="Q848" s="4">
        <v>44926</v>
      </c>
      <c r="R848" s="7">
        <v>6</v>
      </c>
      <c r="S848" s="8">
        <f t="shared" si="41"/>
        <v>3.7233874480613669E-4</v>
      </c>
      <c r="T848" s="6">
        <f t="shared" si="40"/>
        <v>2.23403246883682E-3</v>
      </c>
    </row>
    <row r="849" spans="1:20" x14ac:dyDescent="0.25">
      <c r="A849" s="9" t="s">
        <v>104</v>
      </c>
      <c r="B849" t="s">
        <v>882</v>
      </c>
      <c r="C849" s="5">
        <v>361355.8</v>
      </c>
      <c r="D849" s="5">
        <v>803835.8</v>
      </c>
      <c r="E849" s="5">
        <v>803835.8</v>
      </c>
      <c r="F849" s="5">
        <v>803835.8</v>
      </c>
      <c r="G849" s="5">
        <v>803835.8</v>
      </c>
      <c r="H849" s="5">
        <v>803835.8</v>
      </c>
      <c r="I849" s="5">
        <v>0</v>
      </c>
      <c r="J849" s="5">
        <v>0</v>
      </c>
      <c r="K849" s="5">
        <v>0</v>
      </c>
      <c r="L849" s="5">
        <v>0</v>
      </c>
      <c r="M849" s="5">
        <v>0</v>
      </c>
      <c r="N849" s="5">
        <v>0</v>
      </c>
      <c r="O849" s="5">
        <v>0</v>
      </c>
      <c r="P849" s="6">
        <f t="shared" si="39"/>
        <v>336964.21538461535</v>
      </c>
      <c r="Q849" s="4">
        <v>44561</v>
      </c>
      <c r="R849" s="7">
        <v>-6</v>
      </c>
      <c r="S849" s="8">
        <f t="shared" si="41"/>
        <v>1.1525013466363878E-3</v>
      </c>
      <c r="T849" s="6">
        <f t="shared" si="40"/>
        <v>-6.9150080798183267E-3</v>
      </c>
    </row>
    <row r="850" spans="1:20" x14ac:dyDescent="0.25">
      <c r="A850" s="9" t="s">
        <v>104</v>
      </c>
      <c r="B850" t="s">
        <v>883</v>
      </c>
      <c r="C850" s="5">
        <v>0</v>
      </c>
      <c r="D850" s="5">
        <v>0</v>
      </c>
      <c r="E850" s="5">
        <v>0</v>
      </c>
      <c r="F850" s="5">
        <v>0</v>
      </c>
      <c r="G850" s="5">
        <v>0</v>
      </c>
      <c r="H850" s="5">
        <v>0</v>
      </c>
      <c r="I850" s="5">
        <v>0</v>
      </c>
      <c r="J850" s="5">
        <v>0</v>
      </c>
      <c r="K850" s="5">
        <v>0</v>
      </c>
      <c r="L850" s="5">
        <v>361522</v>
      </c>
      <c r="M850" s="5">
        <v>363022</v>
      </c>
      <c r="N850" s="5">
        <v>363022</v>
      </c>
      <c r="O850" s="5">
        <v>363022</v>
      </c>
      <c r="P850" s="6">
        <f t="shared" si="39"/>
        <v>111583.69230769231</v>
      </c>
      <c r="Q850" s="4">
        <v>44834</v>
      </c>
      <c r="R850" s="7">
        <v>3</v>
      </c>
      <c r="S850" s="8">
        <f t="shared" si="41"/>
        <v>3.8164395438990346E-4</v>
      </c>
      <c r="T850" s="6">
        <f t="shared" si="40"/>
        <v>1.1449318631697103E-3</v>
      </c>
    </row>
    <row r="851" spans="1:20" x14ac:dyDescent="0.25">
      <c r="A851" s="9" t="s">
        <v>104</v>
      </c>
      <c r="B851" t="s">
        <v>884</v>
      </c>
      <c r="C851" s="5">
        <v>0.01</v>
      </c>
      <c r="D851" s="5">
        <v>0.01</v>
      </c>
      <c r="E851" s="5">
        <v>0.01</v>
      </c>
      <c r="F851" s="5">
        <v>0.01</v>
      </c>
      <c r="G851" s="5">
        <v>0.01</v>
      </c>
      <c r="H851" s="5">
        <v>0.01</v>
      </c>
      <c r="I851" s="5">
        <v>0</v>
      </c>
      <c r="J851" s="5">
        <v>0</v>
      </c>
      <c r="K851" s="5">
        <v>0</v>
      </c>
      <c r="L851" s="5">
        <v>0</v>
      </c>
      <c r="M851" s="5">
        <v>0</v>
      </c>
      <c r="N851" s="5">
        <v>0</v>
      </c>
      <c r="O851" s="5">
        <v>0</v>
      </c>
      <c r="P851" s="6">
        <f t="shared" si="39"/>
        <v>4.6153846153846158E-3</v>
      </c>
      <c r="Q851" s="4">
        <v>44561</v>
      </c>
      <c r="R851" s="7">
        <v>-6</v>
      </c>
      <c r="S851" s="8">
        <f t="shared" si="41"/>
        <v>1.5785762231173986E-11</v>
      </c>
      <c r="T851" s="6">
        <f t="shared" si="40"/>
        <v>-9.4714573387043908E-11</v>
      </c>
    </row>
    <row r="852" spans="1:20" x14ac:dyDescent="0.25">
      <c r="A852" s="9" t="s">
        <v>104</v>
      </c>
      <c r="B852" t="s">
        <v>885</v>
      </c>
      <c r="C852" s="5">
        <v>207240</v>
      </c>
      <c r="D852" s="5">
        <v>317860</v>
      </c>
      <c r="E852" s="5">
        <v>395294</v>
      </c>
      <c r="F852" s="5">
        <v>0</v>
      </c>
      <c r="G852" s="5">
        <v>0</v>
      </c>
      <c r="H852" s="5">
        <v>0</v>
      </c>
      <c r="I852" s="5">
        <v>0</v>
      </c>
      <c r="J852" s="5">
        <v>0</v>
      </c>
      <c r="K852" s="5">
        <v>0</v>
      </c>
      <c r="L852" s="5">
        <v>0</v>
      </c>
      <c r="M852" s="5">
        <v>0</v>
      </c>
      <c r="N852" s="5">
        <v>0</v>
      </c>
      <c r="O852" s="5">
        <v>0</v>
      </c>
      <c r="P852" s="6">
        <f t="shared" si="39"/>
        <v>70799.538461538468</v>
      </c>
      <c r="Q852" s="4">
        <v>44469</v>
      </c>
      <c r="R852" s="7">
        <v>-9</v>
      </c>
      <c r="S852" s="8">
        <f t="shared" si="41"/>
        <v>2.4215201404998579E-4</v>
      </c>
      <c r="T852" s="6">
        <f t="shared" si="40"/>
        <v>-2.1793681264498719E-3</v>
      </c>
    </row>
    <row r="853" spans="1:20" x14ac:dyDescent="0.25">
      <c r="A853" s="9" t="s">
        <v>104</v>
      </c>
      <c r="B853" t="s">
        <v>886</v>
      </c>
      <c r="C853" s="5">
        <v>100377.7</v>
      </c>
      <c r="D853" s="5">
        <v>100377.7</v>
      </c>
      <c r="E853" s="5">
        <v>100377.7</v>
      </c>
      <c r="F853" s="5">
        <v>100377.7</v>
      </c>
      <c r="G853" s="5">
        <v>100377.7</v>
      </c>
      <c r="H853" s="5">
        <v>100377.7</v>
      </c>
      <c r="I853" s="5">
        <v>0</v>
      </c>
      <c r="J853" s="5">
        <v>0</v>
      </c>
      <c r="K853" s="5">
        <v>0</v>
      </c>
      <c r="L853" s="5">
        <v>0</v>
      </c>
      <c r="M853" s="5">
        <v>0</v>
      </c>
      <c r="N853" s="5">
        <v>0</v>
      </c>
      <c r="O853" s="5">
        <v>0</v>
      </c>
      <c r="P853" s="6">
        <f t="shared" si="39"/>
        <v>46328.169230769228</v>
      </c>
      <c r="Q853" s="4">
        <v>44561</v>
      </c>
      <c r="R853" s="7">
        <v>-6</v>
      </c>
      <c r="S853" s="8">
        <f t="shared" si="41"/>
        <v>1.5845385055121127E-4</v>
      </c>
      <c r="T853" s="6">
        <f t="shared" si="40"/>
        <v>-9.5072310330726758E-4</v>
      </c>
    </row>
    <row r="854" spans="1:20" x14ac:dyDescent="0.25">
      <c r="A854" s="9" t="s">
        <v>104</v>
      </c>
      <c r="B854" t="s">
        <v>887</v>
      </c>
      <c r="C854" s="5">
        <v>0</v>
      </c>
      <c r="D854" s="5">
        <v>0</v>
      </c>
      <c r="E854" s="5">
        <v>0</v>
      </c>
      <c r="F854" s="5">
        <v>0</v>
      </c>
      <c r="G854" s="5">
        <v>0</v>
      </c>
      <c r="H854" s="5">
        <v>0</v>
      </c>
      <c r="I854" s="5">
        <v>0</v>
      </c>
      <c r="J854" s="5">
        <v>0</v>
      </c>
      <c r="K854" s="5">
        <v>0</v>
      </c>
      <c r="L854" s="5">
        <v>0</v>
      </c>
      <c r="M854" s="5">
        <v>-600</v>
      </c>
      <c r="N854" s="5">
        <v>16677.920000000002</v>
      </c>
      <c r="O854" s="5">
        <v>0</v>
      </c>
      <c r="P854" s="6">
        <f t="shared" si="39"/>
        <v>1236.7630769230771</v>
      </c>
      <c r="Q854" s="4">
        <v>44742</v>
      </c>
      <c r="R854" s="7">
        <v>0</v>
      </c>
      <c r="S854" s="8">
        <f t="shared" si="41"/>
        <v>4.2300370381972808E-6</v>
      </c>
      <c r="T854" s="6">
        <f t="shared" si="40"/>
        <v>0</v>
      </c>
    </row>
    <row r="855" spans="1:20" x14ac:dyDescent="0.25">
      <c r="A855" s="9" t="s">
        <v>104</v>
      </c>
      <c r="B855" t="s">
        <v>888</v>
      </c>
      <c r="C855" s="5">
        <v>-1600</v>
      </c>
      <c r="D855" s="5">
        <v>-1600</v>
      </c>
      <c r="E855" s="5">
        <v>-1600</v>
      </c>
      <c r="F855" s="5">
        <v>-1600</v>
      </c>
      <c r="G855" s="5">
        <v>22521.420000000002</v>
      </c>
      <c r="H855" s="5">
        <v>0</v>
      </c>
      <c r="I855" s="5">
        <v>0</v>
      </c>
      <c r="J855" s="5">
        <v>0</v>
      </c>
      <c r="K855" s="5">
        <v>0</v>
      </c>
      <c r="L855" s="5">
        <v>0</v>
      </c>
      <c r="M855" s="5">
        <v>0</v>
      </c>
      <c r="N855" s="5">
        <v>0</v>
      </c>
      <c r="O855" s="5">
        <v>0</v>
      </c>
      <c r="P855" s="6">
        <f t="shared" si="39"/>
        <v>1240.1092307692309</v>
      </c>
      <c r="Q855" s="4">
        <v>44530</v>
      </c>
      <c r="R855" s="7">
        <v>-7</v>
      </c>
      <c r="S855" s="8">
        <f t="shared" si="41"/>
        <v>4.2414817158148819E-6</v>
      </c>
      <c r="T855" s="6">
        <f t="shared" si="40"/>
        <v>-2.9690372010704172E-5</v>
      </c>
    </row>
    <row r="856" spans="1:20" x14ac:dyDescent="0.25">
      <c r="A856" s="9" t="s">
        <v>104</v>
      </c>
      <c r="B856" t="s">
        <v>889</v>
      </c>
      <c r="C856" s="5">
        <v>0</v>
      </c>
      <c r="D856" s="5">
        <v>0</v>
      </c>
      <c r="E856" s="5">
        <v>0</v>
      </c>
      <c r="F856" s="5">
        <v>0</v>
      </c>
      <c r="G856" s="5">
        <v>0</v>
      </c>
      <c r="H856" s="5">
        <v>0</v>
      </c>
      <c r="I856" s="5">
        <v>0</v>
      </c>
      <c r="J856" s="5">
        <v>0</v>
      </c>
      <c r="K856" s="5">
        <v>0</v>
      </c>
      <c r="L856" s="5">
        <v>0</v>
      </c>
      <c r="M856" s="5">
        <v>-1600</v>
      </c>
      <c r="N856" s="5">
        <v>-1600</v>
      </c>
      <c r="O856" s="5">
        <v>-1600</v>
      </c>
      <c r="P856" s="6">
        <f t="shared" si="39"/>
        <v>-369.23076923076923</v>
      </c>
      <c r="Q856" s="4">
        <v>44895</v>
      </c>
      <c r="R856" s="7">
        <v>5</v>
      </c>
      <c r="S856" s="8">
        <f t="shared" si="41"/>
        <v>-1.2628609784939186E-6</v>
      </c>
      <c r="T856" s="6">
        <f t="shared" si="40"/>
        <v>-6.3143048924695927E-6</v>
      </c>
    </row>
    <row r="857" spans="1:20" x14ac:dyDescent="0.25">
      <c r="A857" s="9" t="s">
        <v>104</v>
      </c>
      <c r="B857" t="s">
        <v>890</v>
      </c>
      <c r="C857" s="5">
        <v>-3000</v>
      </c>
      <c r="D857" s="5">
        <v>46779</v>
      </c>
      <c r="E857" s="5">
        <v>0</v>
      </c>
      <c r="F857" s="5">
        <v>0</v>
      </c>
      <c r="G857" s="5">
        <v>0</v>
      </c>
      <c r="H857" s="5">
        <v>0</v>
      </c>
      <c r="I857" s="5">
        <v>0</v>
      </c>
      <c r="J857" s="5">
        <v>0</v>
      </c>
      <c r="K857" s="5">
        <v>0</v>
      </c>
      <c r="L857" s="5">
        <v>0</v>
      </c>
      <c r="M857" s="5">
        <v>0</v>
      </c>
      <c r="N857" s="5">
        <v>0</v>
      </c>
      <c r="O857" s="5">
        <v>0</v>
      </c>
      <c r="P857" s="6">
        <f t="shared" si="39"/>
        <v>3367.6153846153848</v>
      </c>
      <c r="Q857" s="4">
        <v>44439</v>
      </c>
      <c r="R857" s="7">
        <v>-10</v>
      </c>
      <c r="S857" s="8">
        <f t="shared" si="41"/>
        <v>1.1518081411976097E-5</v>
      </c>
      <c r="T857" s="6">
        <f t="shared" si="40"/>
        <v>-1.1518081411976098E-4</v>
      </c>
    </row>
    <row r="858" spans="1:20" x14ac:dyDescent="0.25">
      <c r="A858" s="9" t="s">
        <v>104</v>
      </c>
      <c r="B858" t="s">
        <v>891</v>
      </c>
      <c r="C858" s="5">
        <v>25656.400000000001</v>
      </c>
      <c r="D858" s="5">
        <v>72312.350000000006</v>
      </c>
      <c r="E858" s="5">
        <v>0</v>
      </c>
      <c r="F858" s="5">
        <v>0</v>
      </c>
      <c r="G858" s="5">
        <v>0</v>
      </c>
      <c r="H858" s="5">
        <v>0</v>
      </c>
      <c r="I858" s="5">
        <v>0</v>
      </c>
      <c r="J858" s="5">
        <v>0</v>
      </c>
      <c r="K858" s="5">
        <v>0</v>
      </c>
      <c r="L858" s="5">
        <v>0</v>
      </c>
      <c r="M858" s="5">
        <v>0</v>
      </c>
      <c r="N858" s="5">
        <v>0</v>
      </c>
      <c r="O858" s="5">
        <v>0</v>
      </c>
      <c r="P858" s="6">
        <f t="shared" si="39"/>
        <v>7536.0576923076924</v>
      </c>
      <c r="Q858" s="4">
        <v>44439</v>
      </c>
      <c r="R858" s="7">
        <v>-10</v>
      </c>
      <c r="S858" s="8">
        <f t="shared" si="41"/>
        <v>2.5775189893088768E-5</v>
      </c>
      <c r="T858" s="6">
        <f t="shared" si="40"/>
        <v>-2.577518989308877E-4</v>
      </c>
    </row>
    <row r="859" spans="1:20" x14ac:dyDescent="0.25">
      <c r="A859" s="9" t="s">
        <v>104</v>
      </c>
      <c r="B859" t="s">
        <v>892</v>
      </c>
      <c r="C859" s="5">
        <v>0</v>
      </c>
      <c r="D859" s="5">
        <v>0</v>
      </c>
      <c r="E859" s="5">
        <v>0</v>
      </c>
      <c r="F859" s="5">
        <v>0</v>
      </c>
      <c r="G859" s="5">
        <v>0</v>
      </c>
      <c r="H859" s="5">
        <v>0</v>
      </c>
      <c r="I859" s="5">
        <v>0</v>
      </c>
      <c r="J859" s="5">
        <v>0</v>
      </c>
      <c r="K859" s="5">
        <v>0</v>
      </c>
      <c r="L859" s="5">
        <v>0</v>
      </c>
      <c r="M859" s="5">
        <v>0</v>
      </c>
      <c r="N859" s="5">
        <v>0</v>
      </c>
      <c r="O859" s="5">
        <v>25656.400000000001</v>
      </c>
      <c r="P859" s="6">
        <f t="shared" si="39"/>
        <v>1973.5692307692309</v>
      </c>
      <c r="Q859" s="4">
        <v>44804</v>
      </c>
      <c r="R859" s="7">
        <v>2</v>
      </c>
      <c r="S859" s="8">
        <f t="shared" si="41"/>
        <v>6.7500971684648702E-6</v>
      </c>
      <c r="T859" s="6">
        <f t="shared" si="40"/>
        <v>1.350019433692974E-5</v>
      </c>
    </row>
    <row r="860" spans="1:20" x14ac:dyDescent="0.25">
      <c r="A860" s="9" t="s">
        <v>104</v>
      </c>
      <c r="B860" t="s">
        <v>893</v>
      </c>
      <c r="C860" s="5">
        <v>0</v>
      </c>
      <c r="D860" s="5">
        <v>22790.2</v>
      </c>
      <c r="E860" s="5">
        <v>73172.350000000006</v>
      </c>
      <c r="F860" s="5">
        <v>0</v>
      </c>
      <c r="G860" s="5">
        <v>0</v>
      </c>
      <c r="H860" s="5">
        <v>0</v>
      </c>
      <c r="I860" s="5">
        <v>0</v>
      </c>
      <c r="J860" s="5">
        <v>0</v>
      </c>
      <c r="K860" s="5">
        <v>0</v>
      </c>
      <c r="L860" s="5">
        <v>0</v>
      </c>
      <c r="M860" s="5">
        <v>0</v>
      </c>
      <c r="N860" s="5">
        <v>0</v>
      </c>
      <c r="O860" s="5">
        <v>0</v>
      </c>
      <c r="P860" s="6">
        <f t="shared" si="39"/>
        <v>7381.7346153846156</v>
      </c>
      <c r="Q860" s="4">
        <v>44469</v>
      </c>
      <c r="R860" s="7">
        <v>-9</v>
      </c>
      <c r="S860" s="8">
        <f t="shared" si="41"/>
        <v>2.524736662328575E-5</v>
      </c>
      <c r="T860" s="6">
        <f t="shared" si="40"/>
        <v>-2.2722629960957177E-4</v>
      </c>
    </row>
    <row r="861" spans="1:20" x14ac:dyDescent="0.25">
      <c r="A861" s="9" t="s">
        <v>104</v>
      </c>
      <c r="B861" t="s">
        <v>894</v>
      </c>
      <c r="C861" s="5">
        <v>5591.579999999999</v>
      </c>
      <c r="D861" s="5">
        <v>6709.6499999999987</v>
      </c>
      <c r="E861" s="5">
        <v>7827.7199999999984</v>
      </c>
      <c r="F861" s="5">
        <v>8945.7899999999991</v>
      </c>
      <c r="G861" s="5">
        <v>10063.859999999999</v>
      </c>
      <c r="H861" s="5">
        <v>11181.929999999998</v>
      </c>
      <c r="I861" s="5">
        <v>12299.999999999998</v>
      </c>
      <c r="J861" s="5">
        <v>14083.499999999998</v>
      </c>
      <c r="K861" s="5">
        <v>15866.999999999998</v>
      </c>
      <c r="L861" s="5">
        <v>17650.5</v>
      </c>
      <c r="M861" s="5">
        <v>19434</v>
      </c>
      <c r="N861" s="5">
        <v>21217.5</v>
      </c>
      <c r="O861" s="5">
        <v>0</v>
      </c>
      <c r="P861" s="6">
        <f t="shared" si="39"/>
        <v>11605.617692307693</v>
      </c>
      <c r="Q861" s="4">
        <v>44742</v>
      </c>
      <c r="R861" s="7">
        <v>0</v>
      </c>
      <c r="S861" s="8">
        <f t="shared" si="41"/>
        <v>3.9694096311279654E-5</v>
      </c>
      <c r="T861" s="6">
        <f t="shared" si="40"/>
        <v>0</v>
      </c>
    </row>
    <row r="862" spans="1:20" x14ac:dyDescent="0.25">
      <c r="A862" s="9" t="s">
        <v>104</v>
      </c>
      <c r="B862" t="s">
        <v>895</v>
      </c>
      <c r="C862" s="5">
        <v>145363.86000000002</v>
      </c>
      <c r="D862" s="5">
        <v>174436.55000000002</v>
      </c>
      <c r="E862" s="5">
        <v>203509.24000000002</v>
      </c>
      <c r="F862" s="5">
        <v>232581.93000000002</v>
      </c>
      <c r="G862" s="5">
        <v>261654.62000000002</v>
      </c>
      <c r="H862" s="5">
        <v>290727.31000000006</v>
      </c>
      <c r="I862" s="5">
        <v>319800.00000000006</v>
      </c>
      <c r="J862" s="5">
        <v>321278.05000000005</v>
      </c>
      <c r="K862" s="5">
        <v>322755.69000000006</v>
      </c>
      <c r="L862" s="5">
        <v>324233.33000000007</v>
      </c>
      <c r="M862" s="5">
        <v>325710.97000000009</v>
      </c>
      <c r="N862" s="5">
        <v>327188.6100000001</v>
      </c>
      <c r="O862" s="5">
        <v>0</v>
      </c>
      <c r="P862" s="6">
        <f t="shared" si="39"/>
        <v>249941.55076923085</v>
      </c>
      <c r="Q862" s="4">
        <v>44742</v>
      </c>
      <c r="R862" s="7">
        <v>0</v>
      </c>
      <c r="S862" s="8">
        <f t="shared" si="41"/>
        <v>8.5486220996236213E-4</v>
      </c>
      <c r="T862" s="6">
        <f t="shared" si="40"/>
        <v>0</v>
      </c>
    </row>
    <row r="863" spans="1:20" x14ac:dyDescent="0.25">
      <c r="A863" s="9" t="s">
        <v>104</v>
      </c>
      <c r="B863" t="s">
        <v>896</v>
      </c>
      <c r="C863" s="5">
        <v>7455.4400000000005</v>
      </c>
      <c r="D863" s="5">
        <v>8946.2000000000007</v>
      </c>
      <c r="E863" s="5">
        <v>10436.960000000001</v>
      </c>
      <c r="F863" s="5">
        <v>11927.720000000001</v>
      </c>
      <c r="G863" s="5">
        <v>13418.480000000001</v>
      </c>
      <c r="H863" s="5">
        <v>14909.240000000002</v>
      </c>
      <c r="I863" s="5">
        <v>16400</v>
      </c>
      <c r="J863" s="5">
        <v>16937.099999999999</v>
      </c>
      <c r="K863" s="5">
        <v>17473.379999999997</v>
      </c>
      <c r="L863" s="5">
        <v>18009.659999999996</v>
      </c>
      <c r="M863" s="5">
        <v>18545.939999999995</v>
      </c>
      <c r="N863" s="5">
        <v>19082.219999999994</v>
      </c>
      <c r="O863" s="5">
        <v>0</v>
      </c>
      <c r="P863" s="6">
        <f t="shared" si="39"/>
        <v>13349.410769230772</v>
      </c>
      <c r="Q863" s="4">
        <v>44742</v>
      </c>
      <c r="R863" s="7">
        <v>0</v>
      </c>
      <c r="S863" s="8">
        <f t="shared" si="41"/>
        <v>4.5658301938025908E-5</v>
      </c>
      <c r="T863" s="6">
        <f t="shared" si="40"/>
        <v>0</v>
      </c>
    </row>
    <row r="864" spans="1:20" x14ac:dyDescent="0.25">
      <c r="A864" s="9" t="s">
        <v>104</v>
      </c>
      <c r="B864" t="s">
        <v>897</v>
      </c>
      <c r="C864" s="5">
        <v>3382.5</v>
      </c>
      <c r="D864" s="5">
        <v>4059</v>
      </c>
      <c r="E864" s="5">
        <v>4735.5</v>
      </c>
      <c r="F864" s="5">
        <v>5412</v>
      </c>
      <c r="G864" s="5">
        <v>6088.5</v>
      </c>
      <c r="H864" s="5">
        <v>6765</v>
      </c>
      <c r="I864" s="5">
        <v>7441.5</v>
      </c>
      <c r="J864" s="5">
        <v>8118</v>
      </c>
      <c r="K864" s="5">
        <v>8794.5</v>
      </c>
      <c r="L864" s="5">
        <v>9471</v>
      </c>
      <c r="M864" s="5">
        <v>10147.5</v>
      </c>
      <c r="N864" s="5">
        <v>10824</v>
      </c>
      <c r="O864" s="5">
        <v>0</v>
      </c>
      <c r="P864" s="6">
        <f t="shared" si="39"/>
        <v>6556.8461538461543</v>
      </c>
      <c r="Q864" s="4">
        <v>44742</v>
      </c>
      <c r="R864" s="7">
        <v>0</v>
      </c>
      <c r="S864" s="8">
        <f t="shared" si="41"/>
        <v>2.242604311371732E-5</v>
      </c>
      <c r="T864" s="6">
        <f t="shared" si="40"/>
        <v>0</v>
      </c>
    </row>
    <row r="865" spans="1:20" x14ac:dyDescent="0.25">
      <c r="A865" s="9" t="s">
        <v>104</v>
      </c>
      <c r="B865" t="s">
        <v>898</v>
      </c>
      <c r="C865" s="5">
        <v>48455.44</v>
      </c>
      <c r="D865" s="5">
        <v>58146.200000000004</v>
      </c>
      <c r="E865" s="5">
        <v>67836.960000000006</v>
      </c>
      <c r="F865" s="5">
        <v>77527.72</v>
      </c>
      <c r="G865" s="5">
        <v>87218.48</v>
      </c>
      <c r="H865" s="5">
        <v>96909.239999999991</v>
      </c>
      <c r="I865" s="5">
        <v>106599.99999999999</v>
      </c>
      <c r="J865" s="5">
        <v>111948.44999999998</v>
      </c>
      <c r="K865" s="5">
        <v>117295.25999999998</v>
      </c>
      <c r="L865" s="5">
        <v>122642.06999999998</v>
      </c>
      <c r="M865" s="5">
        <v>127988.87999999998</v>
      </c>
      <c r="N865" s="5">
        <v>133335.68999999997</v>
      </c>
      <c r="O865" s="5">
        <v>0</v>
      </c>
      <c r="P865" s="6">
        <f t="shared" si="39"/>
        <v>88915.722307692296</v>
      </c>
      <c r="Q865" s="4">
        <v>44742</v>
      </c>
      <c r="R865" s="7">
        <v>0</v>
      </c>
      <c r="S865" s="8">
        <f t="shared" si="41"/>
        <v>3.0411386437516997E-4</v>
      </c>
      <c r="T865" s="6">
        <f t="shared" si="40"/>
        <v>0</v>
      </c>
    </row>
    <row r="866" spans="1:20" x14ac:dyDescent="0.25">
      <c r="A866" s="9" t="s">
        <v>104</v>
      </c>
      <c r="B866" t="s">
        <v>899</v>
      </c>
      <c r="C866" s="5">
        <v>75851.23</v>
      </c>
      <c r="D866" s="5">
        <v>91020.819999999992</v>
      </c>
      <c r="E866" s="5">
        <v>106190.40999999999</v>
      </c>
      <c r="F866" s="5">
        <v>121359.99999999999</v>
      </c>
      <c r="G866" s="5">
        <v>136529.59</v>
      </c>
      <c r="H866" s="5">
        <v>151699.18</v>
      </c>
      <c r="I866" s="5">
        <v>166868.76999999999</v>
      </c>
      <c r="J866" s="5">
        <v>182038.36</v>
      </c>
      <c r="K866" s="5">
        <v>197207.94999999998</v>
      </c>
      <c r="L866" s="5">
        <v>212377.53999999998</v>
      </c>
      <c r="M866" s="5">
        <v>227547.12999999998</v>
      </c>
      <c r="N866" s="5">
        <v>242716.71999999997</v>
      </c>
      <c r="O866" s="5">
        <v>0</v>
      </c>
      <c r="P866" s="6">
        <f t="shared" si="39"/>
        <v>147031.36153846153</v>
      </c>
      <c r="Q866" s="4">
        <v>44742</v>
      </c>
      <c r="R866" s="7">
        <v>0</v>
      </c>
      <c r="S866" s="8">
        <f t="shared" si="41"/>
        <v>5.0288379131725215E-4</v>
      </c>
      <c r="T866" s="6">
        <f t="shared" si="40"/>
        <v>0</v>
      </c>
    </row>
    <row r="867" spans="1:20" x14ac:dyDescent="0.25">
      <c r="A867" s="9" t="s">
        <v>104</v>
      </c>
      <c r="B867" t="s">
        <v>900</v>
      </c>
      <c r="C867" s="5">
        <v>9319.2999999999993</v>
      </c>
      <c r="D867" s="5">
        <v>11182.75</v>
      </c>
      <c r="E867" s="5">
        <v>13046.2</v>
      </c>
      <c r="F867" s="5">
        <v>14909.650000000001</v>
      </c>
      <c r="G867" s="5">
        <v>16773.100000000002</v>
      </c>
      <c r="H867" s="5">
        <v>18636.550000000003</v>
      </c>
      <c r="I867" s="5">
        <v>20500.000000000004</v>
      </c>
      <c r="J867" s="5">
        <v>21406.100000000002</v>
      </c>
      <c r="K867" s="5">
        <v>22311.38</v>
      </c>
      <c r="L867" s="5">
        <v>23216.66</v>
      </c>
      <c r="M867" s="5">
        <v>24121.94</v>
      </c>
      <c r="N867" s="5">
        <v>25027.219999999998</v>
      </c>
      <c r="O867" s="5">
        <v>0</v>
      </c>
      <c r="P867" s="6">
        <f t="shared" si="39"/>
        <v>16957.757692307692</v>
      </c>
      <c r="Q867" s="4">
        <v>44742</v>
      </c>
      <c r="R867" s="7">
        <v>0</v>
      </c>
      <c r="S867" s="8">
        <f t="shared" si="41"/>
        <v>5.7999745029336684E-5</v>
      </c>
      <c r="T867" s="6">
        <f t="shared" si="40"/>
        <v>0</v>
      </c>
    </row>
    <row r="868" spans="1:20" x14ac:dyDescent="0.25">
      <c r="A868" s="9" t="s">
        <v>104</v>
      </c>
      <c r="B868" t="s">
        <v>901</v>
      </c>
      <c r="C868" s="5">
        <v>1221</v>
      </c>
      <c r="D868" s="5">
        <v>1424.5</v>
      </c>
      <c r="E868" s="5">
        <v>1628</v>
      </c>
      <c r="F868" s="5">
        <v>1831.5</v>
      </c>
      <c r="G868" s="5">
        <v>2035</v>
      </c>
      <c r="H868" s="5">
        <v>2238.5</v>
      </c>
      <c r="I868" s="5">
        <v>0</v>
      </c>
      <c r="J868" s="5">
        <v>0</v>
      </c>
      <c r="K868" s="5">
        <v>0</v>
      </c>
      <c r="L868" s="5">
        <v>0</v>
      </c>
      <c r="M868" s="5">
        <v>0</v>
      </c>
      <c r="N868" s="5">
        <v>0</v>
      </c>
      <c r="O868" s="5">
        <v>0</v>
      </c>
      <c r="P868" s="6">
        <f t="shared" si="39"/>
        <v>798.34615384615381</v>
      </c>
      <c r="Q868" s="4">
        <v>44561</v>
      </c>
      <c r="R868" s="7">
        <v>-6</v>
      </c>
      <c r="S868" s="8">
        <f t="shared" si="41"/>
        <v>2.7305422219373196E-6</v>
      </c>
      <c r="T868" s="6">
        <f t="shared" si="40"/>
        <v>-1.6383253331623917E-5</v>
      </c>
    </row>
    <row r="869" spans="1:20" x14ac:dyDescent="0.25">
      <c r="A869" s="9" t="s">
        <v>104</v>
      </c>
      <c r="B869" t="s">
        <v>902</v>
      </c>
      <c r="C869" s="5">
        <v>21799.980000000003</v>
      </c>
      <c r="D869" s="5">
        <v>25433.310000000005</v>
      </c>
      <c r="E869" s="5">
        <v>29066.640000000007</v>
      </c>
      <c r="F869" s="5">
        <v>32699.970000000008</v>
      </c>
      <c r="G869" s="5">
        <v>36333.30000000001</v>
      </c>
      <c r="H869" s="5">
        <v>39966.630000000012</v>
      </c>
      <c r="I869" s="5">
        <v>0</v>
      </c>
      <c r="J869" s="5">
        <v>0</v>
      </c>
      <c r="K869" s="5">
        <v>0</v>
      </c>
      <c r="L869" s="5">
        <v>0</v>
      </c>
      <c r="M869" s="5">
        <v>0</v>
      </c>
      <c r="N869" s="5">
        <v>0</v>
      </c>
      <c r="O869" s="5">
        <v>0</v>
      </c>
      <c r="P869" s="6">
        <f t="shared" si="39"/>
        <v>14253.83307692308</v>
      </c>
      <c r="Q869" s="4">
        <v>44561</v>
      </c>
      <c r="R869" s="7">
        <v>-6</v>
      </c>
      <c r="S869" s="8">
        <f t="shared" si="41"/>
        <v>4.8751650964282669E-5</v>
      </c>
      <c r="T869" s="6">
        <f t="shared" si="40"/>
        <v>-2.92509905785696E-4</v>
      </c>
    </row>
    <row r="870" spans="1:20" x14ac:dyDescent="0.25">
      <c r="A870" s="9" t="s">
        <v>104</v>
      </c>
      <c r="B870" t="s">
        <v>903</v>
      </c>
      <c r="C870" s="5">
        <v>522.54000000000008</v>
      </c>
      <c r="D870" s="5">
        <v>609.63000000000011</v>
      </c>
      <c r="E870" s="5">
        <v>696.72000000000014</v>
      </c>
      <c r="F870" s="5">
        <v>783.81000000000017</v>
      </c>
      <c r="G870" s="5">
        <v>870.9000000000002</v>
      </c>
      <c r="H870" s="5">
        <v>957.99000000000024</v>
      </c>
      <c r="I870" s="5">
        <v>0</v>
      </c>
      <c r="J870" s="5">
        <v>0</v>
      </c>
      <c r="K870" s="5">
        <v>0</v>
      </c>
      <c r="L870" s="5">
        <v>0</v>
      </c>
      <c r="M870" s="5">
        <v>0</v>
      </c>
      <c r="N870" s="5">
        <v>0</v>
      </c>
      <c r="O870" s="5">
        <v>0</v>
      </c>
      <c r="P870" s="6">
        <f t="shared" si="39"/>
        <v>341.66076923076929</v>
      </c>
      <c r="Q870" s="4">
        <v>44561</v>
      </c>
      <c r="R870" s="7">
        <v>-6</v>
      </c>
      <c r="S870" s="8">
        <f t="shared" si="41"/>
        <v>1.1685647278060012E-6</v>
      </c>
      <c r="T870" s="6">
        <f t="shared" si="40"/>
        <v>-7.011388366836007E-6</v>
      </c>
    </row>
    <row r="871" spans="1:20" x14ac:dyDescent="0.25">
      <c r="A871" s="9" t="s">
        <v>104</v>
      </c>
      <c r="B871" t="s">
        <v>904</v>
      </c>
      <c r="C871" s="5">
        <v>67000</v>
      </c>
      <c r="D871" s="5">
        <v>67000</v>
      </c>
      <c r="E871" s="5">
        <v>67000</v>
      </c>
      <c r="F871" s="5">
        <v>67000</v>
      </c>
      <c r="G871" s="5">
        <v>67000</v>
      </c>
      <c r="H871" s="5">
        <v>67000</v>
      </c>
      <c r="I871" s="5">
        <v>0</v>
      </c>
      <c r="J871" s="5">
        <v>0</v>
      </c>
      <c r="K871" s="5">
        <v>0</v>
      </c>
      <c r="L871" s="5">
        <v>0</v>
      </c>
      <c r="M871" s="5">
        <v>0</v>
      </c>
      <c r="N871" s="5">
        <v>0</v>
      </c>
      <c r="O871" s="5">
        <v>0</v>
      </c>
      <c r="P871" s="6">
        <f t="shared" si="39"/>
        <v>30923.076923076922</v>
      </c>
      <c r="Q871" s="4">
        <v>44561</v>
      </c>
      <c r="R871" s="7">
        <v>-6</v>
      </c>
      <c r="S871" s="8">
        <f t="shared" si="41"/>
        <v>1.0576460694886568E-4</v>
      </c>
      <c r="T871" s="6">
        <f t="shared" si="40"/>
        <v>-6.3458764169319407E-4</v>
      </c>
    </row>
    <row r="872" spans="1:20" x14ac:dyDescent="0.25">
      <c r="A872" s="9" t="s">
        <v>104</v>
      </c>
      <c r="B872" t="s">
        <v>905</v>
      </c>
      <c r="C872" s="5">
        <v>205000.01999999996</v>
      </c>
      <c r="D872" s="5">
        <v>239166.68999999994</v>
      </c>
      <c r="E872" s="5">
        <v>273333.35999999993</v>
      </c>
      <c r="F872" s="5">
        <v>307500.02999999991</v>
      </c>
      <c r="G872" s="5">
        <v>341666.6999999999</v>
      </c>
      <c r="H872" s="5">
        <v>375833.36999999988</v>
      </c>
      <c r="I872" s="5">
        <v>410000.03999999986</v>
      </c>
      <c r="J872" s="5">
        <v>524458.37999999989</v>
      </c>
      <c r="K872" s="5">
        <v>638916.71999999986</v>
      </c>
      <c r="L872" s="5">
        <v>753375.05999999982</v>
      </c>
      <c r="M872" s="5">
        <v>867833.39999999979</v>
      </c>
      <c r="N872" s="5">
        <v>982291.73999999976</v>
      </c>
      <c r="O872" s="5">
        <v>1096750.0799999998</v>
      </c>
      <c r="P872" s="6">
        <f t="shared" si="39"/>
        <v>539701.96846153832</v>
      </c>
      <c r="Q872" s="4">
        <v>44926</v>
      </c>
      <c r="R872" s="7">
        <v>6</v>
      </c>
      <c r="S872" s="8">
        <f t="shared" si="41"/>
        <v>1.8459148391299209E-3</v>
      </c>
      <c r="T872" s="6">
        <f t="shared" si="40"/>
        <v>1.1075489034779526E-2</v>
      </c>
    </row>
    <row r="873" spans="1:20" x14ac:dyDescent="0.25">
      <c r="A873" s="9" t="s">
        <v>104</v>
      </c>
      <c r="B873" t="s">
        <v>906</v>
      </c>
      <c r="C873" s="5">
        <v>40053.72</v>
      </c>
      <c r="D873" s="5">
        <v>40053.72</v>
      </c>
      <c r="E873" s="5">
        <v>40053.72</v>
      </c>
      <c r="F873" s="5">
        <v>40053.72</v>
      </c>
      <c r="G873" s="5">
        <v>40053.72</v>
      </c>
      <c r="H873" s="5">
        <v>40053.72</v>
      </c>
      <c r="I873" s="5">
        <v>0</v>
      </c>
      <c r="J873" s="5">
        <v>0</v>
      </c>
      <c r="K873" s="5">
        <v>0</v>
      </c>
      <c r="L873" s="5">
        <v>0</v>
      </c>
      <c r="M873" s="5">
        <v>0</v>
      </c>
      <c r="N873" s="5">
        <v>0</v>
      </c>
      <c r="O873" s="5">
        <v>0</v>
      </c>
      <c r="P873" s="6">
        <f t="shared" si="39"/>
        <v>18486.332307692308</v>
      </c>
      <c r="Q873" s="4">
        <v>44561</v>
      </c>
      <c r="R873" s="7">
        <v>-6</v>
      </c>
      <c r="S873" s="8">
        <f t="shared" si="41"/>
        <v>6.3227850039401806E-5</v>
      </c>
      <c r="T873" s="6">
        <f t="shared" si="40"/>
        <v>-3.7936710023641083E-4</v>
      </c>
    </row>
    <row r="874" spans="1:20" x14ac:dyDescent="0.25">
      <c r="A874" s="9" t="s">
        <v>104</v>
      </c>
      <c r="B874" t="s">
        <v>84</v>
      </c>
      <c r="C874" s="5">
        <v>26500</v>
      </c>
      <c r="D874" s="5">
        <v>26500</v>
      </c>
      <c r="E874" s="5">
        <v>26500</v>
      </c>
      <c r="F874" s="5">
        <v>26500</v>
      </c>
      <c r="G874" s="5">
        <v>26500</v>
      </c>
      <c r="H874" s="5">
        <v>26500</v>
      </c>
      <c r="I874" s="5">
        <v>0</v>
      </c>
      <c r="J874" s="5">
        <v>0</v>
      </c>
      <c r="K874" s="5">
        <v>0</v>
      </c>
      <c r="L874" s="5">
        <v>0</v>
      </c>
      <c r="M874" s="5">
        <v>0</v>
      </c>
      <c r="N874" s="5">
        <v>0</v>
      </c>
      <c r="O874" s="5">
        <v>0</v>
      </c>
      <c r="P874" s="6">
        <f t="shared" si="39"/>
        <v>12230.76923076923</v>
      </c>
      <c r="Q874" s="4">
        <v>44561</v>
      </c>
      <c r="R874" s="7">
        <v>-6</v>
      </c>
      <c r="S874" s="8">
        <f t="shared" si="41"/>
        <v>4.1832269912611056E-5</v>
      </c>
      <c r="T874" s="6">
        <f t="shared" si="40"/>
        <v>-2.5099361947566632E-4</v>
      </c>
    </row>
    <row r="875" spans="1:20" x14ac:dyDescent="0.25">
      <c r="A875" s="9" t="s">
        <v>104</v>
      </c>
      <c r="B875" t="s">
        <v>907</v>
      </c>
      <c r="C875" s="5">
        <v>0</v>
      </c>
      <c r="D875" s="5">
        <v>0</v>
      </c>
      <c r="E875" s="5">
        <v>0</v>
      </c>
      <c r="F875" s="5">
        <v>0</v>
      </c>
      <c r="G875" s="5">
        <v>0</v>
      </c>
      <c r="H875" s="5">
        <v>0</v>
      </c>
      <c r="I875" s="5">
        <v>0</v>
      </c>
      <c r="J875" s="5">
        <v>0</v>
      </c>
      <c r="K875" s="5">
        <v>0</v>
      </c>
      <c r="L875" s="5">
        <v>64509.66</v>
      </c>
      <c r="M875" s="5">
        <v>96837.06</v>
      </c>
      <c r="N875" s="5">
        <v>129164.45999999999</v>
      </c>
      <c r="O875" s="5">
        <v>161491.85999999999</v>
      </c>
      <c r="P875" s="6">
        <f t="shared" si="39"/>
        <v>34769.464615384612</v>
      </c>
      <c r="Q875" s="4">
        <v>44926</v>
      </c>
      <c r="R875" s="7">
        <v>6</v>
      </c>
      <c r="S875" s="8">
        <f t="shared" si="41"/>
        <v>1.1892020862013037E-4</v>
      </c>
      <c r="T875" s="6">
        <f t="shared" si="40"/>
        <v>7.1352125172078219E-4</v>
      </c>
    </row>
    <row r="876" spans="1:20" x14ac:dyDescent="0.25">
      <c r="A876" s="9" t="s">
        <v>104</v>
      </c>
      <c r="B876" t="s">
        <v>908</v>
      </c>
      <c r="C876" s="5">
        <v>0</v>
      </c>
      <c r="D876" s="5">
        <v>0</v>
      </c>
      <c r="E876" s="5">
        <v>0</v>
      </c>
      <c r="F876" s="5">
        <v>0</v>
      </c>
      <c r="G876" s="5">
        <v>0</v>
      </c>
      <c r="H876" s="5">
        <v>0</v>
      </c>
      <c r="I876" s="5">
        <v>0</v>
      </c>
      <c r="J876" s="5">
        <v>0</v>
      </c>
      <c r="K876" s="5">
        <v>0</v>
      </c>
      <c r="L876" s="5">
        <v>0</v>
      </c>
      <c r="M876" s="5">
        <v>0</v>
      </c>
      <c r="N876" s="5">
        <v>0</v>
      </c>
      <c r="O876" s="5">
        <v>33588.97</v>
      </c>
      <c r="P876" s="6">
        <f t="shared" si="39"/>
        <v>2583.7669230769234</v>
      </c>
      <c r="Q876" s="4">
        <v>44926</v>
      </c>
      <c r="R876" s="7">
        <v>6</v>
      </c>
      <c r="S876" s="8">
        <f t="shared" si="41"/>
        <v>8.8371249001672676E-6</v>
      </c>
      <c r="T876" s="6">
        <f t="shared" si="40"/>
        <v>5.3022749401003609E-5</v>
      </c>
    </row>
    <row r="877" spans="1:20" x14ac:dyDescent="0.25">
      <c r="A877" s="9" t="s">
        <v>104</v>
      </c>
      <c r="B877" t="s">
        <v>909</v>
      </c>
      <c r="C877" s="5">
        <v>0</v>
      </c>
      <c r="D877" s="5">
        <v>0</v>
      </c>
      <c r="E877" s="5">
        <v>0</v>
      </c>
      <c r="F877" s="5">
        <v>0</v>
      </c>
      <c r="G877" s="5">
        <v>0</v>
      </c>
      <c r="H877" s="5">
        <v>0</v>
      </c>
      <c r="I877" s="5">
        <v>0</v>
      </c>
      <c r="J877" s="5">
        <v>0</v>
      </c>
      <c r="K877" s="5">
        <v>0</v>
      </c>
      <c r="L877" s="5">
        <v>5300</v>
      </c>
      <c r="M877" s="5">
        <v>10600</v>
      </c>
      <c r="N877" s="5">
        <v>15900</v>
      </c>
      <c r="O877" s="5">
        <v>21200</v>
      </c>
      <c r="P877" s="6">
        <f t="shared" si="39"/>
        <v>4076.9230769230771</v>
      </c>
      <c r="Q877" s="4">
        <v>44926</v>
      </c>
      <c r="R877" s="7">
        <v>6</v>
      </c>
      <c r="S877" s="8">
        <f t="shared" si="41"/>
        <v>1.3944089970870352E-5</v>
      </c>
      <c r="T877" s="6">
        <f t="shared" si="40"/>
        <v>8.3664539825222111E-5</v>
      </c>
    </row>
    <row r="878" spans="1:20" x14ac:dyDescent="0.25">
      <c r="A878" s="9" t="s">
        <v>104</v>
      </c>
      <c r="B878" t="s">
        <v>69</v>
      </c>
      <c r="C878" s="5">
        <v>404425.86</v>
      </c>
      <c r="D878" s="5">
        <v>454775.20999999996</v>
      </c>
      <c r="E878" s="5">
        <v>474914.93999999994</v>
      </c>
      <c r="F878" s="5">
        <v>484984.81999999995</v>
      </c>
      <c r="G878" s="5">
        <v>495054.69999999995</v>
      </c>
      <c r="H878" s="5">
        <v>0</v>
      </c>
      <c r="I878" s="5">
        <v>0</v>
      </c>
      <c r="J878" s="5">
        <v>0</v>
      </c>
      <c r="K878" s="5">
        <v>0</v>
      </c>
      <c r="L878" s="5">
        <v>0</v>
      </c>
      <c r="M878" s="5">
        <v>0</v>
      </c>
      <c r="N878" s="5">
        <v>0</v>
      </c>
      <c r="O878" s="5">
        <v>0</v>
      </c>
      <c r="P878" s="6">
        <f t="shared" si="39"/>
        <v>178011.96384615378</v>
      </c>
      <c r="Q878" s="4">
        <v>44530</v>
      </c>
      <c r="R878" s="7">
        <v>-7</v>
      </c>
      <c r="S878" s="8">
        <f t="shared" si="41"/>
        <v>6.0884514937560661E-4</v>
      </c>
      <c r="T878" s="6">
        <f t="shared" si="40"/>
        <v>-4.2619160456292462E-3</v>
      </c>
    </row>
    <row r="879" spans="1:20" x14ac:dyDescent="0.25">
      <c r="A879" s="9" t="s">
        <v>104</v>
      </c>
      <c r="B879" t="s">
        <v>910</v>
      </c>
      <c r="C879" s="5">
        <v>2525849.9900000002</v>
      </c>
      <c r="D879" s="5">
        <v>2813849.99</v>
      </c>
      <c r="E879" s="5">
        <v>3119849.99</v>
      </c>
      <c r="F879" s="5">
        <v>0</v>
      </c>
      <c r="G879" s="5">
        <v>0</v>
      </c>
      <c r="H879" s="5">
        <v>0</v>
      </c>
      <c r="I879" s="5">
        <v>0</v>
      </c>
      <c r="J879" s="5">
        <v>0</v>
      </c>
      <c r="K879" s="5">
        <v>0</v>
      </c>
      <c r="L879" s="5">
        <v>0</v>
      </c>
      <c r="M879" s="5">
        <v>0</v>
      </c>
      <c r="N879" s="5">
        <v>0</v>
      </c>
      <c r="O879" s="5">
        <v>0</v>
      </c>
      <c r="P879" s="6">
        <f t="shared" si="39"/>
        <v>650734.61307692318</v>
      </c>
      <c r="Q879" s="4">
        <v>44469</v>
      </c>
      <c r="R879" s="7">
        <v>-9</v>
      </c>
      <c r="S879" s="8">
        <f t="shared" si="41"/>
        <v>2.225674073485917E-3</v>
      </c>
      <c r="T879" s="6">
        <f t="shared" si="40"/>
        <v>-2.0031066661373251E-2</v>
      </c>
    </row>
    <row r="880" spans="1:20" x14ac:dyDescent="0.25">
      <c r="A880" s="9" t="s">
        <v>104</v>
      </c>
      <c r="B880" t="s">
        <v>911</v>
      </c>
      <c r="C880" s="5">
        <v>120000</v>
      </c>
      <c r="D880" s="5">
        <v>160000</v>
      </c>
      <c r="E880" s="5">
        <v>0</v>
      </c>
      <c r="F880" s="5">
        <v>0</v>
      </c>
      <c r="G880" s="5">
        <v>0</v>
      </c>
      <c r="H880" s="5">
        <v>0</v>
      </c>
      <c r="I880" s="5">
        <v>0</v>
      </c>
      <c r="J880" s="5">
        <v>0</v>
      </c>
      <c r="K880" s="5">
        <v>0</v>
      </c>
      <c r="L880" s="5">
        <v>0</v>
      </c>
      <c r="M880" s="5">
        <v>0</v>
      </c>
      <c r="N880" s="5">
        <v>0</v>
      </c>
      <c r="O880" s="5">
        <v>0</v>
      </c>
      <c r="P880" s="6">
        <f t="shared" si="39"/>
        <v>21538.461538461539</v>
      </c>
      <c r="Q880" s="4">
        <v>44439</v>
      </c>
      <c r="R880" s="7">
        <v>-10</v>
      </c>
      <c r="S880" s="8">
        <f t="shared" si="41"/>
        <v>7.3666890412145257E-5</v>
      </c>
      <c r="T880" s="6">
        <f t="shared" si="40"/>
        <v>-7.3666890412145262E-4</v>
      </c>
    </row>
    <row r="881" spans="1:20" x14ac:dyDescent="0.25">
      <c r="A881" s="9" t="s">
        <v>104</v>
      </c>
      <c r="B881" t="s">
        <v>912</v>
      </c>
      <c r="C881" s="5">
        <v>0</v>
      </c>
      <c r="D881" s="5">
        <v>0</v>
      </c>
      <c r="E881" s="5">
        <v>0</v>
      </c>
      <c r="F881" s="5">
        <v>0</v>
      </c>
      <c r="G881" s="5">
        <v>0</v>
      </c>
      <c r="H881" s="5">
        <v>0</v>
      </c>
      <c r="I881" s="5">
        <v>0</v>
      </c>
      <c r="J881" s="5">
        <v>0</v>
      </c>
      <c r="K881" s="5">
        <v>0</v>
      </c>
      <c r="L881" s="5">
        <v>2250</v>
      </c>
      <c r="M881" s="5">
        <v>9000</v>
      </c>
      <c r="N881" s="5">
        <v>15750</v>
      </c>
      <c r="O881" s="5">
        <v>22500</v>
      </c>
      <c r="P881" s="6">
        <f t="shared" si="39"/>
        <v>3807.6923076923076</v>
      </c>
      <c r="Q881" s="4">
        <v>44865</v>
      </c>
      <c r="R881" s="7">
        <v>4</v>
      </c>
      <c r="S881" s="8">
        <f t="shared" si="41"/>
        <v>1.3023253840718536E-5</v>
      </c>
      <c r="T881" s="6">
        <f t="shared" si="40"/>
        <v>5.2093015362874144E-5</v>
      </c>
    </row>
    <row r="882" spans="1:20" x14ac:dyDescent="0.25">
      <c r="A882" s="9" t="s">
        <v>104</v>
      </c>
      <c r="B882" t="s">
        <v>913</v>
      </c>
      <c r="C882" s="5">
        <v>0</v>
      </c>
      <c r="D882" s="5">
        <v>62010</v>
      </c>
      <c r="E882" s="5">
        <v>62010</v>
      </c>
      <c r="F882" s="5">
        <v>62010</v>
      </c>
      <c r="G882" s="5">
        <v>0</v>
      </c>
      <c r="H882" s="5">
        <v>0</v>
      </c>
      <c r="I882" s="5">
        <v>0</v>
      </c>
      <c r="J882" s="5">
        <v>0</v>
      </c>
      <c r="K882" s="5">
        <v>0</v>
      </c>
      <c r="L882" s="5">
        <v>0</v>
      </c>
      <c r="M882" s="5">
        <v>0</v>
      </c>
      <c r="N882" s="5">
        <v>0</v>
      </c>
      <c r="O882" s="5">
        <v>0</v>
      </c>
      <c r="P882" s="6">
        <f t="shared" si="39"/>
        <v>14310</v>
      </c>
      <c r="Q882" s="4">
        <v>44500</v>
      </c>
      <c r="R882" s="7">
        <v>-8</v>
      </c>
      <c r="S882" s="8">
        <f t="shared" si="41"/>
        <v>4.8943755797754936E-5</v>
      </c>
      <c r="T882" s="6">
        <f t="shared" si="40"/>
        <v>-3.9155004638203949E-4</v>
      </c>
    </row>
    <row r="883" spans="1:20" x14ac:dyDescent="0.25">
      <c r="A883" s="9" t="s">
        <v>104</v>
      </c>
      <c r="B883" t="s">
        <v>914</v>
      </c>
      <c r="C883" s="5">
        <v>12720</v>
      </c>
      <c r="D883" s="5">
        <v>19080</v>
      </c>
      <c r="E883" s="5">
        <v>0</v>
      </c>
      <c r="F883" s="5">
        <v>0</v>
      </c>
      <c r="G883" s="5">
        <v>0</v>
      </c>
      <c r="H883" s="5">
        <v>0</v>
      </c>
      <c r="I883" s="5">
        <v>0</v>
      </c>
      <c r="J883" s="5">
        <v>0</v>
      </c>
      <c r="K883" s="5">
        <v>0</v>
      </c>
      <c r="L883" s="5">
        <v>0</v>
      </c>
      <c r="M883" s="5">
        <v>0</v>
      </c>
      <c r="N883" s="5">
        <v>0</v>
      </c>
      <c r="O883" s="5">
        <v>0</v>
      </c>
      <c r="P883" s="6">
        <f t="shared" si="39"/>
        <v>2446.1538461538462</v>
      </c>
      <c r="Q883" s="4">
        <v>44439</v>
      </c>
      <c r="R883" s="7">
        <v>-10</v>
      </c>
      <c r="S883" s="8">
        <f t="shared" si="41"/>
        <v>8.3664539825222115E-6</v>
      </c>
      <c r="T883" s="6">
        <f t="shared" si="40"/>
        <v>-8.3664539825222111E-5</v>
      </c>
    </row>
    <row r="884" spans="1:20" x14ac:dyDescent="0.25">
      <c r="A884" s="9" t="s">
        <v>104</v>
      </c>
      <c r="B884" t="s">
        <v>915</v>
      </c>
      <c r="C884" s="5">
        <v>0</v>
      </c>
      <c r="D884" s="5">
        <v>0</v>
      </c>
      <c r="E884" s="5">
        <v>0</v>
      </c>
      <c r="F884" s="5">
        <v>0</v>
      </c>
      <c r="G884" s="5">
        <v>0</v>
      </c>
      <c r="H884" s="5">
        <v>0</v>
      </c>
      <c r="I884" s="5">
        <v>0</v>
      </c>
      <c r="J884" s="5">
        <v>0</v>
      </c>
      <c r="K884" s="5">
        <v>0</v>
      </c>
      <c r="L884" s="5">
        <v>0</v>
      </c>
      <c r="M884" s="5">
        <v>66250</v>
      </c>
      <c r="N884" s="5">
        <v>66250</v>
      </c>
      <c r="O884" s="5">
        <v>66250</v>
      </c>
      <c r="P884" s="6">
        <f t="shared" si="39"/>
        <v>15288.461538461539</v>
      </c>
      <c r="Q884" s="4">
        <v>44926</v>
      </c>
      <c r="R884" s="7">
        <v>6</v>
      </c>
      <c r="S884" s="8">
        <f t="shared" si="41"/>
        <v>5.2290337390763821E-5</v>
      </c>
      <c r="T884" s="6">
        <f t="shared" si="40"/>
        <v>3.1374202434458293E-4</v>
      </c>
    </row>
    <row r="885" spans="1:20" x14ac:dyDescent="0.25">
      <c r="A885" s="9" t="s">
        <v>104</v>
      </c>
      <c r="B885" t="s">
        <v>916</v>
      </c>
      <c r="C885" s="5">
        <v>0</v>
      </c>
      <c r="D885" s="5">
        <v>0</v>
      </c>
      <c r="E885" s="5">
        <v>0</v>
      </c>
      <c r="F885" s="5">
        <v>0</v>
      </c>
      <c r="G885" s="5">
        <v>0</v>
      </c>
      <c r="H885" s="5">
        <v>0</v>
      </c>
      <c r="I885" s="5">
        <v>0</v>
      </c>
      <c r="J885" s="5">
        <v>0</v>
      </c>
      <c r="K885" s="5">
        <v>0</v>
      </c>
      <c r="L885" s="5">
        <v>0</v>
      </c>
      <c r="M885" s="5">
        <v>13250</v>
      </c>
      <c r="N885" s="5">
        <v>26500</v>
      </c>
      <c r="O885" s="5">
        <v>39750</v>
      </c>
      <c r="P885" s="6">
        <f t="shared" si="39"/>
        <v>6115.3846153846152</v>
      </c>
      <c r="Q885" s="4">
        <v>44926</v>
      </c>
      <c r="R885" s="7">
        <v>6</v>
      </c>
      <c r="S885" s="8">
        <f t="shared" si="41"/>
        <v>2.0916134956305528E-5</v>
      </c>
      <c r="T885" s="6">
        <f t="shared" si="40"/>
        <v>1.2549680973783316E-4</v>
      </c>
    </row>
    <row r="886" spans="1:20" x14ac:dyDescent="0.25">
      <c r="A886" s="9" t="s">
        <v>104</v>
      </c>
      <c r="B886" t="s">
        <v>917</v>
      </c>
      <c r="C886" s="5">
        <v>12750</v>
      </c>
      <c r="D886" s="5">
        <v>25500</v>
      </c>
      <c r="E886" s="5">
        <v>38250</v>
      </c>
      <c r="F886" s="5">
        <v>51000</v>
      </c>
      <c r="G886" s="5">
        <v>63750</v>
      </c>
      <c r="H886" s="5">
        <v>0</v>
      </c>
      <c r="I886" s="5">
        <v>0</v>
      </c>
      <c r="J886" s="5">
        <v>0</v>
      </c>
      <c r="K886" s="5">
        <v>0</v>
      </c>
      <c r="L886" s="5">
        <v>0</v>
      </c>
      <c r="M886" s="5">
        <v>0</v>
      </c>
      <c r="N886" s="5">
        <v>0</v>
      </c>
      <c r="O886" s="5">
        <v>0</v>
      </c>
      <c r="P886" s="6">
        <f t="shared" si="39"/>
        <v>14711.538461538461</v>
      </c>
      <c r="Q886" s="4">
        <v>44530</v>
      </c>
      <c r="R886" s="7">
        <v>-7</v>
      </c>
      <c r="S886" s="8">
        <f t="shared" si="41"/>
        <v>5.0317117111867072E-5</v>
      </c>
      <c r="T886" s="6">
        <f t="shared" si="40"/>
        <v>-3.5221981978306952E-4</v>
      </c>
    </row>
    <row r="887" spans="1:20" x14ac:dyDescent="0.25">
      <c r="A887" s="9" t="s">
        <v>104</v>
      </c>
      <c r="B887" t="s">
        <v>918</v>
      </c>
      <c r="C887" s="5">
        <v>15750</v>
      </c>
      <c r="D887" s="5">
        <v>33750</v>
      </c>
      <c r="E887" s="5">
        <v>51750</v>
      </c>
      <c r="F887" s="5">
        <v>69750</v>
      </c>
      <c r="G887" s="5">
        <v>87750</v>
      </c>
      <c r="H887" s="5">
        <v>103500</v>
      </c>
      <c r="I887" s="5">
        <v>0</v>
      </c>
      <c r="J887" s="5">
        <v>0</v>
      </c>
      <c r="K887" s="5">
        <v>0</v>
      </c>
      <c r="L887" s="5">
        <v>0</v>
      </c>
      <c r="M887" s="5">
        <v>0</v>
      </c>
      <c r="N887" s="5">
        <v>0</v>
      </c>
      <c r="O887" s="5">
        <v>0</v>
      </c>
      <c r="P887" s="6">
        <f t="shared" si="39"/>
        <v>27865.384615384617</v>
      </c>
      <c r="Q887" s="4">
        <v>44561</v>
      </c>
      <c r="R887" s="7">
        <v>-6</v>
      </c>
      <c r="S887" s="8">
        <f t="shared" si="41"/>
        <v>9.5306539470712932E-5</v>
      </c>
      <c r="T887" s="6">
        <f t="shared" si="40"/>
        <v>-5.7183923682427762E-4</v>
      </c>
    </row>
    <row r="888" spans="1:20" x14ac:dyDescent="0.25">
      <c r="A888" s="9" t="s">
        <v>104</v>
      </c>
      <c r="B888" t="s">
        <v>919</v>
      </c>
      <c r="C888" s="5">
        <v>132499.97999999998</v>
      </c>
      <c r="D888" s="5">
        <v>238499.95999999996</v>
      </c>
      <c r="E888" s="5">
        <v>243799.95999999996</v>
      </c>
      <c r="F888" s="5">
        <v>0</v>
      </c>
      <c r="G888" s="5">
        <v>0</v>
      </c>
      <c r="H888" s="5">
        <v>0</v>
      </c>
      <c r="I888" s="5">
        <v>0</v>
      </c>
      <c r="J888" s="5">
        <v>0</v>
      </c>
      <c r="K888" s="5">
        <v>0</v>
      </c>
      <c r="L888" s="5">
        <v>0</v>
      </c>
      <c r="M888" s="5">
        <v>0</v>
      </c>
      <c r="N888" s="5">
        <v>0</v>
      </c>
      <c r="O888" s="5">
        <v>0</v>
      </c>
      <c r="P888" s="6">
        <f t="shared" si="39"/>
        <v>47292.299999999996</v>
      </c>
      <c r="Q888" s="4">
        <v>44469</v>
      </c>
      <c r="R888" s="7">
        <v>-9</v>
      </c>
      <c r="S888" s="8">
        <f t="shared" si="41"/>
        <v>1.6175141735249235E-4</v>
      </c>
      <c r="T888" s="6">
        <f t="shared" si="40"/>
        <v>-1.4557627561724311E-3</v>
      </c>
    </row>
    <row r="889" spans="1:20" x14ac:dyDescent="0.25">
      <c r="A889" s="9" t="s">
        <v>104</v>
      </c>
      <c r="B889" t="s">
        <v>920</v>
      </c>
      <c r="C889" s="5">
        <v>46110</v>
      </c>
      <c r="D889" s="5">
        <v>59360</v>
      </c>
      <c r="E889" s="5">
        <v>72610</v>
      </c>
      <c r="F889" s="5">
        <v>80560</v>
      </c>
      <c r="G889" s="5">
        <v>93810</v>
      </c>
      <c r="H889" s="5">
        <v>100435</v>
      </c>
      <c r="I889" s="5">
        <v>0</v>
      </c>
      <c r="J889" s="5">
        <v>0</v>
      </c>
      <c r="K889" s="5">
        <v>0</v>
      </c>
      <c r="L889" s="5">
        <v>0</v>
      </c>
      <c r="M889" s="5">
        <v>0</v>
      </c>
      <c r="N889" s="5">
        <v>0</v>
      </c>
      <c r="O889" s="5">
        <v>0</v>
      </c>
      <c r="P889" s="6">
        <f t="shared" si="39"/>
        <v>34837.307692307695</v>
      </c>
      <c r="Q889" s="4">
        <v>44561</v>
      </c>
      <c r="R889" s="7">
        <v>-6</v>
      </c>
      <c r="S889" s="8">
        <f t="shared" si="41"/>
        <v>1.1915224880108717E-4</v>
      </c>
      <c r="T889" s="6">
        <f t="shared" si="40"/>
        <v>-7.1491349280652298E-4</v>
      </c>
    </row>
    <row r="890" spans="1:20" x14ac:dyDescent="0.25">
      <c r="A890" s="9" t="s">
        <v>104</v>
      </c>
      <c r="B890" t="s">
        <v>921</v>
      </c>
      <c r="C890" s="5">
        <v>0</v>
      </c>
      <c r="D890" s="5">
        <v>0</v>
      </c>
      <c r="E890" s="5">
        <v>0</v>
      </c>
      <c r="F890" s="5">
        <v>0</v>
      </c>
      <c r="G890" s="5">
        <v>0</v>
      </c>
      <c r="H890" s="5">
        <v>0</v>
      </c>
      <c r="I890" s="5">
        <v>0</v>
      </c>
      <c r="J890" s="5">
        <v>0</v>
      </c>
      <c r="K890" s="5">
        <v>0</v>
      </c>
      <c r="L890" s="5">
        <v>0</v>
      </c>
      <c r="M890" s="5">
        <v>0</v>
      </c>
      <c r="N890" s="5">
        <v>34300.68</v>
      </c>
      <c r="O890" s="5">
        <v>68601.36</v>
      </c>
      <c r="P890" s="6">
        <f t="shared" si="39"/>
        <v>7915.5415384615389</v>
      </c>
      <c r="Q890" s="4">
        <v>44926</v>
      </c>
      <c r="R890" s="7">
        <v>6</v>
      </c>
      <c r="S890" s="8">
        <f t="shared" si="41"/>
        <v>2.7073118942379244E-5</v>
      </c>
      <c r="T890" s="6">
        <f t="shared" si="40"/>
        <v>1.6243871365427548E-4</v>
      </c>
    </row>
    <row r="891" spans="1:20" x14ac:dyDescent="0.25">
      <c r="A891" s="9" t="s">
        <v>104</v>
      </c>
      <c r="B891" t="s">
        <v>922</v>
      </c>
      <c r="C891" s="5">
        <v>0</v>
      </c>
      <c r="D891" s="5">
        <v>214553.08000000002</v>
      </c>
      <c r="E891" s="5">
        <v>214553.08000000002</v>
      </c>
      <c r="F891" s="5">
        <v>214553.08000000002</v>
      </c>
      <c r="G891" s="5">
        <v>0</v>
      </c>
      <c r="H891" s="5">
        <v>0</v>
      </c>
      <c r="I891" s="5">
        <v>0</v>
      </c>
      <c r="J891" s="5">
        <v>0</v>
      </c>
      <c r="K891" s="5">
        <v>0</v>
      </c>
      <c r="L891" s="5">
        <v>0</v>
      </c>
      <c r="M891" s="5">
        <v>0</v>
      </c>
      <c r="N891" s="5">
        <v>0</v>
      </c>
      <c r="O891" s="5">
        <v>0</v>
      </c>
      <c r="P891" s="6">
        <f t="shared" ref="P891:P954" si="42">AVERAGE(C891:O891)</f>
        <v>49512.24923076923</v>
      </c>
      <c r="Q891" s="4">
        <v>44500</v>
      </c>
      <c r="R891" s="7">
        <v>-8</v>
      </c>
      <c r="S891" s="8">
        <f t="shared" si="41"/>
        <v>1.6934419534230251E-4</v>
      </c>
      <c r="T891" s="6">
        <f t="shared" ref="T891:T954" si="43">R891*S891</f>
        <v>-1.3547535627384201E-3</v>
      </c>
    </row>
    <row r="892" spans="1:20" x14ac:dyDescent="0.25">
      <c r="A892" s="9" t="s">
        <v>104</v>
      </c>
      <c r="B892" t="s">
        <v>923</v>
      </c>
      <c r="C892" s="5">
        <v>29220.899999999998</v>
      </c>
      <c r="D892" s="5">
        <v>34533.79</v>
      </c>
      <c r="E892" s="5">
        <v>39846.68</v>
      </c>
      <c r="F892" s="5">
        <v>45159.57</v>
      </c>
      <c r="G892" s="5">
        <v>47816.02</v>
      </c>
      <c r="H892" s="5">
        <v>50472.469999999994</v>
      </c>
      <c r="I892" s="5">
        <v>0</v>
      </c>
      <c r="J892" s="5">
        <v>0</v>
      </c>
      <c r="K892" s="5">
        <v>0</v>
      </c>
      <c r="L892" s="5">
        <v>0</v>
      </c>
      <c r="M892" s="5">
        <v>0</v>
      </c>
      <c r="N892" s="5">
        <v>0</v>
      </c>
      <c r="O892" s="5">
        <v>0</v>
      </c>
      <c r="P892" s="6">
        <f t="shared" si="42"/>
        <v>19003.802307692305</v>
      </c>
      <c r="Q892" s="4">
        <v>44561</v>
      </c>
      <c r="R892" s="7">
        <v>-6</v>
      </c>
      <c r="S892" s="8">
        <f t="shared" si="41"/>
        <v>6.4997726022117671E-5</v>
      </c>
      <c r="T892" s="6">
        <f t="shared" si="43"/>
        <v>-3.8998635613270605E-4</v>
      </c>
    </row>
    <row r="893" spans="1:20" x14ac:dyDescent="0.25">
      <c r="A893" s="9" t="s">
        <v>104</v>
      </c>
      <c r="B893" t="s">
        <v>924</v>
      </c>
      <c r="C893" s="5">
        <v>69597.64</v>
      </c>
      <c r="D893" s="5">
        <v>88335.48</v>
      </c>
      <c r="E893" s="5">
        <v>96365.97</v>
      </c>
      <c r="F893" s="5">
        <v>104396.46</v>
      </c>
      <c r="G893" s="5">
        <v>112426.95000000001</v>
      </c>
      <c r="H893" s="5">
        <v>120457.44000000002</v>
      </c>
      <c r="I893" s="5">
        <v>0</v>
      </c>
      <c r="J893" s="5">
        <v>0</v>
      </c>
      <c r="K893" s="5">
        <v>0</v>
      </c>
      <c r="L893" s="5">
        <v>0</v>
      </c>
      <c r="M893" s="5">
        <v>0</v>
      </c>
      <c r="N893" s="5">
        <v>0</v>
      </c>
      <c r="O893" s="5">
        <v>0</v>
      </c>
      <c r="P893" s="6">
        <f t="shared" si="42"/>
        <v>45506.149230769239</v>
      </c>
      <c r="Q893" s="4">
        <v>44561</v>
      </c>
      <c r="R893" s="7">
        <v>-6</v>
      </c>
      <c r="S893" s="8">
        <f t="shared" si="41"/>
        <v>1.5564233789286955E-4</v>
      </c>
      <c r="T893" s="6">
        <f t="shared" si="43"/>
        <v>-9.3385402735721732E-4</v>
      </c>
    </row>
    <row r="894" spans="1:20" x14ac:dyDescent="0.25">
      <c r="A894" s="9" t="s">
        <v>104</v>
      </c>
      <c r="B894" t="s">
        <v>925</v>
      </c>
      <c r="C894" s="5">
        <v>0</v>
      </c>
      <c r="D894" s="5">
        <v>0</v>
      </c>
      <c r="E894" s="5">
        <v>39750</v>
      </c>
      <c r="F894" s="5">
        <v>39750</v>
      </c>
      <c r="G894" s="5">
        <v>79500</v>
      </c>
      <c r="H894" s="5">
        <v>0</v>
      </c>
      <c r="I894" s="5">
        <v>0</v>
      </c>
      <c r="J894" s="5">
        <v>0</v>
      </c>
      <c r="K894" s="5">
        <v>0</v>
      </c>
      <c r="L894" s="5">
        <v>0</v>
      </c>
      <c r="M894" s="5">
        <v>0</v>
      </c>
      <c r="N894" s="5">
        <v>0</v>
      </c>
      <c r="O894" s="5">
        <v>0</v>
      </c>
      <c r="P894" s="6">
        <f t="shared" si="42"/>
        <v>12230.76923076923</v>
      </c>
      <c r="Q894" s="4">
        <v>44530</v>
      </c>
      <c r="R894" s="7">
        <v>-7</v>
      </c>
      <c r="S894" s="8">
        <f t="shared" si="41"/>
        <v>4.1832269912611056E-5</v>
      </c>
      <c r="T894" s="6">
        <f t="shared" si="43"/>
        <v>-2.9282588938827741E-4</v>
      </c>
    </row>
    <row r="895" spans="1:20" x14ac:dyDescent="0.25">
      <c r="A895" s="9" t="s">
        <v>104</v>
      </c>
      <c r="B895" t="s">
        <v>926</v>
      </c>
      <c r="C895" s="5">
        <v>53000</v>
      </c>
      <c r="D895" s="5">
        <v>53000</v>
      </c>
      <c r="E895" s="5">
        <v>53000</v>
      </c>
      <c r="F895" s="5">
        <v>66250</v>
      </c>
      <c r="G895" s="5">
        <v>66250</v>
      </c>
      <c r="H895" s="5">
        <v>66250</v>
      </c>
      <c r="I895" s="5">
        <v>0</v>
      </c>
      <c r="J895" s="5">
        <v>0</v>
      </c>
      <c r="K895" s="5">
        <v>0</v>
      </c>
      <c r="L895" s="5">
        <v>0</v>
      </c>
      <c r="M895" s="5">
        <v>0</v>
      </c>
      <c r="N895" s="5">
        <v>0</v>
      </c>
      <c r="O895" s="5">
        <v>0</v>
      </c>
      <c r="P895" s="6">
        <f t="shared" si="42"/>
        <v>27519.23076923077</v>
      </c>
      <c r="Q895" s="4">
        <v>44561</v>
      </c>
      <c r="R895" s="7">
        <v>-6</v>
      </c>
      <c r="S895" s="8">
        <f t="shared" si="41"/>
        <v>9.412260730337487E-5</v>
      </c>
      <c r="T895" s="6">
        <f t="shared" si="43"/>
        <v>-5.6473564382024919E-4</v>
      </c>
    </row>
    <row r="896" spans="1:20" x14ac:dyDescent="0.25">
      <c r="A896" s="9" t="s">
        <v>104</v>
      </c>
      <c r="B896" t="s">
        <v>927</v>
      </c>
      <c r="C896" s="5">
        <v>0</v>
      </c>
      <c r="D896" s="5">
        <v>0</v>
      </c>
      <c r="E896" s="5">
        <v>0</v>
      </c>
      <c r="F896" s="5">
        <v>0</v>
      </c>
      <c r="G896" s="5">
        <v>0</v>
      </c>
      <c r="H896" s="5">
        <v>2650</v>
      </c>
      <c r="I896" s="5">
        <v>0</v>
      </c>
      <c r="J896" s="5">
        <v>0</v>
      </c>
      <c r="K896" s="5">
        <v>0</v>
      </c>
      <c r="L896" s="5">
        <v>0</v>
      </c>
      <c r="M896" s="5">
        <v>0</v>
      </c>
      <c r="N896" s="5">
        <v>0</v>
      </c>
      <c r="O896" s="5">
        <v>0</v>
      </c>
      <c r="P896" s="6">
        <f t="shared" si="42"/>
        <v>203.84615384615384</v>
      </c>
      <c r="Q896" s="4">
        <v>44561</v>
      </c>
      <c r="R896" s="7">
        <v>-6</v>
      </c>
      <c r="S896" s="8">
        <f t="shared" si="41"/>
        <v>6.9720449854351752E-7</v>
      </c>
      <c r="T896" s="6">
        <f t="shared" si="43"/>
        <v>-4.1832269912611049E-6</v>
      </c>
    </row>
    <row r="897" spans="1:20" x14ac:dyDescent="0.25">
      <c r="A897" s="9" t="s">
        <v>104</v>
      </c>
      <c r="B897" t="s">
        <v>928</v>
      </c>
      <c r="C897" s="5">
        <v>42463.86</v>
      </c>
      <c r="D897" s="5">
        <v>49541.17</v>
      </c>
      <c r="E897" s="5">
        <v>56618.479999999996</v>
      </c>
      <c r="F897" s="5">
        <v>63695.789999999994</v>
      </c>
      <c r="G897" s="5">
        <v>70773.099999999991</v>
      </c>
      <c r="H897" s="5">
        <v>77850.409999999989</v>
      </c>
      <c r="I897" s="5">
        <v>0</v>
      </c>
      <c r="J897" s="5">
        <v>0</v>
      </c>
      <c r="K897" s="5">
        <v>0</v>
      </c>
      <c r="L897" s="5">
        <v>0</v>
      </c>
      <c r="M897" s="5">
        <v>0</v>
      </c>
      <c r="N897" s="5">
        <v>0</v>
      </c>
      <c r="O897" s="5">
        <v>0</v>
      </c>
      <c r="P897" s="6">
        <f t="shared" si="42"/>
        <v>27764.831538461534</v>
      </c>
      <c r="Q897" s="4">
        <v>44561</v>
      </c>
      <c r="R897" s="7">
        <v>-6</v>
      </c>
      <c r="S897" s="8">
        <f t="shared" si="41"/>
        <v>9.496262296186344E-5</v>
      </c>
      <c r="T897" s="6">
        <f t="shared" si="43"/>
        <v>-5.6977573777118064E-4</v>
      </c>
    </row>
    <row r="898" spans="1:20" x14ac:dyDescent="0.25">
      <c r="A898" s="9" t="s">
        <v>104</v>
      </c>
      <c r="B898" t="s">
        <v>929</v>
      </c>
      <c r="C898" s="5">
        <v>10600</v>
      </c>
      <c r="D898" s="5">
        <v>10600</v>
      </c>
      <c r="E898" s="5">
        <v>31800</v>
      </c>
      <c r="F898" s="5">
        <v>31800</v>
      </c>
      <c r="G898" s="5">
        <v>39750</v>
      </c>
      <c r="H898" s="5">
        <v>39750</v>
      </c>
      <c r="I898" s="5">
        <v>0</v>
      </c>
      <c r="J898" s="5">
        <v>0</v>
      </c>
      <c r="K898" s="5">
        <v>0</v>
      </c>
      <c r="L898" s="5">
        <v>0</v>
      </c>
      <c r="M898" s="5">
        <v>0</v>
      </c>
      <c r="N898" s="5">
        <v>0</v>
      </c>
      <c r="O898" s="5">
        <v>0</v>
      </c>
      <c r="P898" s="6">
        <f t="shared" si="42"/>
        <v>12638.461538461539</v>
      </c>
      <c r="Q898" s="4">
        <v>44561</v>
      </c>
      <c r="R898" s="7">
        <v>-6</v>
      </c>
      <c r="S898" s="8">
        <f t="shared" si="41"/>
        <v>4.3226678909698095E-5</v>
      </c>
      <c r="T898" s="6">
        <f t="shared" si="43"/>
        <v>-2.5936007345818857E-4</v>
      </c>
    </row>
    <row r="899" spans="1:20" x14ac:dyDescent="0.25">
      <c r="A899" s="9" t="s">
        <v>104</v>
      </c>
      <c r="B899" t="s">
        <v>930</v>
      </c>
      <c r="C899" s="5">
        <v>30740</v>
      </c>
      <c r="D899" s="5">
        <v>39220</v>
      </c>
      <c r="E899" s="5">
        <v>39220</v>
      </c>
      <c r="F899" s="5">
        <v>47170</v>
      </c>
      <c r="G899" s="5">
        <v>47170</v>
      </c>
      <c r="H899" s="5">
        <v>56180</v>
      </c>
      <c r="I899" s="5">
        <v>0</v>
      </c>
      <c r="J899" s="5">
        <v>0</v>
      </c>
      <c r="K899" s="5">
        <v>0</v>
      </c>
      <c r="L899" s="5">
        <v>0</v>
      </c>
      <c r="M899" s="5">
        <v>0</v>
      </c>
      <c r="N899" s="5">
        <v>0</v>
      </c>
      <c r="O899" s="5">
        <v>0</v>
      </c>
      <c r="P899" s="6">
        <f t="shared" si="42"/>
        <v>19976.923076923078</v>
      </c>
      <c r="Q899" s="4">
        <v>44561</v>
      </c>
      <c r="R899" s="7">
        <v>-6</v>
      </c>
      <c r="S899" s="8">
        <f t="shared" ref="S899:S962" si="44">P899/$P$1096</f>
        <v>6.8326040857264725E-5</v>
      </c>
      <c r="T899" s="6">
        <f t="shared" si="43"/>
        <v>-4.0995624514358832E-4</v>
      </c>
    </row>
    <row r="900" spans="1:20" x14ac:dyDescent="0.25">
      <c r="A900" s="9" t="s">
        <v>104</v>
      </c>
      <c r="B900" t="s">
        <v>931</v>
      </c>
      <c r="C900" s="5">
        <v>318000</v>
      </c>
      <c r="D900" s="5">
        <v>318000</v>
      </c>
      <c r="E900" s="5">
        <v>318000</v>
      </c>
      <c r="F900" s="5">
        <v>318000</v>
      </c>
      <c r="G900" s="5">
        <v>318000</v>
      </c>
      <c r="H900" s="5">
        <v>318000</v>
      </c>
      <c r="I900" s="5">
        <v>0</v>
      </c>
      <c r="J900" s="5">
        <v>0</v>
      </c>
      <c r="K900" s="5">
        <v>0</v>
      </c>
      <c r="L900" s="5">
        <v>0</v>
      </c>
      <c r="M900" s="5">
        <v>0</v>
      </c>
      <c r="N900" s="5">
        <v>0</v>
      </c>
      <c r="O900" s="5">
        <v>0</v>
      </c>
      <c r="P900" s="6">
        <f t="shared" si="42"/>
        <v>146769.23076923078</v>
      </c>
      <c r="Q900" s="4">
        <v>44561</v>
      </c>
      <c r="R900" s="7">
        <v>-6</v>
      </c>
      <c r="S900" s="8">
        <f t="shared" si="44"/>
        <v>5.0198723895133275E-4</v>
      </c>
      <c r="T900" s="6">
        <f t="shared" si="43"/>
        <v>-3.0119234337079963E-3</v>
      </c>
    </row>
    <row r="901" spans="1:20" x14ac:dyDescent="0.25">
      <c r="A901" s="9" t="s">
        <v>104</v>
      </c>
      <c r="B901" t="s">
        <v>932</v>
      </c>
      <c r="C901" s="5">
        <v>47965</v>
      </c>
      <c r="D901" s="5">
        <v>61215</v>
      </c>
      <c r="E901" s="5">
        <v>71815</v>
      </c>
      <c r="F901" s="5">
        <v>85065</v>
      </c>
      <c r="G901" s="5">
        <v>96990</v>
      </c>
      <c r="H901" s="5">
        <v>106000</v>
      </c>
      <c r="I901" s="5">
        <v>0</v>
      </c>
      <c r="J901" s="5">
        <v>0</v>
      </c>
      <c r="K901" s="5">
        <v>0</v>
      </c>
      <c r="L901" s="5">
        <v>0</v>
      </c>
      <c r="M901" s="5">
        <v>0</v>
      </c>
      <c r="N901" s="5">
        <v>0</v>
      </c>
      <c r="O901" s="5">
        <v>0</v>
      </c>
      <c r="P901" s="6">
        <f t="shared" si="42"/>
        <v>36080.769230769234</v>
      </c>
      <c r="Q901" s="4">
        <v>44561</v>
      </c>
      <c r="R901" s="7">
        <v>-6</v>
      </c>
      <c r="S901" s="8">
        <f t="shared" si="44"/>
        <v>1.2340519624220262E-4</v>
      </c>
      <c r="T901" s="6">
        <f t="shared" si="43"/>
        <v>-7.404311774532157E-4</v>
      </c>
    </row>
    <row r="902" spans="1:20" x14ac:dyDescent="0.25">
      <c r="A902" s="9" t="s">
        <v>104</v>
      </c>
      <c r="B902" t="s">
        <v>933</v>
      </c>
      <c r="C902" s="5">
        <v>13250</v>
      </c>
      <c r="D902" s="5">
        <v>13250</v>
      </c>
      <c r="E902" s="5">
        <v>26500</v>
      </c>
      <c r="F902" s="5">
        <v>26500</v>
      </c>
      <c r="G902" s="5">
        <v>26500</v>
      </c>
      <c r="H902" s="5">
        <v>0</v>
      </c>
      <c r="I902" s="5">
        <v>0</v>
      </c>
      <c r="J902" s="5">
        <v>0</v>
      </c>
      <c r="K902" s="5">
        <v>0</v>
      </c>
      <c r="L902" s="5">
        <v>0</v>
      </c>
      <c r="M902" s="5">
        <v>0</v>
      </c>
      <c r="N902" s="5">
        <v>0</v>
      </c>
      <c r="O902" s="5">
        <v>0</v>
      </c>
      <c r="P902" s="6">
        <f t="shared" si="42"/>
        <v>8153.8461538461543</v>
      </c>
      <c r="Q902" s="4">
        <v>44530</v>
      </c>
      <c r="R902" s="7">
        <v>-7</v>
      </c>
      <c r="S902" s="8">
        <f t="shared" si="44"/>
        <v>2.7888179941740705E-5</v>
      </c>
      <c r="T902" s="6">
        <f t="shared" si="43"/>
        <v>-1.9521725959218493E-4</v>
      </c>
    </row>
    <row r="903" spans="1:20" x14ac:dyDescent="0.25">
      <c r="A903" s="9" t="s">
        <v>104</v>
      </c>
      <c r="B903" t="s">
        <v>934</v>
      </c>
      <c r="C903" s="5">
        <v>19875</v>
      </c>
      <c r="D903" s="5">
        <v>19875</v>
      </c>
      <c r="E903" s="5">
        <v>0</v>
      </c>
      <c r="F903" s="5">
        <v>0</v>
      </c>
      <c r="G903" s="5">
        <v>0</v>
      </c>
      <c r="H903" s="5">
        <v>0</v>
      </c>
      <c r="I903" s="5">
        <v>0</v>
      </c>
      <c r="J903" s="5">
        <v>0</v>
      </c>
      <c r="K903" s="5">
        <v>0</v>
      </c>
      <c r="L903" s="5">
        <v>0</v>
      </c>
      <c r="M903" s="5">
        <v>0</v>
      </c>
      <c r="N903" s="5">
        <v>0</v>
      </c>
      <c r="O903" s="5">
        <v>0</v>
      </c>
      <c r="P903" s="6">
        <f t="shared" si="42"/>
        <v>3057.6923076923076</v>
      </c>
      <c r="Q903" s="4">
        <v>44439</v>
      </c>
      <c r="R903" s="7">
        <v>-10</v>
      </c>
      <c r="S903" s="8">
        <f t="shared" si="44"/>
        <v>1.0458067478152764E-5</v>
      </c>
      <c r="T903" s="6">
        <f t="shared" si="43"/>
        <v>-1.0458067478152764E-4</v>
      </c>
    </row>
    <row r="904" spans="1:20" x14ac:dyDescent="0.25">
      <c r="A904" s="9" t="s">
        <v>104</v>
      </c>
      <c r="B904" t="s">
        <v>935</v>
      </c>
      <c r="C904" s="5">
        <v>37630</v>
      </c>
      <c r="D904" s="5">
        <v>45580</v>
      </c>
      <c r="E904" s="5">
        <v>53530</v>
      </c>
      <c r="F904" s="5">
        <v>61480</v>
      </c>
      <c r="G904" s="5">
        <v>64660</v>
      </c>
      <c r="H904" s="5">
        <v>66250</v>
      </c>
      <c r="I904" s="5">
        <v>0</v>
      </c>
      <c r="J904" s="5">
        <v>0</v>
      </c>
      <c r="K904" s="5">
        <v>0</v>
      </c>
      <c r="L904" s="5">
        <v>0</v>
      </c>
      <c r="M904" s="5">
        <v>0</v>
      </c>
      <c r="N904" s="5">
        <v>0</v>
      </c>
      <c r="O904" s="5">
        <v>0</v>
      </c>
      <c r="P904" s="6">
        <f t="shared" si="42"/>
        <v>25317.692307692309</v>
      </c>
      <c r="Q904" s="4">
        <v>44561</v>
      </c>
      <c r="R904" s="7">
        <v>-6</v>
      </c>
      <c r="S904" s="8">
        <f t="shared" si="44"/>
        <v>8.659279871910488E-5</v>
      </c>
      <c r="T904" s="6">
        <f t="shared" si="43"/>
        <v>-5.1955679231462928E-4</v>
      </c>
    </row>
    <row r="905" spans="1:20" x14ac:dyDescent="0.25">
      <c r="A905" s="9" t="s">
        <v>104</v>
      </c>
      <c r="B905" t="s">
        <v>936</v>
      </c>
      <c r="C905" s="5">
        <v>68900</v>
      </c>
      <c r="D905" s="5">
        <v>90100</v>
      </c>
      <c r="E905" s="5">
        <v>111300</v>
      </c>
      <c r="F905" s="5">
        <v>132500</v>
      </c>
      <c r="G905" s="5">
        <v>145750</v>
      </c>
      <c r="H905" s="5">
        <v>159000</v>
      </c>
      <c r="I905" s="5">
        <v>0</v>
      </c>
      <c r="J905" s="5">
        <v>0</v>
      </c>
      <c r="K905" s="5">
        <v>0</v>
      </c>
      <c r="L905" s="5">
        <v>0</v>
      </c>
      <c r="M905" s="5">
        <v>0</v>
      </c>
      <c r="N905" s="5">
        <v>0</v>
      </c>
      <c r="O905" s="5">
        <v>0</v>
      </c>
      <c r="P905" s="6">
        <f t="shared" si="42"/>
        <v>54426.923076923078</v>
      </c>
      <c r="Q905" s="4">
        <v>44561</v>
      </c>
      <c r="R905" s="7">
        <v>-6</v>
      </c>
      <c r="S905" s="8">
        <f t="shared" si="44"/>
        <v>1.8615360111111921E-4</v>
      </c>
      <c r="T905" s="6">
        <f t="shared" si="43"/>
        <v>-1.1169216066667152E-3</v>
      </c>
    </row>
    <row r="906" spans="1:20" x14ac:dyDescent="0.25">
      <c r="A906" s="9" t="s">
        <v>104</v>
      </c>
      <c r="B906" t="s">
        <v>937</v>
      </c>
      <c r="C906" s="5">
        <v>63750.03</v>
      </c>
      <c r="D906" s="5">
        <v>0</v>
      </c>
      <c r="E906" s="5">
        <v>0</v>
      </c>
      <c r="F906" s="5">
        <v>0</v>
      </c>
      <c r="G906" s="5">
        <v>0</v>
      </c>
      <c r="H906" s="5">
        <v>0</v>
      </c>
      <c r="I906" s="5">
        <v>0</v>
      </c>
      <c r="J906" s="5">
        <v>0</v>
      </c>
      <c r="K906" s="5">
        <v>0</v>
      </c>
      <c r="L906" s="5">
        <v>0</v>
      </c>
      <c r="M906" s="5">
        <v>0</v>
      </c>
      <c r="N906" s="5">
        <v>0</v>
      </c>
      <c r="O906" s="5">
        <v>0</v>
      </c>
      <c r="P906" s="6">
        <f t="shared" si="42"/>
        <v>4903.8484615384614</v>
      </c>
      <c r="Q906" s="4">
        <v>44408</v>
      </c>
      <c r="R906" s="7">
        <v>-11</v>
      </c>
      <c r="S906" s="8">
        <f t="shared" si="44"/>
        <v>1.6772380263503474E-5</v>
      </c>
      <c r="T906" s="6">
        <f t="shared" si="43"/>
        <v>-1.844961828985382E-4</v>
      </c>
    </row>
    <row r="907" spans="1:20" x14ac:dyDescent="0.25">
      <c r="A907" s="9" t="s">
        <v>104</v>
      </c>
      <c r="B907" t="s">
        <v>938</v>
      </c>
      <c r="C907" s="5">
        <v>0</v>
      </c>
      <c r="D907" s="5">
        <v>0</v>
      </c>
      <c r="E907" s="5">
        <v>0</v>
      </c>
      <c r="F907" s="5">
        <v>0</v>
      </c>
      <c r="G907" s="5">
        <v>53000</v>
      </c>
      <c r="H907" s="5">
        <v>53000</v>
      </c>
      <c r="I907" s="5">
        <v>0</v>
      </c>
      <c r="J907" s="5">
        <v>0</v>
      </c>
      <c r="K907" s="5">
        <v>0</v>
      </c>
      <c r="L907" s="5">
        <v>0</v>
      </c>
      <c r="M907" s="5">
        <v>0</v>
      </c>
      <c r="N907" s="5">
        <v>0</v>
      </c>
      <c r="O907" s="5">
        <v>0</v>
      </c>
      <c r="P907" s="6">
        <f t="shared" si="42"/>
        <v>8153.8461538461543</v>
      </c>
      <c r="Q907" s="4">
        <v>44561</v>
      </c>
      <c r="R907" s="7">
        <v>-6</v>
      </c>
      <c r="S907" s="8">
        <f t="shared" si="44"/>
        <v>2.7888179941740705E-5</v>
      </c>
      <c r="T907" s="6">
        <f t="shared" si="43"/>
        <v>-1.6732907965044422E-4</v>
      </c>
    </row>
    <row r="908" spans="1:20" x14ac:dyDescent="0.25">
      <c r="A908" s="9" t="s">
        <v>104</v>
      </c>
      <c r="B908" t="s">
        <v>939</v>
      </c>
      <c r="C908" s="5">
        <v>26500</v>
      </c>
      <c r="D908" s="5">
        <v>26500</v>
      </c>
      <c r="E908" s="5">
        <v>26500</v>
      </c>
      <c r="F908" s="5">
        <v>53000</v>
      </c>
      <c r="G908" s="5">
        <v>53000</v>
      </c>
      <c r="H908" s="5">
        <v>53000</v>
      </c>
      <c r="I908" s="5">
        <v>0</v>
      </c>
      <c r="J908" s="5">
        <v>0</v>
      </c>
      <c r="K908" s="5">
        <v>0</v>
      </c>
      <c r="L908" s="5">
        <v>0</v>
      </c>
      <c r="M908" s="5">
        <v>0</v>
      </c>
      <c r="N908" s="5">
        <v>0</v>
      </c>
      <c r="O908" s="5">
        <v>0</v>
      </c>
      <c r="P908" s="6">
        <f t="shared" si="42"/>
        <v>18346.153846153848</v>
      </c>
      <c r="Q908" s="4">
        <v>44561</v>
      </c>
      <c r="R908" s="7">
        <v>-6</v>
      </c>
      <c r="S908" s="8">
        <f t="shared" si="44"/>
        <v>6.2748404868916594E-5</v>
      </c>
      <c r="T908" s="6">
        <f t="shared" si="43"/>
        <v>-3.7649042921349954E-4</v>
      </c>
    </row>
    <row r="909" spans="1:20" x14ac:dyDescent="0.25">
      <c r="A909" s="9" t="s">
        <v>104</v>
      </c>
      <c r="B909" t="s">
        <v>940</v>
      </c>
      <c r="C909" s="5">
        <v>333249.24</v>
      </c>
      <c r="D909" s="5">
        <v>338320.45999999996</v>
      </c>
      <c r="E909" s="5">
        <v>343391.67999999993</v>
      </c>
      <c r="F909" s="5">
        <v>343391.67999999993</v>
      </c>
      <c r="G909" s="5">
        <v>343391.67999999993</v>
      </c>
      <c r="H909" s="5">
        <v>343391.67999999993</v>
      </c>
      <c r="I909" s="5">
        <v>0</v>
      </c>
      <c r="J909" s="5">
        <v>0</v>
      </c>
      <c r="K909" s="5">
        <v>0</v>
      </c>
      <c r="L909" s="5">
        <v>0</v>
      </c>
      <c r="M909" s="5">
        <v>0</v>
      </c>
      <c r="N909" s="5">
        <v>0</v>
      </c>
      <c r="O909" s="5">
        <v>0</v>
      </c>
      <c r="P909" s="6">
        <f t="shared" si="42"/>
        <v>157318.18615384612</v>
      </c>
      <c r="Q909" s="4">
        <v>44561</v>
      </c>
      <c r="R909" s="7">
        <v>-6</v>
      </c>
      <c r="S909" s="8">
        <f t="shared" si="44"/>
        <v>5.3806728760723939E-4</v>
      </c>
      <c r="T909" s="6">
        <f t="shared" si="43"/>
        <v>-3.2284037256434363E-3</v>
      </c>
    </row>
    <row r="910" spans="1:20" x14ac:dyDescent="0.25">
      <c r="A910" s="9" t="s">
        <v>104</v>
      </c>
      <c r="B910" t="s">
        <v>941</v>
      </c>
      <c r="C910" s="5">
        <v>26500</v>
      </c>
      <c r="D910" s="5">
        <v>26500</v>
      </c>
      <c r="E910" s="5">
        <v>26500</v>
      </c>
      <c r="F910" s="5">
        <v>53000</v>
      </c>
      <c r="G910" s="5">
        <v>0</v>
      </c>
      <c r="H910" s="5">
        <v>0</v>
      </c>
      <c r="I910" s="5">
        <v>0</v>
      </c>
      <c r="J910" s="5">
        <v>0</v>
      </c>
      <c r="K910" s="5">
        <v>0</v>
      </c>
      <c r="L910" s="5">
        <v>0</v>
      </c>
      <c r="M910" s="5">
        <v>0</v>
      </c>
      <c r="N910" s="5">
        <v>0</v>
      </c>
      <c r="O910" s="5">
        <v>0</v>
      </c>
      <c r="P910" s="6">
        <f t="shared" si="42"/>
        <v>10192.307692307691</v>
      </c>
      <c r="Q910" s="4">
        <v>44500</v>
      </c>
      <c r="R910" s="7">
        <v>-8</v>
      </c>
      <c r="S910" s="8">
        <f t="shared" si="44"/>
        <v>3.4860224927175879E-5</v>
      </c>
      <c r="T910" s="6">
        <f t="shared" si="43"/>
        <v>-2.7888179941740703E-4</v>
      </c>
    </row>
    <row r="911" spans="1:20" x14ac:dyDescent="0.25">
      <c r="A911" s="9" t="s">
        <v>104</v>
      </c>
      <c r="B911" t="s">
        <v>942</v>
      </c>
      <c r="C911" s="5">
        <v>29150</v>
      </c>
      <c r="D911" s="5">
        <v>34450</v>
      </c>
      <c r="E911" s="5">
        <v>39750</v>
      </c>
      <c r="F911" s="5">
        <v>45050</v>
      </c>
      <c r="G911" s="5">
        <v>45050</v>
      </c>
      <c r="H911" s="5">
        <v>45050</v>
      </c>
      <c r="I911" s="5">
        <v>0</v>
      </c>
      <c r="J911" s="5">
        <v>0</v>
      </c>
      <c r="K911" s="5">
        <v>0</v>
      </c>
      <c r="L911" s="5">
        <v>0</v>
      </c>
      <c r="M911" s="5">
        <v>0</v>
      </c>
      <c r="N911" s="5">
        <v>0</v>
      </c>
      <c r="O911" s="5">
        <v>0</v>
      </c>
      <c r="P911" s="6">
        <f t="shared" si="42"/>
        <v>18346.153846153848</v>
      </c>
      <c r="Q911" s="4">
        <v>44561</v>
      </c>
      <c r="R911" s="7">
        <v>-6</v>
      </c>
      <c r="S911" s="8">
        <f t="shared" si="44"/>
        <v>6.2748404868916594E-5</v>
      </c>
      <c r="T911" s="6">
        <f t="shared" si="43"/>
        <v>-3.7649042921349954E-4</v>
      </c>
    </row>
    <row r="912" spans="1:20" x14ac:dyDescent="0.25">
      <c r="A912" s="9" t="s">
        <v>104</v>
      </c>
      <c r="B912" t="s">
        <v>943</v>
      </c>
      <c r="C912" s="5">
        <v>11130</v>
      </c>
      <c r="D912" s="5">
        <v>13780</v>
      </c>
      <c r="E912" s="5">
        <v>19080</v>
      </c>
      <c r="F912" s="5">
        <v>21200</v>
      </c>
      <c r="G912" s="5">
        <v>26500</v>
      </c>
      <c r="H912" s="5">
        <v>26500</v>
      </c>
      <c r="I912" s="5">
        <v>0</v>
      </c>
      <c r="J912" s="5">
        <v>0</v>
      </c>
      <c r="K912" s="5">
        <v>0</v>
      </c>
      <c r="L912" s="5">
        <v>0</v>
      </c>
      <c r="M912" s="5">
        <v>0</v>
      </c>
      <c r="N912" s="5">
        <v>0</v>
      </c>
      <c r="O912" s="5">
        <v>0</v>
      </c>
      <c r="P912" s="6">
        <f t="shared" si="42"/>
        <v>9091.538461538461</v>
      </c>
      <c r="Q912" s="4">
        <v>44561</v>
      </c>
      <c r="R912" s="7">
        <v>-6</v>
      </c>
      <c r="S912" s="8">
        <f t="shared" si="44"/>
        <v>3.1095320635040884E-5</v>
      </c>
      <c r="T912" s="6">
        <f t="shared" si="43"/>
        <v>-1.865719238102453E-4</v>
      </c>
    </row>
    <row r="913" spans="1:20" x14ac:dyDescent="0.25">
      <c r="A913" s="9" t="s">
        <v>104</v>
      </c>
      <c r="B913" t="s">
        <v>944</v>
      </c>
      <c r="C913" s="5">
        <v>0</v>
      </c>
      <c r="D913" s="5">
        <v>21200</v>
      </c>
      <c r="E913" s="5">
        <v>26500</v>
      </c>
      <c r="F913" s="5">
        <v>26500</v>
      </c>
      <c r="G913" s="5">
        <v>26500</v>
      </c>
      <c r="H913" s="5">
        <v>26500</v>
      </c>
      <c r="I913" s="5">
        <v>0</v>
      </c>
      <c r="J913" s="5">
        <v>0</v>
      </c>
      <c r="K913" s="5">
        <v>0</v>
      </c>
      <c r="L913" s="5">
        <v>0</v>
      </c>
      <c r="M913" s="5">
        <v>0</v>
      </c>
      <c r="N913" s="5">
        <v>0</v>
      </c>
      <c r="O913" s="5">
        <v>0</v>
      </c>
      <c r="P913" s="6">
        <f t="shared" si="42"/>
        <v>9784.6153846153848</v>
      </c>
      <c r="Q913" s="4">
        <v>44561</v>
      </c>
      <c r="R913" s="7">
        <v>-6</v>
      </c>
      <c r="S913" s="8">
        <f t="shared" si="44"/>
        <v>3.3465815930088846E-5</v>
      </c>
      <c r="T913" s="6">
        <f t="shared" si="43"/>
        <v>-2.0079489558053309E-4</v>
      </c>
    </row>
    <row r="914" spans="1:20" x14ac:dyDescent="0.25">
      <c r="A914" s="9" t="s">
        <v>104</v>
      </c>
      <c r="B914" t="s">
        <v>945</v>
      </c>
      <c r="C914" s="5">
        <v>865913.94</v>
      </c>
      <c r="D914" s="5">
        <v>1010232.9299999999</v>
      </c>
      <c r="E914" s="5">
        <v>1154551.92</v>
      </c>
      <c r="F914" s="5">
        <v>1298870.9099999999</v>
      </c>
      <c r="G914" s="5">
        <v>1443189.9</v>
      </c>
      <c r="H914" s="5">
        <v>1587508.89</v>
      </c>
      <c r="I914" s="5">
        <v>0</v>
      </c>
      <c r="J914" s="5">
        <v>0</v>
      </c>
      <c r="K914" s="5">
        <v>0</v>
      </c>
      <c r="L914" s="5">
        <v>0</v>
      </c>
      <c r="M914" s="5">
        <v>0</v>
      </c>
      <c r="N914" s="5">
        <v>0</v>
      </c>
      <c r="O914" s="5">
        <v>0</v>
      </c>
      <c r="P914" s="6">
        <f t="shared" si="42"/>
        <v>566174.49923076923</v>
      </c>
      <c r="Q914" s="4">
        <v>44561</v>
      </c>
      <c r="R914" s="7">
        <v>-6</v>
      </c>
      <c r="S914" s="8">
        <f t="shared" si="44"/>
        <v>1.9364574723456994E-3</v>
      </c>
      <c r="T914" s="6">
        <f t="shared" si="43"/>
        <v>-1.1618744834074195E-2</v>
      </c>
    </row>
    <row r="915" spans="1:20" x14ac:dyDescent="0.25">
      <c r="A915" s="9" t="s">
        <v>104</v>
      </c>
      <c r="B915" t="s">
        <v>946</v>
      </c>
      <c r="C915" s="5">
        <v>18550</v>
      </c>
      <c r="D915" s="5">
        <v>23850</v>
      </c>
      <c r="E915" s="5">
        <v>33125</v>
      </c>
      <c r="F915" s="5">
        <v>43725</v>
      </c>
      <c r="G915" s="5">
        <v>49025</v>
      </c>
      <c r="H915" s="5">
        <v>53000</v>
      </c>
      <c r="I915" s="5">
        <v>0</v>
      </c>
      <c r="J915" s="5">
        <v>0</v>
      </c>
      <c r="K915" s="5">
        <v>0</v>
      </c>
      <c r="L915" s="5">
        <v>0</v>
      </c>
      <c r="M915" s="5">
        <v>0</v>
      </c>
      <c r="N915" s="5">
        <v>0</v>
      </c>
      <c r="O915" s="5">
        <v>0</v>
      </c>
      <c r="P915" s="6">
        <f t="shared" si="42"/>
        <v>17021.153846153848</v>
      </c>
      <c r="Q915" s="4">
        <v>44561</v>
      </c>
      <c r="R915" s="7">
        <v>-6</v>
      </c>
      <c r="S915" s="8">
        <f t="shared" si="44"/>
        <v>5.8216575628383724E-5</v>
      </c>
      <c r="T915" s="6">
        <f t="shared" si="43"/>
        <v>-3.4929945377030233E-4</v>
      </c>
    </row>
    <row r="916" spans="1:20" x14ac:dyDescent="0.25">
      <c r="A916" s="9" t="s">
        <v>104</v>
      </c>
      <c r="B916" t="s">
        <v>947</v>
      </c>
      <c r="C916" s="5">
        <v>45546.840000000004</v>
      </c>
      <c r="D916" s="5">
        <v>56933.55</v>
      </c>
      <c r="E916" s="5">
        <v>68320.260000000009</v>
      </c>
      <c r="F916" s="5">
        <v>68320.260000000009</v>
      </c>
      <c r="G916" s="5">
        <v>68320.260000000009</v>
      </c>
      <c r="H916" s="5">
        <v>68320.260000000009</v>
      </c>
      <c r="I916" s="5">
        <v>0</v>
      </c>
      <c r="J916" s="5">
        <v>0</v>
      </c>
      <c r="K916" s="5">
        <v>0</v>
      </c>
      <c r="L916" s="5">
        <v>0</v>
      </c>
      <c r="M916" s="5">
        <v>0</v>
      </c>
      <c r="N916" s="5">
        <v>0</v>
      </c>
      <c r="O916" s="5">
        <v>0</v>
      </c>
      <c r="P916" s="6">
        <f t="shared" si="42"/>
        <v>28904.725384615387</v>
      </c>
      <c r="Q916" s="4">
        <v>44561</v>
      </c>
      <c r="R916" s="7">
        <v>-6</v>
      </c>
      <c r="S916" s="8">
        <f t="shared" si="44"/>
        <v>9.8861343160432119E-5</v>
      </c>
      <c r="T916" s="6">
        <f t="shared" si="43"/>
        <v>-5.9316805896259266E-4</v>
      </c>
    </row>
    <row r="917" spans="1:20" x14ac:dyDescent="0.25">
      <c r="A917" s="9" t="s">
        <v>104</v>
      </c>
      <c r="B917" t="s">
        <v>948</v>
      </c>
      <c r="C917" s="5">
        <v>34542.959999999999</v>
      </c>
      <c r="D917" s="5">
        <v>40300.119999999995</v>
      </c>
      <c r="E917" s="5">
        <v>46057.279999999999</v>
      </c>
      <c r="F917" s="5">
        <v>51814.44</v>
      </c>
      <c r="G917" s="5">
        <v>57571.600000000006</v>
      </c>
      <c r="H917" s="5">
        <v>63328.760000000009</v>
      </c>
      <c r="I917" s="5">
        <v>0</v>
      </c>
      <c r="J917" s="5">
        <v>0</v>
      </c>
      <c r="K917" s="5">
        <v>0</v>
      </c>
      <c r="L917" s="5">
        <v>0</v>
      </c>
      <c r="M917" s="5">
        <v>0</v>
      </c>
      <c r="N917" s="5">
        <v>0</v>
      </c>
      <c r="O917" s="5">
        <v>0</v>
      </c>
      <c r="P917" s="6">
        <f t="shared" si="42"/>
        <v>22585.781538461542</v>
      </c>
      <c r="Q917" s="4">
        <v>44561</v>
      </c>
      <c r="R917" s="7">
        <v>-6</v>
      </c>
      <c r="S917" s="8">
        <f t="shared" si="44"/>
        <v>7.7248985053801782E-5</v>
      </c>
      <c r="T917" s="6">
        <f t="shared" si="43"/>
        <v>-4.6349391032281066E-4</v>
      </c>
    </row>
    <row r="918" spans="1:20" x14ac:dyDescent="0.25">
      <c r="A918" s="9" t="s">
        <v>104</v>
      </c>
      <c r="B918" t="s">
        <v>949</v>
      </c>
      <c r="C918" s="5">
        <v>37806.590000000004</v>
      </c>
      <c r="D918" s="5">
        <v>41482.230000000003</v>
      </c>
      <c r="E918" s="5">
        <v>65111.340000000004</v>
      </c>
      <c r="F918" s="5">
        <v>68786.98000000001</v>
      </c>
      <c r="G918" s="5">
        <v>72462.62000000001</v>
      </c>
      <c r="H918" s="5">
        <v>75613.180000000008</v>
      </c>
      <c r="I918" s="5">
        <v>0</v>
      </c>
      <c r="J918" s="5">
        <v>0</v>
      </c>
      <c r="K918" s="5">
        <v>0</v>
      </c>
      <c r="L918" s="5">
        <v>0</v>
      </c>
      <c r="M918" s="5">
        <v>0</v>
      </c>
      <c r="N918" s="5">
        <v>0</v>
      </c>
      <c r="O918" s="5">
        <v>0</v>
      </c>
      <c r="P918" s="6">
        <f t="shared" si="42"/>
        <v>27789.456923076923</v>
      </c>
      <c r="Q918" s="4">
        <v>44561</v>
      </c>
      <c r="R918" s="7">
        <v>-6</v>
      </c>
      <c r="S918" s="8">
        <f t="shared" si="44"/>
        <v>9.504684789624788E-5</v>
      </c>
      <c r="T918" s="6">
        <f t="shared" si="43"/>
        <v>-5.7028108737748725E-4</v>
      </c>
    </row>
    <row r="919" spans="1:20" x14ac:dyDescent="0.25">
      <c r="A919" s="9" t="s">
        <v>104</v>
      </c>
      <c r="B919" t="s">
        <v>950</v>
      </c>
      <c r="C919" s="5">
        <v>53095.02</v>
      </c>
      <c r="D919" s="5">
        <v>61944.189999999995</v>
      </c>
      <c r="E919" s="5">
        <v>70793.36</v>
      </c>
      <c r="F919" s="5">
        <v>79642.53</v>
      </c>
      <c r="G919" s="5">
        <v>88491.7</v>
      </c>
      <c r="H919" s="5">
        <v>97340.87</v>
      </c>
      <c r="I919" s="5">
        <v>0</v>
      </c>
      <c r="J919" s="5">
        <v>0</v>
      </c>
      <c r="K919" s="5">
        <v>0</v>
      </c>
      <c r="L919" s="5">
        <v>0</v>
      </c>
      <c r="M919" s="5">
        <v>0</v>
      </c>
      <c r="N919" s="5">
        <v>0</v>
      </c>
      <c r="O919" s="5">
        <v>0</v>
      </c>
      <c r="P919" s="6">
        <f t="shared" si="42"/>
        <v>34715.974615384614</v>
      </c>
      <c r="Q919" s="4">
        <v>44561</v>
      </c>
      <c r="R919" s="7">
        <v>-6</v>
      </c>
      <c r="S919" s="8">
        <f t="shared" si="44"/>
        <v>1.1873725952875219E-4</v>
      </c>
      <c r="T919" s="6">
        <f t="shared" si="43"/>
        <v>-7.1242355717251321E-4</v>
      </c>
    </row>
    <row r="920" spans="1:20" x14ac:dyDescent="0.25">
      <c r="A920" s="9" t="s">
        <v>104</v>
      </c>
      <c r="B920" t="s">
        <v>951</v>
      </c>
      <c r="C920" s="5">
        <v>53000</v>
      </c>
      <c r="D920" s="5">
        <v>53000</v>
      </c>
      <c r="E920" s="5">
        <v>106000</v>
      </c>
      <c r="F920" s="5">
        <v>0</v>
      </c>
      <c r="G920" s="5">
        <v>0</v>
      </c>
      <c r="H920" s="5">
        <v>0</v>
      </c>
      <c r="I920" s="5">
        <v>0</v>
      </c>
      <c r="J920" s="5">
        <v>0</v>
      </c>
      <c r="K920" s="5">
        <v>0</v>
      </c>
      <c r="L920" s="5">
        <v>0</v>
      </c>
      <c r="M920" s="5">
        <v>0</v>
      </c>
      <c r="N920" s="5">
        <v>0</v>
      </c>
      <c r="O920" s="5">
        <v>0</v>
      </c>
      <c r="P920" s="6">
        <f t="shared" si="42"/>
        <v>16307.692307692309</v>
      </c>
      <c r="Q920" s="4">
        <v>44469</v>
      </c>
      <c r="R920" s="7">
        <v>-9</v>
      </c>
      <c r="S920" s="8">
        <f t="shared" si="44"/>
        <v>5.577635988348141E-5</v>
      </c>
      <c r="T920" s="6">
        <f t="shared" si="43"/>
        <v>-5.0198723895133264E-4</v>
      </c>
    </row>
    <row r="921" spans="1:20" x14ac:dyDescent="0.25">
      <c r="A921" s="9" t="s">
        <v>104</v>
      </c>
      <c r="B921" t="s">
        <v>952</v>
      </c>
      <c r="C921" s="5">
        <v>39750</v>
      </c>
      <c r="D921" s="5">
        <v>46375</v>
      </c>
      <c r="E921" s="5">
        <v>53000</v>
      </c>
      <c r="F921" s="5">
        <v>59625</v>
      </c>
      <c r="G921" s="5">
        <v>66250</v>
      </c>
      <c r="H921" s="5">
        <v>72875</v>
      </c>
      <c r="I921" s="5">
        <v>0</v>
      </c>
      <c r="J921" s="5">
        <v>0</v>
      </c>
      <c r="K921" s="5">
        <v>0</v>
      </c>
      <c r="L921" s="5">
        <v>0</v>
      </c>
      <c r="M921" s="5">
        <v>0</v>
      </c>
      <c r="N921" s="5">
        <v>0</v>
      </c>
      <c r="O921" s="5">
        <v>0</v>
      </c>
      <c r="P921" s="6">
        <f t="shared" si="42"/>
        <v>25990.384615384617</v>
      </c>
      <c r="Q921" s="4">
        <v>44561</v>
      </c>
      <c r="R921" s="7">
        <v>-6</v>
      </c>
      <c r="S921" s="8">
        <f t="shared" si="44"/>
        <v>8.8893573564298504E-5</v>
      </c>
      <c r="T921" s="6">
        <f t="shared" si="43"/>
        <v>-5.3336144138579097E-4</v>
      </c>
    </row>
    <row r="922" spans="1:20" x14ac:dyDescent="0.25">
      <c r="A922" s="9" t="s">
        <v>104</v>
      </c>
      <c r="B922" t="s">
        <v>953</v>
      </c>
      <c r="C922" s="5">
        <v>142199.76</v>
      </c>
      <c r="D922" s="5">
        <v>177749.7</v>
      </c>
      <c r="E922" s="5">
        <v>213299.57</v>
      </c>
      <c r="F922" s="5">
        <v>213299.57</v>
      </c>
      <c r="G922" s="5">
        <v>213299.57</v>
      </c>
      <c r="H922" s="5">
        <v>213299.57</v>
      </c>
      <c r="I922" s="5">
        <v>0</v>
      </c>
      <c r="J922" s="5">
        <v>0</v>
      </c>
      <c r="K922" s="5">
        <v>0</v>
      </c>
      <c r="L922" s="5">
        <v>0</v>
      </c>
      <c r="M922" s="5">
        <v>0</v>
      </c>
      <c r="N922" s="5">
        <v>0</v>
      </c>
      <c r="O922" s="5">
        <v>0</v>
      </c>
      <c r="P922" s="6">
        <f t="shared" si="42"/>
        <v>90242.133846153869</v>
      </c>
      <c r="Q922" s="4">
        <v>44561</v>
      </c>
      <c r="R922" s="7">
        <v>-6</v>
      </c>
      <c r="S922" s="8">
        <f t="shared" si="44"/>
        <v>3.0865052142798536E-4</v>
      </c>
      <c r="T922" s="6">
        <f t="shared" si="43"/>
        <v>-1.8519031285679122E-3</v>
      </c>
    </row>
    <row r="923" spans="1:20" x14ac:dyDescent="0.25">
      <c r="A923" s="9" t="s">
        <v>104</v>
      </c>
      <c r="B923" t="s">
        <v>954</v>
      </c>
      <c r="C923" s="5">
        <v>59396.160000000003</v>
      </c>
      <c r="D923" s="5">
        <v>69295.520000000004</v>
      </c>
      <c r="E923" s="5">
        <v>79194.880000000005</v>
      </c>
      <c r="F923" s="5">
        <v>89094.24</v>
      </c>
      <c r="G923" s="5">
        <v>98993.600000000006</v>
      </c>
      <c r="H923" s="5">
        <v>108892.96</v>
      </c>
      <c r="I923" s="5">
        <v>0</v>
      </c>
      <c r="J923" s="5">
        <v>0</v>
      </c>
      <c r="K923" s="5">
        <v>0</v>
      </c>
      <c r="L923" s="5">
        <v>0</v>
      </c>
      <c r="M923" s="5">
        <v>0</v>
      </c>
      <c r="N923" s="5">
        <v>0</v>
      </c>
      <c r="O923" s="5">
        <v>0</v>
      </c>
      <c r="P923" s="6">
        <f t="shared" si="42"/>
        <v>38835.950769230774</v>
      </c>
      <c r="Q923" s="4">
        <v>44561</v>
      </c>
      <c r="R923" s="7">
        <v>-6</v>
      </c>
      <c r="S923" s="8">
        <f t="shared" si="44"/>
        <v>1.3282860172067533E-4</v>
      </c>
      <c r="T923" s="6">
        <f t="shared" si="43"/>
        <v>-7.9697161032405198E-4</v>
      </c>
    </row>
    <row r="924" spans="1:20" x14ac:dyDescent="0.25">
      <c r="A924" s="9" t="s">
        <v>104</v>
      </c>
      <c r="B924" t="s">
        <v>955</v>
      </c>
      <c r="C924" s="5">
        <v>66250</v>
      </c>
      <c r="D924" s="5">
        <v>66250</v>
      </c>
      <c r="E924" s="5">
        <v>132500</v>
      </c>
      <c r="F924" s="5">
        <v>132500</v>
      </c>
      <c r="G924" s="5">
        <v>132500</v>
      </c>
      <c r="H924" s="5">
        <v>132500</v>
      </c>
      <c r="I924" s="5">
        <v>0</v>
      </c>
      <c r="J924" s="5">
        <v>0</v>
      </c>
      <c r="K924" s="5">
        <v>0</v>
      </c>
      <c r="L924" s="5">
        <v>0</v>
      </c>
      <c r="M924" s="5">
        <v>0</v>
      </c>
      <c r="N924" s="5">
        <v>0</v>
      </c>
      <c r="O924" s="5">
        <v>0</v>
      </c>
      <c r="P924" s="6">
        <f t="shared" si="42"/>
        <v>50961.538461538461</v>
      </c>
      <c r="Q924" s="4">
        <v>44561</v>
      </c>
      <c r="R924" s="7">
        <v>-6</v>
      </c>
      <c r="S924" s="8">
        <f t="shared" si="44"/>
        <v>1.7430112463587939E-4</v>
      </c>
      <c r="T924" s="6">
        <f t="shared" si="43"/>
        <v>-1.0458067478152763E-3</v>
      </c>
    </row>
    <row r="925" spans="1:20" x14ac:dyDescent="0.25">
      <c r="A925" s="9" t="s">
        <v>104</v>
      </c>
      <c r="B925" t="s">
        <v>956</v>
      </c>
      <c r="C925" s="5">
        <v>22500</v>
      </c>
      <c r="D925" s="5">
        <v>27000</v>
      </c>
      <c r="E925" s="5">
        <v>31500</v>
      </c>
      <c r="F925" s="5">
        <v>36000</v>
      </c>
      <c r="G925" s="5">
        <v>40500</v>
      </c>
      <c r="H925" s="5">
        <v>0</v>
      </c>
      <c r="I925" s="5">
        <v>0</v>
      </c>
      <c r="J925" s="5">
        <v>0</v>
      </c>
      <c r="K925" s="5">
        <v>0</v>
      </c>
      <c r="L925" s="5">
        <v>0</v>
      </c>
      <c r="M925" s="5">
        <v>0</v>
      </c>
      <c r="N925" s="5">
        <v>0</v>
      </c>
      <c r="O925" s="5">
        <v>0</v>
      </c>
      <c r="P925" s="6">
        <f t="shared" si="42"/>
        <v>12115.384615384615</v>
      </c>
      <c r="Q925" s="4">
        <v>44530</v>
      </c>
      <c r="R925" s="7">
        <v>-7</v>
      </c>
      <c r="S925" s="8">
        <f t="shared" si="44"/>
        <v>4.1437625856831702E-5</v>
      </c>
      <c r="T925" s="6">
        <f t="shared" si="43"/>
        <v>-2.9006338099782191E-4</v>
      </c>
    </row>
    <row r="926" spans="1:20" x14ac:dyDescent="0.25">
      <c r="A926" s="9" t="s">
        <v>104</v>
      </c>
      <c r="B926" t="s">
        <v>957</v>
      </c>
      <c r="C926" s="5">
        <v>0</v>
      </c>
      <c r="D926" s="5">
        <v>0</v>
      </c>
      <c r="E926" s="5">
        <v>0</v>
      </c>
      <c r="F926" s="5">
        <v>0</v>
      </c>
      <c r="G926" s="5">
        <v>0</v>
      </c>
      <c r="H926" s="5">
        <v>0</v>
      </c>
      <c r="I926" s="5">
        <v>0</v>
      </c>
      <c r="J926" s="5">
        <v>0</v>
      </c>
      <c r="K926" s="5">
        <v>0</v>
      </c>
      <c r="L926" s="5">
        <v>0</v>
      </c>
      <c r="M926" s="5">
        <v>4500</v>
      </c>
      <c r="N926" s="5">
        <v>15749.99</v>
      </c>
      <c r="O926" s="5">
        <v>29249.98</v>
      </c>
      <c r="P926" s="6">
        <f t="shared" si="42"/>
        <v>3807.69</v>
      </c>
      <c r="Q926" s="4">
        <v>44834</v>
      </c>
      <c r="R926" s="7">
        <v>3</v>
      </c>
      <c r="S926" s="8">
        <f t="shared" si="44"/>
        <v>1.3023245947837421E-5</v>
      </c>
      <c r="T926" s="6">
        <f t="shared" si="43"/>
        <v>3.9069737843512262E-5</v>
      </c>
    </row>
    <row r="927" spans="1:20" x14ac:dyDescent="0.25">
      <c r="A927" s="9" t="s">
        <v>104</v>
      </c>
      <c r="B927" t="s">
        <v>958</v>
      </c>
      <c r="C927" s="5">
        <v>151164.72</v>
      </c>
      <c r="D927" s="5">
        <v>176358.84</v>
      </c>
      <c r="E927" s="5">
        <v>201552.96</v>
      </c>
      <c r="F927" s="5">
        <v>226747.08</v>
      </c>
      <c r="G927" s="5">
        <v>251941.19999999998</v>
      </c>
      <c r="H927" s="5">
        <v>277135.32</v>
      </c>
      <c r="I927" s="5">
        <v>0</v>
      </c>
      <c r="J927" s="5">
        <v>0</v>
      </c>
      <c r="K927" s="5">
        <v>0</v>
      </c>
      <c r="L927" s="5">
        <v>0</v>
      </c>
      <c r="M927" s="5">
        <v>0</v>
      </c>
      <c r="N927" s="5">
        <v>0</v>
      </c>
      <c r="O927" s="5">
        <v>0</v>
      </c>
      <c r="P927" s="6">
        <f t="shared" si="42"/>
        <v>98838.470769230757</v>
      </c>
      <c r="Q927" s="4">
        <v>44561</v>
      </c>
      <c r="R927" s="7">
        <v>-6</v>
      </c>
      <c r="S927" s="8">
        <f t="shared" si="44"/>
        <v>3.3805212975211528E-4</v>
      </c>
      <c r="T927" s="6">
        <f t="shared" si="43"/>
        <v>-2.0283127785126918E-3</v>
      </c>
    </row>
    <row r="928" spans="1:20" x14ac:dyDescent="0.25">
      <c r="A928" s="9" t="s">
        <v>104</v>
      </c>
      <c r="B928" t="s">
        <v>959</v>
      </c>
      <c r="C928" s="5">
        <v>4463.1900000000005</v>
      </c>
      <c r="D928" s="5">
        <v>33473.950000000004</v>
      </c>
      <c r="E928" s="5">
        <v>62484.710000000006</v>
      </c>
      <c r="F928" s="5">
        <v>89263.860000000015</v>
      </c>
      <c r="G928" s="5">
        <v>116043.01000000001</v>
      </c>
      <c r="H928" s="5">
        <v>142822.06</v>
      </c>
      <c r="I928" s="5">
        <v>0</v>
      </c>
      <c r="J928" s="5">
        <v>0</v>
      </c>
      <c r="K928" s="5">
        <v>0</v>
      </c>
      <c r="L928" s="5">
        <v>0</v>
      </c>
      <c r="M928" s="5">
        <v>0</v>
      </c>
      <c r="N928" s="5">
        <v>0</v>
      </c>
      <c r="O928" s="5">
        <v>0</v>
      </c>
      <c r="P928" s="6">
        <f t="shared" si="42"/>
        <v>34503.906153846154</v>
      </c>
      <c r="Q928" s="4">
        <v>44561</v>
      </c>
      <c r="R928" s="7">
        <v>-6</v>
      </c>
      <c r="S928" s="8">
        <f t="shared" si="44"/>
        <v>1.1801193269479384E-4</v>
      </c>
      <c r="T928" s="6">
        <f t="shared" si="43"/>
        <v>-7.0807159616876302E-4</v>
      </c>
    </row>
    <row r="929" spans="1:20" x14ac:dyDescent="0.25">
      <c r="A929" s="9" t="s">
        <v>104</v>
      </c>
      <c r="B929" t="s">
        <v>960</v>
      </c>
      <c r="C929" s="5">
        <v>21200</v>
      </c>
      <c r="D929" s="5">
        <v>26500</v>
      </c>
      <c r="E929" s="5">
        <v>31800</v>
      </c>
      <c r="F929" s="5">
        <v>37100</v>
      </c>
      <c r="G929" s="5">
        <v>42400</v>
      </c>
      <c r="H929" s="5">
        <v>47700</v>
      </c>
      <c r="I929" s="5">
        <v>0</v>
      </c>
      <c r="J929" s="5">
        <v>0</v>
      </c>
      <c r="K929" s="5">
        <v>0</v>
      </c>
      <c r="L929" s="5">
        <v>0</v>
      </c>
      <c r="M929" s="5">
        <v>0</v>
      </c>
      <c r="N929" s="5">
        <v>0</v>
      </c>
      <c r="O929" s="5">
        <v>0</v>
      </c>
      <c r="P929" s="6">
        <f t="shared" si="42"/>
        <v>15900</v>
      </c>
      <c r="Q929" s="4">
        <v>44561</v>
      </c>
      <c r="R929" s="7">
        <v>-6</v>
      </c>
      <c r="S929" s="8">
        <f t="shared" si="44"/>
        <v>5.438195088639437E-5</v>
      </c>
      <c r="T929" s="6">
        <f t="shared" si="43"/>
        <v>-3.2629170531836625E-4</v>
      </c>
    </row>
    <row r="930" spans="1:20" x14ac:dyDescent="0.25">
      <c r="A930" s="9" t="s">
        <v>104</v>
      </c>
      <c r="B930" t="s">
        <v>961</v>
      </c>
      <c r="C930" s="5">
        <v>219181.4</v>
      </c>
      <c r="D930" s="5">
        <v>225549.87</v>
      </c>
      <c r="E930" s="5">
        <v>231918.34</v>
      </c>
      <c r="F930" s="5">
        <v>238286.81</v>
      </c>
      <c r="G930" s="5">
        <v>244655.28</v>
      </c>
      <c r="H930" s="5">
        <v>251023.59</v>
      </c>
      <c r="I930" s="5">
        <v>0</v>
      </c>
      <c r="J930" s="5">
        <v>0</v>
      </c>
      <c r="K930" s="5">
        <v>0</v>
      </c>
      <c r="L930" s="5">
        <v>0</v>
      </c>
      <c r="M930" s="5">
        <v>0</v>
      </c>
      <c r="N930" s="5">
        <v>0</v>
      </c>
      <c r="O930" s="5">
        <v>0</v>
      </c>
      <c r="P930" s="6">
        <f t="shared" si="42"/>
        <v>108508.86846153847</v>
      </c>
      <c r="Q930" s="4">
        <v>44561</v>
      </c>
      <c r="R930" s="7">
        <v>-6</v>
      </c>
      <c r="S930" s="8">
        <f t="shared" si="44"/>
        <v>3.7112729279330893E-4</v>
      </c>
      <c r="T930" s="6">
        <f t="shared" si="43"/>
        <v>-2.2267637567598537E-3</v>
      </c>
    </row>
    <row r="931" spans="1:20" x14ac:dyDescent="0.25">
      <c r="A931" s="9" t="s">
        <v>104</v>
      </c>
      <c r="B931" t="s">
        <v>962</v>
      </c>
      <c r="C931" s="5">
        <v>53000</v>
      </c>
      <c r="D931" s="5">
        <v>63600</v>
      </c>
      <c r="E931" s="5">
        <v>74200</v>
      </c>
      <c r="F931" s="5">
        <v>84800</v>
      </c>
      <c r="G931" s="5">
        <v>95400</v>
      </c>
      <c r="H931" s="5">
        <v>0</v>
      </c>
      <c r="I931" s="5">
        <v>0</v>
      </c>
      <c r="J931" s="5">
        <v>0</v>
      </c>
      <c r="K931" s="5">
        <v>0</v>
      </c>
      <c r="L931" s="5">
        <v>0</v>
      </c>
      <c r="M931" s="5">
        <v>0</v>
      </c>
      <c r="N931" s="5">
        <v>0</v>
      </c>
      <c r="O931" s="5">
        <v>0</v>
      </c>
      <c r="P931" s="6">
        <f t="shared" si="42"/>
        <v>28538.461538461539</v>
      </c>
      <c r="Q931" s="4">
        <v>44530</v>
      </c>
      <c r="R931" s="7">
        <v>-7</v>
      </c>
      <c r="S931" s="8">
        <f t="shared" si="44"/>
        <v>9.7608629796092466E-5</v>
      </c>
      <c r="T931" s="6">
        <f t="shared" si="43"/>
        <v>-6.8326040857264727E-4</v>
      </c>
    </row>
    <row r="932" spans="1:20" x14ac:dyDescent="0.25">
      <c r="A932" s="9" t="s">
        <v>104</v>
      </c>
      <c r="B932" t="s">
        <v>963</v>
      </c>
      <c r="C932" s="5">
        <v>150000</v>
      </c>
      <c r="D932" s="5">
        <v>180000</v>
      </c>
      <c r="E932" s="5">
        <v>210000</v>
      </c>
      <c r="F932" s="5">
        <v>240000</v>
      </c>
      <c r="G932" s="5">
        <v>270000</v>
      </c>
      <c r="H932" s="5">
        <v>0</v>
      </c>
      <c r="I932" s="5">
        <v>0</v>
      </c>
      <c r="J932" s="5">
        <v>0</v>
      </c>
      <c r="K932" s="5">
        <v>0</v>
      </c>
      <c r="L932" s="5">
        <v>0</v>
      </c>
      <c r="M932" s="5">
        <v>0</v>
      </c>
      <c r="N932" s="5">
        <v>0</v>
      </c>
      <c r="O932" s="5">
        <v>0</v>
      </c>
      <c r="P932" s="6">
        <f t="shared" si="42"/>
        <v>80769.230769230766</v>
      </c>
      <c r="Q932" s="4">
        <v>44530</v>
      </c>
      <c r="R932" s="7">
        <v>-7</v>
      </c>
      <c r="S932" s="8">
        <f t="shared" si="44"/>
        <v>2.7625083904554471E-4</v>
      </c>
      <c r="T932" s="6">
        <f t="shared" si="43"/>
        <v>-1.933755873318813E-3</v>
      </c>
    </row>
    <row r="933" spans="1:20" x14ac:dyDescent="0.25">
      <c r="A933" s="9" t="s">
        <v>104</v>
      </c>
      <c r="B933" t="s">
        <v>964</v>
      </c>
      <c r="C933" s="5">
        <v>0</v>
      </c>
      <c r="D933" s="5">
        <v>0</v>
      </c>
      <c r="E933" s="5">
        <v>0</v>
      </c>
      <c r="F933" s="5">
        <v>0</v>
      </c>
      <c r="G933" s="5">
        <v>0</v>
      </c>
      <c r="H933" s="5">
        <v>0</v>
      </c>
      <c r="I933" s="5">
        <v>0</v>
      </c>
      <c r="J933" s="5">
        <v>10000</v>
      </c>
      <c r="K933" s="5">
        <v>20000</v>
      </c>
      <c r="L933" s="5">
        <v>30000</v>
      </c>
      <c r="M933" s="5">
        <v>40000</v>
      </c>
      <c r="N933" s="5">
        <v>50000</v>
      </c>
      <c r="O933" s="5">
        <v>60000</v>
      </c>
      <c r="P933" s="6">
        <f t="shared" si="42"/>
        <v>16153.846153846154</v>
      </c>
      <c r="Q933" s="4">
        <v>44895</v>
      </c>
      <c r="R933" s="7">
        <v>5</v>
      </c>
      <c r="S933" s="8">
        <f t="shared" si="44"/>
        <v>5.5250167809108942E-5</v>
      </c>
      <c r="T933" s="6">
        <f t="shared" si="43"/>
        <v>2.7625083904554471E-4</v>
      </c>
    </row>
    <row r="934" spans="1:20" x14ac:dyDescent="0.25">
      <c r="A934" s="9" t="s">
        <v>104</v>
      </c>
      <c r="B934" t="s">
        <v>965</v>
      </c>
      <c r="C934" s="5">
        <v>107288.08</v>
      </c>
      <c r="D934" s="5">
        <v>134110.1</v>
      </c>
      <c r="E934" s="5">
        <v>160932.12</v>
      </c>
      <c r="F934" s="5">
        <v>187754.13999999998</v>
      </c>
      <c r="G934" s="5">
        <v>214576.15999999997</v>
      </c>
      <c r="H934" s="5">
        <v>241398.17999999996</v>
      </c>
      <c r="I934" s="5">
        <v>0</v>
      </c>
      <c r="J934" s="5">
        <v>0</v>
      </c>
      <c r="K934" s="5">
        <v>0</v>
      </c>
      <c r="L934" s="5">
        <v>0</v>
      </c>
      <c r="M934" s="5">
        <v>0</v>
      </c>
      <c r="N934" s="5">
        <v>0</v>
      </c>
      <c r="O934" s="5">
        <v>0</v>
      </c>
      <c r="P934" s="6">
        <f t="shared" si="42"/>
        <v>80466.059999999983</v>
      </c>
      <c r="Q934" s="4">
        <v>44561</v>
      </c>
      <c r="R934" s="7">
        <v>-6</v>
      </c>
      <c r="S934" s="8">
        <f t="shared" si="44"/>
        <v>2.752139196818655E-4</v>
      </c>
      <c r="T934" s="6">
        <f t="shared" si="43"/>
        <v>-1.6512835180911931E-3</v>
      </c>
    </row>
    <row r="935" spans="1:20" x14ac:dyDescent="0.25">
      <c r="A935" s="9" t="s">
        <v>104</v>
      </c>
      <c r="B935" t="s">
        <v>966</v>
      </c>
      <c r="C935" s="5">
        <v>106000</v>
      </c>
      <c r="D935" s="5">
        <v>106000</v>
      </c>
      <c r="E935" s="5">
        <v>106000</v>
      </c>
      <c r="F935" s="5">
        <v>0</v>
      </c>
      <c r="G935" s="5">
        <v>0</v>
      </c>
      <c r="H935" s="5">
        <v>0</v>
      </c>
      <c r="I935" s="5">
        <v>0</v>
      </c>
      <c r="J935" s="5">
        <v>0</v>
      </c>
      <c r="K935" s="5">
        <v>0</v>
      </c>
      <c r="L935" s="5">
        <v>0</v>
      </c>
      <c r="M935" s="5">
        <v>0</v>
      </c>
      <c r="N935" s="5">
        <v>0</v>
      </c>
      <c r="O935" s="5">
        <v>0</v>
      </c>
      <c r="P935" s="6">
        <f t="shared" si="42"/>
        <v>24461.538461538461</v>
      </c>
      <c r="Q935" s="4">
        <v>44469</v>
      </c>
      <c r="R935" s="7">
        <v>-9</v>
      </c>
      <c r="S935" s="8">
        <f t="shared" si="44"/>
        <v>8.3664539825222111E-5</v>
      </c>
      <c r="T935" s="6">
        <f t="shared" si="43"/>
        <v>-7.5298085842699896E-4</v>
      </c>
    </row>
    <row r="936" spans="1:20" x14ac:dyDescent="0.25">
      <c r="A936" s="9" t="s">
        <v>104</v>
      </c>
      <c r="B936" t="s">
        <v>967</v>
      </c>
      <c r="C936" s="5">
        <v>444374.99</v>
      </c>
      <c r="D936" s="5">
        <v>445499.99</v>
      </c>
      <c r="E936" s="5">
        <v>446624.99</v>
      </c>
      <c r="F936" s="5">
        <v>447749.99</v>
      </c>
      <c r="G936" s="5">
        <v>448874.99</v>
      </c>
      <c r="H936" s="5">
        <v>0</v>
      </c>
      <c r="I936" s="5">
        <v>0</v>
      </c>
      <c r="J936" s="5">
        <v>0</v>
      </c>
      <c r="K936" s="5">
        <v>0</v>
      </c>
      <c r="L936" s="5">
        <v>0</v>
      </c>
      <c r="M936" s="5">
        <v>0</v>
      </c>
      <c r="N936" s="5">
        <v>0</v>
      </c>
      <c r="O936" s="5">
        <v>0</v>
      </c>
      <c r="P936" s="6">
        <f t="shared" si="42"/>
        <v>171778.84230769234</v>
      </c>
      <c r="Q936" s="4">
        <v>44530</v>
      </c>
      <c r="R936" s="7">
        <v>-7</v>
      </c>
      <c r="S936" s="8">
        <f t="shared" si="44"/>
        <v>5.8752632488670489E-4</v>
      </c>
      <c r="T936" s="6">
        <f t="shared" si="43"/>
        <v>-4.1126842742069342E-3</v>
      </c>
    </row>
    <row r="937" spans="1:20" x14ac:dyDescent="0.25">
      <c r="A937" s="9" t="s">
        <v>104</v>
      </c>
      <c r="B937" t="s">
        <v>968</v>
      </c>
      <c r="C937" s="5">
        <v>0</v>
      </c>
      <c r="D937" s="5">
        <v>0</v>
      </c>
      <c r="E937" s="5">
        <v>0</v>
      </c>
      <c r="F937" s="5">
        <v>0</v>
      </c>
      <c r="G937" s="5">
        <v>5300</v>
      </c>
      <c r="H937" s="5">
        <v>10600</v>
      </c>
      <c r="I937" s="5">
        <v>15900</v>
      </c>
      <c r="J937" s="5">
        <v>21200</v>
      </c>
      <c r="K937" s="5">
        <v>26500</v>
      </c>
      <c r="L937" s="5">
        <v>0</v>
      </c>
      <c r="M937" s="5">
        <v>0</v>
      </c>
      <c r="N937" s="5">
        <v>0</v>
      </c>
      <c r="O937" s="5">
        <v>0</v>
      </c>
      <c r="P937" s="6">
        <f t="shared" si="42"/>
        <v>6115.3846153846152</v>
      </c>
      <c r="Q937" s="4">
        <v>44651</v>
      </c>
      <c r="R937" s="7">
        <v>-3</v>
      </c>
      <c r="S937" s="8">
        <f t="shared" si="44"/>
        <v>2.0916134956305528E-5</v>
      </c>
      <c r="T937" s="6">
        <f t="shared" si="43"/>
        <v>-6.274840486891658E-5</v>
      </c>
    </row>
    <row r="938" spans="1:20" x14ac:dyDescent="0.25">
      <c r="A938" s="9" t="s">
        <v>104</v>
      </c>
      <c r="B938" t="s">
        <v>969</v>
      </c>
      <c r="C938" s="5">
        <v>51000</v>
      </c>
      <c r="D938" s="5">
        <v>76500</v>
      </c>
      <c r="E938" s="5">
        <v>102000</v>
      </c>
      <c r="F938" s="5">
        <v>0</v>
      </c>
      <c r="G938" s="5">
        <v>0</v>
      </c>
      <c r="H938" s="5">
        <v>0</v>
      </c>
      <c r="I938" s="5">
        <v>0</v>
      </c>
      <c r="J938" s="5">
        <v>0</v>
      </c>
      <c r="K938" s="5">
        <v>0</v>
      </c>
      <c r="L938" s="5">
        <v>0</v>
      </c>
      <c r="M938" s="5">
        <v>0</v>
      </c>
      <c r="N938" s="5">
        <v>0</v>
      </c>
      <c r="O938" s="5">
        <v>0</v>
      </c>
      <c r="P938" s="6">
        <f t="shared" si="42"/>
        <v>17653.846153846152</v>
      </c>
      <c r="Q938" s="4">
        <v>44469</v>
      </c>
      <c r="R938" s="7">
        <v>-9</v>
      </c>
      <c r="S938" s="8">
        <f t="shared" si="44"/>
        <v>6.0380540534240483E-5</v>
      </c>
      <c r="T938" s="6">
        <f t="shared" si="43"/>
        <v>-5.4342486480816435E-4</v>
      </c>
    </row>
    <row r="939" spans="1:20" x14ac:dyDescent="0.25">
      <c r="A939" s="9" t="s">
        <v>104</v>
      </c>
      <c r="B939" t="s">
        <v>970</v>
      </c>
      <c r="C939" s="5">
        <v>30600.03</v>
      </c>
      <c r="D939" s="5">
        <v>0</v>
      </c>
      <c r="E939" s="5">
        <v>0</v>
      </c>
      <c r="F939" s="5">
        <v>0</v>
      </c>
      <c r="G939" s="5">
        <v>0</v>
      </c>
      <c r="H939" s="5">
        <v>0</v>
      </c>
      <c r="I939" s="5">
        <v>0</v>
      </c>
      <c r="J939" s="5">
        <v>0</v>
      </c>
      <c r="K939" s="5">
        <v>0</v>
      </c>
      <c r="L939" s="5">
        <v>0</v>
      </c>
      <c r="M939" s="5">
        <v>0</v>
      </c>
      <c r="N939" s="5">
        <v>0</v>
      </c>
      <c r="O939" s="5">
        <v>0</v>
      </c>
      <c r="P939" s="6">
        <f t="shared" si="42"/>
        <v>2353.8484615384614</v>
      </c>
      <c r="Q939" s="4">
        <v>44408</v>
      </c>
      <c r="R939" s="7">
        <v>-11</v>
      </c>
      <c r="S939" s="8">
        <f t="shared" si="44"/>
        <v>8.0507466307798469E-6</v>
      </c>
      <c r="T939" s="6">
        <f t="shared" si="43"/>
        <v>-8.8558212938578311E-5</v>
      </c>
    </row>
    <row r="940" spans="1:20" x14ac:dyDescent="0.25">
      <c r="A940" s="9" t="s">
        <v>104</v>
      </c>
      <c r="B940" t="s">
        <v>971</v>
      </c>
      <c r="C940" s="5">
        <v>31800</v>
      </c>
      <c r="D940" s="5">
        <v>0</v>
      </c>
      <c r="E940" s="5">
        <v>0</v>
      </c>
      <c r="F940" s="5">
        <v>0</v>
      </c>
      <c r="G940" s="5">
        <v>0</v>
      </c>
      <c r="H940" s="5">
        <v>0</v>
      </c>
      <c r="I940" s="5">
        <v>0</v>
      </c>
      <c r="J940" s="5">
        <v>0</v>
      </c>
      <c r="K940" s="5">
        <v>0</v>
      </c>
      <c r="L940" s="5">
        <v>0</v>
      </c>
      <c r="M940" s="5">
        <v>0</v>
      </c>
      <c r="N940" s="5">
        <v>0</v>
      </c>
      <c r="O940" s="5">
        <v>0</v>
      </c>
      <c r="P940" s="6">
        <f t="shared" si="42"/>
        <v>2446.1538461538462</v>
      </c>
      <c r="Q940" s="4">
        <v>44408</v>
      </c>
      <c r="R940" s="7">
        <v>-11</v>
      </c>
      <c r="S940" s="8">
        <f t="shared" si="44"/>
        <v>8.3664539825222115E-6</v>
      </c>
      <c r="T940" s="6">
        <f t="shared" si="43"/>
        <v>-9.2030993807744321E-5</v>
      </c>
    </row>
    <row r="941" spans="1:20" x14ac:dyDescent="0.25">
      <c r="A941" s="9" t="s">
        <v>104</v>
      </c>
      <c r="B941" t="s">
        <v>972</v>
      </c>
      <c r="C941" s="5">
        <v>126325.64000000001</v>
      </c>
      <c r="D941" s="5">
        <v>176988.46000000002</v>
      </c>
      <c r="E941" s="5">
        <v>202651.28000000003</v>
      </c>
      <c r="F941" s="5">
        <v>228314.10000000003</v>
      </c>
      <c r="G941" s="5">
        <v>253976.92000000004</v>
      </c>
      <c r="H941" s="5">
        <v>281639.74000000005</v>
      </c>
      <c r="I941" s="5">
        <v>307290.96000000008</v>
      </c>
      <c r="J941" s="5">
        <v>337290.96000000008</v>
      </c>
      <c r="K941" s="5">
        <v>387290.96000000008</v>
      </c>
      <c r="L941" s="5">
        <v>437290.96000000008</v>
      </c>
      <c r="M941" s="5">
        <v>487290.96000000008</v>
      </c>
      <c r="N941" s="5">
        <v>527290.96000000008</v>
      </c>
      <c r="O941" s="5">
        <v>0</v>
      </c>
      <c r="P941" s="6">
        <f t="shared" si="42"/>
        <v>288741.68461538461</v>
      </c>
      <c r="Q941" s="4">
        <v>44742</v>
      </c>
      <c r="R941" s="7">
        <v>0</v>
      </c>
      <c r="S941" s="8">
        <f t="shared" si="44"/>
        <v>9.8756830890620257E-4</v>
      </c>
      <c r="T941" s="6">
        <f t="shared" si="43"/>
        <v>0</v>
      </c>
    </row>
    <row r="942" spans="1:20" x14ac:dyDescent="0.25">
      <c r="A942" s="9" t="s">
        <v>104</v>
      </c>
      <c r="B942" t="s">
        <v>973</v>
      </c>
      <c r="C942" s="5">
        <v>22500</v>
      </c>
      <c r="D942" s="5">
        <v>33750</v>
      </c>
      <c r="E942" s="5">
        <v>45000</v>
      </c>
      <c r="F942" s="5">
        <v>56250</v>
      </c>
      <c r="G942" s="5">
        <v>67500</v>
      </c>
      <c r="H942" s="5">
        <v>0</v>
      </c>
      <c r="I942" s="5">
        <v>0</v>
      </c>
      <c r="J942" s="5">
        <v>0</v>
      </c>
      <c r="K942" s="5">
        <v>0</v>
      </c>
      <c r="L942" s="5">
        <v>0</v>
      </c>
      <c r="M942" s="5">
        <v>0</v>
      </c>
      <c r="N942" s="5">
        <v>0</v>
      </c>
      <c r="O942" s="5">
        <v>0</v>
      </c>
      <c r="P942" s="6">
        <f t="shared" si="42"/>
        <v>17307.692307692309</v>
      </c>
      <c r="Q942" s="4">
        <v>44530</v>
      </c>
      <c r="R942" s="7">
        <v>-7</v>
      </c>
      <c r="S942" s="8">
        <f t="shared" si="44"/>
        <v>5.9196608366902442E-5</v>
      </c>
      <c r="T942" s="6">
        <f t="shared" si="43"/>
        <v>-4.1437625856831709E-4</v>
      </c>
    </row>
    <row r="943" spans="1:20" x14ac:dyDescent="0.25">
      <c r="A943" s="9" t="s">
        <v>104</v>
      </c>
      <c r="B943" t="s">
        <v>974</v>
      </c>
      <c r="C943" s="5">
        <v>53000</v>
      </c>
      <c r="D943" s="5">
        <v>53000</v>
      </c>
      <c r="E943" s="5">
        <v>53000</v>
      </c>
      <c r="F943" s="5">
        <v>53000</v>
      </c>
      <c r="G943" s="5">
        <v>106000</v>
      </c>
      <c r="H943" s="5">
        <v>106000</v>
      </c>
      <c r="I943" s="5">
        <v>0</v>
      </c>
      <c r="J943" s="5">
        <v>0</v>
      </c>
      <c r="K943" s="5">
        <v>0</v>
      </c>
      <c r="L943" s="5">
        <v>0</v>
      </c>
      <c r="M943" s="5">
        <v>0</v>
      </c>
      <c r="N943" s="5">
        <v>0</v>
      </c>
      <c r="O943" s="5">
        <v>0</v>
      </c>
      <c r="P943" s="6">
        <f t="shared" si="42"/>
        <v>32615.384615384617</v>
      </c>
      <c r="Q943" s="4">
        <v>44561</v>
      </c>
      <c r="R943" s="7">
        <v>-6</v>
      </c>
      <c r="S943" s="8">
        <f t="shared" si="44"/>
        <v>1.1155271976696282E-4</v>
      </c>
      <c r="T943" s="6">
        <f t="shared" si="43"/>
        <v>-6.6931631860177689E-4</v>
      </c>
    </row>
    <row r="944" spans="1:20" x14ac:dyDescent="0.25">
      <c r="A944" s="9" t="s">
        <v>104</v>
      </c>
      <c r="B944" t="s">
        <v>975</v>
      </c>
      <c r="C944" s="5">
        <v>93072</v>
      </c>
      <c r="D944" s="5">
        <v>109027.2</v>
      </c>
      <c r="E944" s="5">
        <v>124982.39999999999</v>
      </c>
      <c r="F944" s="5">
        <v>140937.60000000001</v>
      </c>
      <c r="G944" s="5">
        <v>156892.80000000002</v>
      </c>
      <c r="H944" s="5">
        <v>172848.00000000003</v>
      </c>
      <c r="I944" s="5">
        <v>186144.00000000003</v>
      </c>
      <c r="J944" s="5">
        <v>199445.48000000004</v>
      </c>
      <c r="K944" s="5">
        <v>215407.25000000003</v>
      </c>
      <c r="L944" s="5">
        <v>231369.02000000002</v>
      </c>
      <c r="M944" s="5">
        <v>247330.79</v>
      </c>
      <c r="N944" s="5">
        <v>263292.56</v>
      </c>
      <c r="O944" s="5">
        <v>279254.33</v>
      </c>
      <c r="P944" s="6">
        <f t="shared" si="42"/>
        <v>186154.11000000002</v>
      </c>
      <c r="Q944" s="4">
        <v>44926</v>
      </c>
      <c r="R944" s="7">
        <v>6</v>
      </c>
      <c r="S944" s="8">
        <f t="shared" si="44"/>
        <v>6.3669331241009164E-4</v>
      </c>
      <c r="T944" s="6">
        <f t="shared" si="43"/>
        <v>3.82015987446055E-3</v>
      </c>
    </row>
    <row r="945" spans="1:20" x14ac:dyDescent="0.25">
      <c r="A945" s="9" t="s">
        <v>104</v>
      </c>
      <c r="B945" t="s">
        <v>976</v>
      </c>
      <c r="C945" s="5">
        <v>133754.75999999998</v>
      </c>
      <c r="D945" s="5">
        <v>156047.21999999997</v>
      </c>
      <c r="E945" s="5">
        <v>178339.67999999996</v>
      </c>
      <c r="F945" s="5">
        <v>200632.13999999996</v>
      </c>
      <c r="G945" s="5">
        <v>222924.59999999995</v>
      </c>
      <c r="H945" s="5">
        <v>245217.05999999994</v>
      </c>
      <c r="I945" s="5">
        <v>265386.41999999993</v>
      </c>
      <c r="J945" s="5">
        <v>287682.74999999994</v>
      </c>
      <c r="K945" s="5">
        <v>309979.07999999996</v>
      </c>
      <c r="L945" s="5">
        <v>332275.40999999997</v>
      </c>
      <c r="M945" s="5">
        <v>354571.74</v>
      </c>
      <c r="N945" s="5">
        <v>376868.07</v>
      </c>
      <c r="O945" s="5">
        <v>399164.4</v>
      </c>
      <c r="P945" s="6">
        <f t="shared" si="42"/>
        <v>266372.56384615379</v>
      </c>
      <c r="Q945" s="4">
        <v>44926</v>
      </c>
      <c r="R945" s="7">
        <v>6</v>
      </c>
      <c r="S945" s="8">
        <f t="shared" si="44"/>
        <v>9.1106035751977886E-4</v>
      </c>
      <c r="T945" s="6">
        <f t="shared" si="43"/>
        <v>5.4663621451186729E-3</v>
      </c>
    </row>
    <row r="946" spans="1:20" x14ac:dyDescent="0.25">
      <c r="A946" s="9" t="s">
        <v>104</v>
      </c>
      <c r="B946" t="s">
        <v>977</v>
      </c>
      <c r="C946" s="5">
        <v>0</v>
      </c>
      <c r="D946" s="5">
        <v>0</v>
      </c>
      <c r="E946" s="5">
        <v>0</v>
      </c>
      <c r="F946" s="5">
        <v>33403.730000000003</v>
      </c>
      <c r="G946" s="5">
        <v>123403.73000000001</v>
      </c>
      <c r="H946" s="5">
        <v>213403.73</v>
      </c>
      <c r="I946" s="5">
        <v>280903.73</v>
      </c>
      <c r="J946" s="5">
        <v>343003.69999999995</v>
      </c>
      <c r="K946" s="5">
        <v>405103.66999999993</v>
      </c>
      <c r="L946" s="5">
        <v>467203.6399999999</v>
      </c>
      <c r="M946" s="5">
        <v>529303.60999999987</v>
      </c>
      <c r="N946" s="5">
        <v>568745.64999999991</v>
      </c>
      <c r="O946" s="5">
        <v>0</v>
      </c>
      <c r="P946" s="6">
        <f t="shared" si="42"/>
        <v>228036.55307692307</v>
      </c>
      <c r="Q946" s="4">
        <v>44742</v>
      </c>
      <c r="R946" s="7">
        <v>0</v>
      </c>
      <c r="S946" s="8">
        <f t="shared" si="44"/>
        <v>7.7994167482590526E-4</v>
      </c>
      <c r="T946" s="6">
        <f t="shared" si="43"/>
        <v>0</v>
      </c>
    </row>
    <row r="947" spans="1:20" x14ac:dyDescent="0.25">
      <c r="A947" s="9" t="s">
        <v>104</v>
      </c>
      <c r="B947" t="s">
        <v>978</v>
      </c>
      <c r="C947" s="5">
        <v>136481.46</v>
      </c>
      <c r="D947" s="5">
        <v>159228.37</v>
      </c>
      <c r="E947" s="5">
        <v>181975.28</v>
      </c>
      <c r="F947" s="5">
        <v>204722.19</v>
      </c>
      <c r="G947" s="5">
        <v>227469.1</v>
      </c>
      <c r="H947" s="5">
        <v>250216.01</v>
      </c>
      <c r="I947" s="5">
        <v>270796.51</v>
      </c>
      <c r="J947" s="5">
        <v>297296.53000000003</v>
      </c>
      <c r="K947" s="5">
        <v>323796.55000000005</v>
      </c>
      <c r="L947" s="5">
        <v>350296.57000000007</v>
      </c>
      <c r="M947" s="5">
        <v>376796.59000000008</v>
      </c>
      <c r="N947" s="5">
        <v>376796.59000000008</v>
      </c>
      <c r="O947" s="5">
        <v>376796.59000000008</v>
      </c>
      <c r="P947" s="6">
        <f t="shared" si="42"/>
        <v>271743.71846153843</v>
      </c>
      <c r="Q947" s="4">
        <v>44926</v>
      </c>
      <c r="R947" s="7">
        <v>6</v>
      </c>
      <c r="S947" s="8">
        <f t="shared" si="44"/>
        <v>9.2943104094726813E-4</v>
      </c>
      <c r="T947" s="6">
        <f t="shared" si="43"/>
        <v>5.5765862456836086E-3</v>
      </c>
    </row>
    <row r="948" spans="1:20" x14ac:dyDescent="0.25">
      <c r="A948" s="9" t="s">
        <v>104</v>
      </c>
      <c r="B948" t="s">
        <v>979</v>
      </c>
      <c r="C948" s="5">
        <v>53000</v>
      </c>
      <c r="D948" s="5">
        <v>53000</v>
      </c>
      <c r="E948" s="5">
        <v>53000</v>
      </c>
      <c r="F948" s="5">
        <v>53000</v>
      </c>
      <c r="G948" s="5">
        <v>53000</v>
      </c>
      <c r="H948" s="5">
        <v>0</v>
      </c>
      <c r="I948" s="5">
        <v>0</v>
      </c>
      <c r="J948" s="5">
        <v>0</v>
      </c>
      <c r="K948" s="5">
        <v>0</v>
      </c>
      <c r="L948" s="5">
        <v>0</v>
      </c>
      <c r="M948" s="5">
        <v>0</v>
      </c>
      <c r="N948" s="5">
        <v>0</v>
      </c>
      <c r="O948" s="5">
        <v>0</v>
      </c>
      <c r="P948" s="6">
        <f t="shared" si="42"/>
        <v>20384.615384615383</v>
      </c>
      <c r="Q948" s="4">
        <v>44530</v>
      </c>
      <c r="R948" s="7">
        <v>-7</v>
      </c>
      <c r="S948" s="8">
        <f t="shared" si="44"/>
        <v>6.9720449854351757E-5</v>
      </c>
      <c r="T948" s="6">
        <f t="shared" si="43"/>
        <v>-4.8804314898046231E-4</v>
      </c>
    </row>
    <row r="949" spans="1:20" x14ac:dyDescent="0.25">
      <c r="A949" s="9" t="s">
        <v>104</v>
      </c>
      <c r="B949" t="s">
        <v>980</v>
      </c>
      <c r="C949" s="5">
        <v>79500</v>
      </c>
      <c r="D949" s="5">
        <v>95400</v>
      </c>
      <c r="E949" s="5">
        <v>0</v>
      </c>
      <c r="F949" s="5">
        <v>0</v>
      </c>
      <c r="G949" s="5">
        <v>0</v>
      </c>
      <c r="H949" s="5">
        <v>0</v>
      </c>
      <c r="I949" s="5">
        <v>0</v>
      </c>
      <c r="J949" s="5">
        <v>0</v>
      </c>
      <c r="K949" s="5">
        <v>0</v>
      </c>
      <c r="L949" s="5">
        <v>0</v>
      </c>
      <c r="M949" s="5">
        <v>0</v>
      </c>
      <c r="N949" s="5">
        <v>0</v>
      </c>
      <c r="O949" s="5">
        <v>0</v>
      </c>
      <c r="P949" s="6">
        <f t="shared" si="42"/>
        <v>13453.846153846154</v>
      </c>
      <c r="Q949" s="4">
        <v>44439</v>
      </c>
      <c r="R949" s="7">
        <v>-10</v>
      </c>
      <c r="S949" s="8">
        <f t="shared" si="44"/>
        <v>4.6015496903872161E-5</v>
      </c>
      <c r="T949" s="6">
        <f t="shared" si="43"/>
        <v>-4.6015496903872161E-4</v>
      </c>
    </row>
    <row r="950" spans="1:20" x14ac:dyDescent="0.25">
      <c r="A950" s="9" t="s">
        <v>104</v>
      </c>
      <c r="B950" t="s">
        <v>981</v>
      </c>
      <c r="C950" s="5">
        <v>38250</v>
      </c>
      <c r="D950" s="5">
        <v>51000</v>
      </c>
      <c r="E950" s="5">
        <v>63750</v>
      </c>
      <c r="F950" s="5">
        <v>76500</v>
      </c>
      <c r="G950" s="5">
        <v>76500</v>
      </c>
      <c r="H950" s="5">
        <v>76500</v>
      </c>
      <c r="I950" s="5">
        <v>0</v>
      </c>
      <c r="J950" s="5">
        <v>0</v>
      </c>
      <c r="K950" s="5">
        <v>0</v>
      </c>
      <c r="L950" s="5">
        <v>0</v>
      </c>
      <c r="M950" s="5">
        <v>0</v>
      </c>
      <c r="N950" s="5">
        <v>0</v>
      </c>
      <c r="O950" s="5">
        <v>0</v>
      </c>
      <c r="P950" s="6">
        <f t="shared" si="42"/>
        <v>29423.076923076922</v>
      </c>
      <c r="Q950" s="4">
        <v>44561</v>
      </c>
      <c r="R950" s="7">
        <v>-6</v>
      </c>
      <c r="S950" s="8">
        <f t="shared" si="44"/>
        <v>1.0063423422373414E-4</v>
      </c>
      <c r="T950" s="6">
        <f t="shared" si="43"/>
        <v>-6.0380540534240483E-4</v>
      </c>
    </row>
    <row r="951" spans="1:20" x14ac:dyDescent="0.25">
      <c r="A951" s="9" t="s">
        <v>104</v>
      </c>
      <c r="B951" t="s">
        <v>982</v>
      </c>
      <c r="C951" s="5">
        <v>0</v>
      </c>
      <c r="D951" s="5">
        <v>2250</v>
      </c>
      <c r="E951" s="5">
        <v>11250</v>
      </c>
      <c r="F951" s="5">
        <v>20250</v>
      </c>
      <c r="G951" s="5">
        <v>29250</v>
      </c>
      <c r="H951" s="5">
        <v>33750</v>
      </c>
      <c r="I951" s="5">
        <v>0</v>
      </c>
      <c r="J951" s="5">
        <v>0</v>
      </c>
      <c r="K951" s="5">
        <v>0</v>
      </c>
      <c r="L951" s="5">
        <v>0</v>
      </c>
      <c r="M951" s="5">
        <v>0</v>
      </c>
      <c r="N951" s="5">
        <v>0</v>
      </c>
      <c r="O951" s="5">
        <v>0</v>
      </c>
      <c r="P951" s="6">
        <f t="shared" si="42"/>
        <v>7442.3076923076924</v>
      </c>
      <c r="Q951" s="4">
        <v>44561</v>
      </c>
      <c r="R951" s="7">
        <v>-6</v>
      </c>
      <c r="S951" s="8">
        <f t="shared" si="44"/>
        <v>2.5454541597768048E-5</v>
      </c>
      <c r="T951" s="6">
        <f t="shared" si="43"/>
        <v>-1.5272724958660829E-4</v>
      </c>
    </row>
    <row r="952" spans="1:20" x14ac:dyDescent="0.25">
      <c r="A952" s="9" t="s">
        <v>104</v>
      </c>
      <c r="B952" t="s">
        <v>983</v>
      </c>
      <c r="C952" s="5">
        <v>38250</v>
      </c>
      <c r="D952" s="5">
        <v>51000</v>
      </c>
      <c r="E952" s="5">
        <v>63750</v>
      </c>
      <c r="F952" s="5">
        <v>76500</v>
      </c>
      <c r="G952" s="5">
        <v>76500</v>
      </c>
      <c r="H952" s="5">
        <v>76500</v>
      </c>
      <c r="I952" s="5">
        <v>0</v>
      </c>
      <c r="J952" s="5">
        <v>0</v>
      </c>
      <c r="K952" s="5">
        <v>0</v>
      </c>
      <c r="L952" s="5">
        <v>0</v>
      </c>
      <c r="M952" s="5">
        <v>0</v>
      </c>
      <c r="N952" s="5">
        <v>0</v>
      </c>
      <c r="O952" s="5">
        <v>0</v>
      </c>
      <c r="P952" s="6">
        <f t="shared" si="42"/>
        <v>29423.076923076922</v>
      </c>
      <c r="Q952" s="4">
        <v>44561</v>
      </c>
      <c r="R952" s="7">
        <v>-6</v>
      </c>
      <c r="S952" s="8">
        <f t="shared" si="44"/>
        <v>1.0063423422373414E-4</v>
      </c>
      <c r="T952" s="6">
        <f t="shared" si="43"/>
        <v>-6.0380540534240483E-4</v>
      </c>
    </row>
    <row r="953" spans="1:20" x14ac:dyDescent="0.25">
      <c r="A953" s="9" t="s">
        <v>104</v>
      </c>
      <c r="B953" t="s">
        <v>984</v>
      </c>
      <c r="C953" s="5">
        <v>266840.08999999997</v>
      </c>
      <c r="D953" s="5">
        <v>266840.08999999997</v>
      </c>
      <c r="E953" s="5">
        <v>266840.08999999997</v>
      </c>
      <c r="F953" s="5">
        <v>373576.12</v>
      </c>
      <c r="G953" s="5">
        <v>373576.12</v>
      </c>
      <c r="H953" s="5">
        <v>373576.12</v>
      </c>
      <c r="I953" s="5">
        <v>0</v>
      </c>
      <c r="J953" s="5">
        <v>0</v>
      </c>
      <c r="K953" s="5">
        <v>0</v>
      </c>
      <c r="L953" s="5">
        <v>0</v>
      </c>
      <c r="M953" s="5">
        <v>0</v>
      </c>
      <c r="N953" s="5">
        <v>0</v>
      </c>
      <c r="O953" s="5">
        <v>0</v>
      </c>
      <c r="P953" s="6">
        <f t="shared" si="42"/>
        <v>147788.35615384614</v>
      </c>
      <c r="Q953" s="4">
        <v>44561</v>
      </c>
      <c r="R953" s="7">
        <v>-6</v>
      </c>
      <c r="S953" s="8">
        <f t="shared" si="44"/>
        <v>5.054729010024792E-4</v>
      </c>
      <c r="T953" s="6">
        <f t="shared" si="43"/>
        <v>-3.0328374060148754E-3</v>
      </c>
    </row>
    <row r="954" spans="1:20" x14ac:dyDescent="0.25">
      <c r="A954" s="9" t="s">
        <v>104</v>
      </c>
      <c r="B954" t="s">
        <v>985</v>
      </c>
      <c r="C954" s="5">
        <v>149460</v>
      </c>
      <c r="D954" s="5">
        <v>151050</v>
      </c>
      <c r="E954" s="5">
        <v>152640</v>
      </c>
      <c r="F954" s="5">
        <v>154230</v>
      </c>
      <c r="G954" s="5">
        <v>155820</v>
      </c>
      <c r="H954" s="5">
        <v>157410</v>
      </c>
      <c r="I954" s="5">
        <v>0</v>
      </c>
      <c r="J954" s="5">
        <v>0</v>
      </c>
      <c r="K954" s="5">
        <v>0</v>
      </c>
      <c r="L954" s="5">
        <v>0</v>
      </c>
      <c r="M954" s="5">
        <v>0</v>
      </c>
      <c r="N954" s="5">
        <v>0</v>
      </c>
      <c r="O954" s="5">
        <v>0</v>
      </c>
      <c r="P954" s="6">
        <f t="shared" si="42"/>
        <v>70816.153846153844</v>
      </c>
      <c r="Q954" s="4">
        <v>44561</v>
      </c>
      <c r="R954" s="7">
        <v>-6</v>
      </c>
      <c r="S954" s="8">
        <f t="shared" si="44"/>
        <v>2.42208842794018E-4</v>
      </c>
      <c r="T954" s="6">
        <f t="shared" si="43"/>
        <v>-1.453253056764108E-3</v>
      </c>
    </row>
    <row r="955" spans="1:20" x14ac:dyDescent="0.25">
      <c r="A955" s="9" t="s">
        <v>104</v>
      </c>
      <c r="B955" t="s">
        <v>986</v>
      </c>
      <c r="C955" s="5">
        <v>0</v>
      </c>
      <c r="D955" s="5">
        <v>0</v>
      </c>
      <c r="E955" s="5">
        <v>0</v>
      </c>
      <c r="F955" s="5">
        <v>16830</v>
      </c>
      <c r="G955" s="5">
        <v>33660</v>
      </c>
      <c r="H955" s="5">
        <v>51000</v>
      </c>
      <c r="I955" s="5">
        <v>0</v>
      </c>
      <c r="J955" s="5">
        <v>0</v>
      </c>
      <c r="K955" s="5">
        <v>0</v>
      </c>
      <c r="L955" s="5">
        <v>0</v>
      </c>
      <c r="M955" s="5">
        <v>0</v>
      </c>
      <c r="N955" s="5">
        <v>0</v>
      </c>
      <c r="O955" s="5">
        <v>0</v>
      </c>
      <c r="P955" s="6">
        <f t="shared" ref="P955:P1018" si="45">AVERAGE(C955:O955)</f>
        <v>7806.9230769230771</v>
      </c>
      <c r="Q955" s="4">
        <v>44561</v>
      </c>
      <c r="R955" s="7">
        <v>-6</v>
      </c>
      <c r="S955" s="8">
        <f t="shared" si="44"/>
        <v>2.6701616814030794E-5</v>
      </c>
      <c r="T955" s="6">
        <f t="shared" ref="T955:T1018" si="46">R955*S955</f>
        <v>-1.6020970088418475E-4</v>
      </c>
    </row>
    <row r="956" spans="1:20" x14ac:dyDescent="0.25">
      <c r="A956" s="9" t="s">
        <v>104</v>
      </c>
      <c r="B956" t="s">
        <v>987</v>
      </c>
      <c r="C956" s="5">
        <v>270000.01</v>
      </c>
      <c r="D956" s="5">
        <v>337500.02</v>
      </c>
      <c r="E956" s="5">
        <v>427500.01</v>
      </c>
      <c r="F956" s="5">
        <v>517500</v>
      </c>
      <c r="G956" s="5">
        <v>585000.01</v>
      </c>
      <c r="H956" s="5">
        <v>630000.01</v>
      </c>
      <c r="I956" s="5">
        <v>0</v>
      </c>
      <c r="J956" s="5">
        <v>0</v>
      </c>
      <c r="K956" s="5">
        <v>0</v>
      </c>
      <c r="L956" s="5">
        <v>0</v>
      </c>
      <c r="M956" s="5">
        <v>0</v>
      </c>
      <c r="N956" s="5">
        <v>0</v>
      </c>
      <c r="O956" s="5">
        <v>0</v>
      </c>
      <c r="P956" s="6">
        <f t="shared" si="45"/>
        <v>212884.61999999997</v>
      </c>
      <c r="Q956" s="4">
        <v>44561</v>
      </c>
      <c r="R956" s="7">
        <v>-6</v>
      </c>
      <c r="S956" s="8">
        <f t="shared" si="44"/>
        <v>7.2811829869866209E-4</v>
      </c>
      <c r="T956" s="6">
        <f t="shared" si="46"/>
        <v>-4.3687097921919727E-3</v>
      </c>
    </row>
    <row r="957" spans="1:20" x14ac:dyDescent="0.25">
      <c r="A957" s="9" t="s">
        <v>104</v>
      </c>
      <c r="B957" t="s">
        <v>988</v>
      </c>
      <c r="C957" s="5">
        <v>53000</v>
      </c>
      <c r="D957" s="5">
        <v>66250</v>
      </c>
      <c r="E957" s="5">
        <v>79500</v>
      </c>
      <c r="F957" s="5">
        <v>92750</v>
      </c>
      <c r="G957" s="5">
        <v>0</v>
      </c>
      <c r="H957" s="5">
        <v>0</v>
      </c>
      <c r="I957" s="5">
        <v>0</v>
      </c>
      <c r="J957" s="5">
        <v>0</v>
      </c>
      <c r="K957" s="5">
        <v>0</v>
      </c>
      <c r="L957" s="5">
        <v>0</v>
      </c>
      <c r="M957" s="5">
        <v>0</v>
      </c>
      <c r="N957" s="5">
        <v>0</v>
      </c>
      <c r="O957" s="5">
        <v>0</v>
      </c>
      <c r="P957" s="6">
        <f t="shared" si="45"/>
        <v>22423.076923076922</v>
      </c>
      <c r="Q957" s="4">
        <v>44500</v>
      </c>
      <c r="R957" s="7">
        <v>-8</v>
      </c>
      <c r="S957" s="8">
        <f t="shared" si="44"/>
        <v>7.6692494839786934E-5</v>
      </c>
      <c r="T957" s="6">
        <f t="shared" si="46"/>
        <v>-6.1353995871829548E-4</v>
      </c>
    </row>
    <row r="958" spans="1:20" x14ac:dyDescent="0.25">
      <c r="A958" s="9" t="s">
        <v>104</v>
      </c>
      <c r="B958" t="s">
        <v>989</v>
      </c>
      <c r="C958" s="5">
        <v>100000</v>
      </c>
      <c r="D958" s="5">
        <v>120000</v>
      </c>
      <c r="E958" s="5">
        <v>140000</v>
      </c>
      <c r="F958" s="5">
        <v>160000</v>
      </c>
      <c r="G958" s="5">
        <v>180000</v>
      </c>
      <c r="H958" s="5">
        <v>0</v>
      </c>
      <c r="I958" s="5">
        <v>0</v>
      </c>
      <c r="J958" s="5">
        <v>0</v>
      </c>
      <c r="K958" s="5">
        <v>0</v>
      </c>
      <c r="L958" s="5">
        <v>0</v>
      </c>
      <c r="M958" s="5">
        <v>0</v>
      </c>
      <c r="N958" s="5">
        <v>0</v>
      </c>
      <c r="O958" s="5">
        <v>0</v>
      </c>
      <c r="P958" s="6">
        <f t="shared" si="45"/>
        <v>53846.153846153844</v>
      </c>
      <c r="Q958" s="4">
        <v>44530</v>
      </c>
      <c r="R958" s="7">
        <v>-7</v>
      </c>
      <c r="S958" s="8">
        <f t="shared" si="44"/>
        <v>1.8416722603036313E-4</v>
      </c>
      <c r="T958" s="6">
        <f t="shared" si="46"/>
        <v>-1.2891705822125419E-3</v>
      </c>
    </row>
    <row r="959" spans="1:20" x14ac:dyDescent="0.25">
      <c r="A959" s="9" t="s">
        <v>104</v>
      </c>
      <c r="B959" t="s">
        <v>990</v>
      </c>
      <c r="C959" s="5">
        <v>71550</v>
      </c>
      <c r="D959" s="5">
        <v>76850</v>
      </c>
      <c r="E959" s="5">
        <v>262350</v>
      </c>
      <c r="F959" s="5">
        <v>275600</v>
      </c>
      <c r="G959" s="5">
        <v>286200</v>
      </c>
      <c r="H959" s="5">
        <v>307400</v>
      </c>
      <c r="I959" s="5">
        <v>0</v>
      </c>
      <c r="J959" s="5">
        <v>0</v>
      </c>
      <c r="K959" s="5">
        <v>0</v>
      </c>
      <c r="L959" s="5">
        <v>0</v>
      </c>
      <c r="M959" s="5">
        <v>0</v>
      </c>
      <c r="N959" s="5">
        <v>0</v>
      </c>
      <c r="O959" s="5">
        <v>0</v>
      </c>
      <c r="P959" s="6">
        <f t="shared" si="45"/>
        <v>98457.692307692312</v>
      </c>
      <c r="Q959" s="4">
        <v>44561</v>
      </c>
      <c r="R959" s="7">
        <v>-6</v>
      </c>
      <c r="S959" s="8">
        <f t="shared" si="44"/>
        <v>3.3674977279651901E-4</v>
      </c>
      <c r="T959" s="6">
        <f t="shared" si="46"/>
        <v>-2.0204986367791142E-3</v>
      </c>
    </row>
    <row r="960" spans="1:20" x14ac:dyDescent="0.25">
      <c r="A960" s="9" t="s">
        <v>104</v>
      </c>
      <c r="B960" t="s">
        <v>991</v>
      </c>
      <c r="C960" s="5">
        <v>36000</v>
      </c>
      <c r="D960" s="5">
        <v>54000</v>
      </c>
      <c r="E960" s="5">
        <v>72000</v>
      </c>
      <c r="F960" s="5">
        <v>94500</v>
      </c>
      <c r="G960" s="5">
        <v>112500</v>
      </c>
      <c r="H960" s="5">
        <v>130500</v>
      </c>
      <c r="I960" s="5">
        <v>0</v>
      </c>
      <c r="J960" s="5">
        <v>0</v>
      </c>
      <c r="K960" s="5">
        <v>0</v>
      </c>
      <c r="L960" s="5">
        <v>0</v>
      </c>
      <c r="M960" s="5">
        <v>0</v>
      </c>
      <c r="N960" s="5">
        <v>0</v>
      </c>
      <c r="O960" s="5">
        <v>0</v>
      </c>
      <c r="P960" s="6">
        <f t="shared" si="45"/>
        <v>38423.076923076922</v>
      </c>
      <c r="Q960" s="4">
        <v>44561</v>
      </c>
      <c r="R960" s="7">
        <v>-6</v>
      </c>
      <c r="S960" s="8">
        <f t="shared" si="44"/>
        <v>1.3141647057452342E-4</v>
      </c>
      <c r="T960" s="6">
        <f t="shared" si="46"/>
        <v>-7.8849882344714044E-4</v>
      </c>
    </row>
    <row r="961" spans="1:20" x14ac:dyDescent="0.25">
      <c r="A961" s="9" t="s">
        <v>104</v>
      </c>
      <c r="B961" t="s">
        <v>992</v>
      </c>
      <c r="C961" s="5">
        <v>38250</v>
      </c>
      <c r="D961" s="5">
        <v>51000</v>
      </c>
      <c r="E961" s="5">
        <v>63750</v>
      </c>
      <c r="F961" s="5">
        <v>63750</v>
      </c>
      <c r="G961" s="5">
        <v>63750</v>
      </c>
      <c r="H961" s="5">
        <v>63750</v>
      </c>
      <c r="I961" s="5">
        <v>0</v>
      </c>
      <c r="J961" s="5">
        <v>0</v>
      </c>
      <c r="K961" s="5">
        <v>0</v>
      </c>
      <c r="L961" s="5">
        <v>0</v>
      </c>
      <c r="M961" s="5">
        <v>0</v>
      </c>
      <c r="N961" s="5">
        <v>0</v>
      </c>
      <c r="O961" s="5">
        <v>0</v>
      </c>
      <c r="P961" s="6">
        <f t="shared" si="45"/>
        <v>26480.76923076923</v>
      </c>
      <c r="Q961" s="4">
        <v>44561</v>
      </c>
      <c r="R961" s="7">
        <v>-6</v>
      </c>
      <c r="S961" s="8">
        <f t="shared" si="44"/>
        <v>9.0570810801360725E-5</v>
      </c>
      <c r="T961" s="6">
        <f t="shared" si="46"/>
        <v>-5.4342486480816435E-4</v>
      </c>
    </row>
    <row r="962" spans="1:20" x14ac:dyDescent="0.25">
      <c r="A962" s="9" t="s">
        <v>104</v>
      </c>
      <c r="B962" t="s">
        <v>993</v>
      </c>
      <c r="C962" s="5">
        <v>25500</v>
      </c>
      <c r="D962" s="5">
        <v>38250</v>
      </c>
      <c r="E962" s="5">
        <v>38250</v>
      </c>
      <c r="F962" s="5">
        <v>38250</v>
      </c>
      <c r="G962" s="5">
        <v>38250</v>
      </c>
      <c r="H962" s="5">
        <v>38250</v>
      </c>
      <c r="I962" s="5">
        <v>0</v>
      </c>
      <c r="J962" s="5">
        <v>0</v>
      </c>
      <c r="K962" s="5">
        <v>0</v>
      </c>
      <c r="L962" s="5">
        <v>0</v>
      </c>
      <c r="M962" s="5">
        <v>0</v>
      </c>
      <c r="N962" s="5">
        <v>0</v>
      </c>
      <c r="O962" s="5">
        <v>0</v>
      </c>
      <c r="P962" s="6">
        <f t="shared" si="45"/>
        <v>16673.076923076922</v>
      </c>
      <c r="Q962" s="4">
        <v>44561</v>
      </c>
      <c r="R962" s="7">
        <v>-6</v>
      </c>
      <c r="S962" s="8">
        <f t="shared" si="44"/>
        <v>5.7026066060116008E-5</v>
      </c>
      <c r="T962" s="6">
        <f t="shared" si="46"/>
        <v>-3.4215639636069604E-4</v>
      </c>
    </row>
    <row r="963" spans="1:20" x14ac:dyDescent="0.25">
      <c r="A963" s="9" t="s">
        <v>104</v>
      </c>
      <c r="B963" t="s">
        <v>994</v>
      </c>
      <c r="C963" s="5">
        <v>33750</v>
      </c>
      <c r="D963" s="5">
        <v>45000</v>
      </c>
      <c r="E963" s="5">
        <v>56250</v>
      </c>
      <c r="F963" s="5">
        <v>67500</v>
      </c>
      <c r="G963" s="5">
        <v>78750</v>
      </c>
      <c r="H963" s="5">
        <v>87749.99</v>
      </c>
      <c r="I963" s="5">
        <v>0</v>
      </c>
      <c r="J963" s="5">
        <v>0</v>
      </c>
      <c r="K963" s="5">
        <v>0</v>
      </c>
      <c r="L963" s="5">
        <v>0</v>
      </c>
      <c r="M963" s="5">
        <v>0</v>
      </c>
      <c r="N963" s="5">
        <v>0</v>
      </c>
      <c r="O963" s="5">
        <v>0</v>
      </c>
      <c r="P963" s="6">
        <f t="shared" si="45"/>
        <v>28384.614615384613</v>
      </c>
      <c r="Q963" s="4">
        <v>44561</v>
      </c>
      <c r="R963" s="7">
        <v>-6</v>
      </c>
      <c r="S963" s="8">
        <f t="shared" ref="S963:S1026" si="47">P963/$P$1096</f>
        <v>9.7082435090759621E-5</v>
      </c>
      <c r="T963" s="6">
        <f t="shared" si="46"/>
        <v>-5.8249461054455775E-4</v>
      </c>
    </row>
    <row r="964" spans="1:20" x14ac:dyDescent="0.25">
      <c r="A964" s="9" t="s">
        <v>104</v>
      </c>
      <c r="B964" t="s">
        <v>995</v>
      </c>
      <c r="C964" s="5">
        <v>33750.01</v>
      </c>
      <c r="D964" s="5">
        <v>40500.020000000004</v>
      </c>
      <c r="E964" s="5">
        <v>0</v>
      </c>
      <c r="F964" s="5">
        <v>0</v>
      </c>
      <c r="G964" s="5">
        <v>0</v>
      </c>
      <c r="H964" s="5">
        <v>0</v>
      </c>
      <c r="I964" s="5">
        <v>0</v>
      </c>
      <c r="J964" s="5">
        <v>0</v>
      </c>
      <c r="K964" s="5">
        <v>0</v>
      </c>
      <c r="L964" s="5">
        <v>0</v>
      </c>
      <c r="M964" s="5">
        <v>0</v>
      </c>
      <c r="N964" s="5">
        <v>0</v>
      </c>
      <c r="O964" s="5">
        <v>0</v>
      </c>
      <c r="P964" s="6">
        <f t="shared" si="45"/>
        <v>5711.540769230769</v>
      </c>
      <c r="Q964" s="4">
        <v>44439</v>
      </c>
      <c r="R964" s="7">
        <v>-10</v>
      </c>
      <c r="S964" s="8">
        <f t="shared" si="47"/>
        <v>1.9534888653958918E-5</v>
      </c>
      <c r="T964" s="6">
        <f t="shared" si="46"/>
        <v>-1.9534888653958916E-4</v>
      </c>
    </row>
    <row r="965" spans="1:20" x14ac:dyDescent="0.25">
      <c r="A965" s="9" t="s">
        <v>104</v>
      </c>
      <c r="B965" t="s">
        <v>996</v>
      </c>
      <c r="C965" s="5">
        <v>127200.01000000001</v>
      </c>
      <c r="D965" s="5">
        <v>127200.01000000001</v>
      </c>
      <c r="E965" s="5">
        <v>127200.01000000001</v>
      </c>
      <c r="F965" s="5">
        <v>127200.01000000001</v>
      </c>
      <c r="G965" s="5">
        <v>0</v>
      </c>
      <c r="H965" s="5">
        <v>0</v>
      </c>
      <c r="I965" s="5">
        <v>0</v>
      </c>
      <c r="J965" s="5">
        <v>0</v>
      </c>
      <c r="K965" s="5">
        <v>0</v>
      </c>
      <c r="L965" s="5">
        <v>0</v>
      </c>
      <c r="M965" s="5">
        <v>0</v>
      </c>
      <c r="N965" s="5">
        <v>0</v>
      </c>
      <c r="O965" s="5">
        <v>0</v>
      </c>
      <c r="P965" s="6">
        <f t="shared" si="45"/>
        <v>39138.464615384619</v>
      </c>
      <c r="Q965" s="4">
        <v>44500</v>
      </c>
      <c r="R965" s="7">
        <v>-8</v>
      </c>
      <c r="S965" s="8">
        <f t="shared" si="47"/>
        <v>1.3386327424419687E-4</v>
      </c>
      <c r="T965" s="6">
        <f t="shared" si="46"/>
        <v>-1.0709061939535749E-3</v>
      </c>
    </row>
    <row r="966" spans="1:20" x14ac:dyDescent="0.25">
      <c r="A966" s="9" t="s">
        <v>104</v>
      </c>
      <c r="B966" t="s">
        <v>997</v>
      </c>
      <c r="C966" s="5">
        <v>0</v>
      </c>
      <c r="D966" s="5">
        <v>13250</v>
      </c>
      <c r="E966" s="5">
        <v>26500</v>
      </c>
      <c r="F966" s="5">
        <v>39750</v>
      </c>
      <c r="G966" s="5">
        <v>53000</v>
      </c>
      <c r="H966" s="5">
        <v>66250</v>
      </c>
      <c r="I966" s="5">
        <v>0</v>
      </c>
      <c r="J966" s="5">
        <v>0</v>
      </c>
      <c r="K966" s="5">
        <v>0</v>
      </c>
      <c r="L966" s="5">
        <v>0</v>
      </c>
      <c r="M966" s="5">
        <v>0</v>
      </c>
      <c r="N966" s="5">
        <v>0</v>
      </c>
      <c r="O966" s="5">
        <v>0</v>
      </c>
      <c r="P966" s="6">
        <f t="shared" si="45"/>
        <v>15288.461538461539</v>
      </c>
      <c r="Q966" s="4">
        <v>44561</v>
      </c>
      <c r="R966" s="7">
        <v>-6</v>
      </c>
      <c r="S966" s="8">
        <f t="shared" si="47"/>
        <v>5.2290337390763821E-5</v>
      </c>
      <c r="T966" s="6">
        <f t="shared" si="46"/>
        <v>-3.1374202434458293E-4</v>
      </c>
    </row>
    <row r="967" spans="1:20" x14ac:dyDescent="0.25">
      <c r="A967" s="9" t="s">
        <v>104</v>
      </c>
      <c r="B967" t="s">
        <v>998</v>
      </c>
      <c r="C967" s="5">
        <v>23850</v>
      </c>
      <c r="D967" s="5">
        <v>37100</v>
      </c>
      <c r="E967" s="5">
        <v>74200</v>
      </c>
      <c r="F967" s="5">
        <v>79500</v>
      </c>
      <c r="G967" s="5">
        <v>84800</v>
      </c>
      <c r="H967" s="5">
        <v>88775</v>
      </c>
      <c r="I967" s="5">
        <v>0</v>
      </c>
      <c r="J967" s="5">
        <v>0</v>
      </c>
      <c r="K967" s="5">
        <v>0</v>
      </c>
      <c r="L967" s="5">
        <v>0</v>
      </c>
      <c r="M967" s="5">
        <v>0</v>
      </c>
      <c r="N967" s="5">
        <v>0</v>
      </c>
      <c r="O967" s="5">
        <v>0</v>
      </c>
      <c r="P967" s="6">
        <f t="shared" si="45"/>
        <v>29863.461538461539</v>
      </c>
      <c r="Q967" s="4">
        <v>44561</v>
      </c>
      <c r="R967" s="7">
        <v>-6</v>
      </c>
      <c r="S967" s="8">
        <f t="shared" si="47"/>
        <v>1.0214045903662533E-4</v>
      </c>
      <c r="T967" s="6">
        <f t="shared" si="46"/>
        <v>-6.1284275421975192E-4</v>
      </c>
    </row>
    <row r="968" spans="1:20" x14ac:dyDescent="0.25">
      <c r="A968" s="9" t="s">
        <v>104</v>
      </c>
      <c r="B968" t="s">
        <v>999</v>
      </c>
      <c r="C968" s="5">
        <v>146250.01</v>
      </c>
      <c r="D968" s="5">
        <v>202500.02000000002</v>
      </c>
      <c r="E968" s="5">
        <v>258750.03000000003</v>
      </c>
      <c r="F968" s="5">
        <v>315000.04000000004</v>
      </c>
      <c r="G968" s="5">
        <v>371250.05000000005</v>
      </c>
      <c r="H968" s="5">
        <v>416250.05000000005</v>
      </c>
      <c r="I968" s="5">
        <v>450000.05000000005</v>
      </c>
      <c r="J968" s="5">
        <v>517500.05000000005</v>
      </c>
      <c r="K968" s="5">
        <v>607500.05000000005</v>
      </c>
      <c r="L968" s="5">
        <v>697500.05</v>
      </c>
      <c r="M968" s="5">
        <v>765000.05</v>
      </c>
      <c r="N968" s="5">
        <v>832500.05</v>
      </c>
      <c r="O968" s="5">
        <v>900000.05</v>
      </c>
      <c r="P968" s="6">
        <f t="shared" si="45"/>
        <v>498461.58076923067</v>
      </c>
      <c r="Q968" s="4">
        <v>44926</v>
      </c>
      <c r="R968" s="7">
        <v>6</v>
      </c>
      <c r="S968" s="8">
        <f t="shared" si="47"/>
        <v>1.7048624656696102E-3</v>
      </c>
      <c r="T968" s="6">
        <f t="shared" si="46"/>
        <v>1.0229174794017661E-2</v>
      </c>
    </row>
    <row r="969" spans="1:20" x14ac:dyDescent="0.25">
      <c r="A969" s="9" t="s">
        <v>104</v>
      </c>
      <c r="B969" t="s">
        <v>1000</v>
      </c>
      <c r="C969" s="5">
        <v>10000</v>
      </c>
      <c r="D969" s="5">
        <v>20000</v>
      </c>
      <c r="E969" s="5">
        <v>40000</v>
      </c>
      <c r="F969" s="5">
        <v>60000</v>
      </c>
      <c r="G969" s="5">
        <v>80000</v>
      </c>
      <c r="H969" s="5">
        <v>90000</v>
      </c>
      <c r="I969" s="5">
        <v>100000</v>
      </c>
      <c r="J969" s="5">
        <v>120000</v>
      </c>
      <c r="K969" s="5">
        <v>140000</v>
      </c>
      <c r="L969" s="5">
        <v>160000</v>
      </c>
      <c r="M969" s="5">
        <v>180000</v>
      </c>
      <c r="N969" s="5">
        <v>200000</v>
      </c>
      <c r="O969" s="5">
        <v>220000</v>
      </c>
      <c r="P969" s="6">
        <f t="shared" si="45"/>
        <v>109230.76923076923</v>
      </c>
      <c r="Q969" s="4">
        <v>44895</v>
      </c>
      <c r="R969" s="7">
        <v>5</v>
      </c>
      <c r="S969" s="8">
        <f t="shared" si="47"/>
        <v>3.7359637280445096E-4</v>
      </c>
      <c r="T969" s="6">
        <f t="shared" si="46"/>
        <v>1.8679818640222547E-3</v>
      </c>
    </row>
    <row r="970" spans="1:20" x14ac:dyDescent="0.25">
      <c r="A970" s="9" t="s">
        <v>104</v>
      </c>
      <c r="B970" t="s">
        <v>1001</v>
      </c>
      <c r="C970" s="5">
        <v>67500</v>
      </c>
      <c r="D970" s="5">
        <v>101250</v>
      </c>
      <c r="E970" s="5">
        <v>135000</v>
      </c>
      <c r="F970" s="5">
        <v>168750</v>
      </c>
      <c r="G970" s="5">
        <v>202500</v>
      </c>
      <c r="H970" s="5">
        <v>236250</v>
      </c>
      <c r="I970" s="5">
        <v>270000</v>
      </c>
      <c r="J970" s="5">
        <v>301049.96999999997</v>
      </c>
      <c r="K970" s="5">
        <v>332099.93999999994</v>
      </c>
      <c r="L970" s="5">
        <v>363149.90999999992</v>
      </c>
      <c r="M970" s="5">
        <v>394199.87999999989</v>
      </c>
      <c r="N970" s="5">
        <v>425249.84999999986</v>
      </c>
      <c r="O970" s="5">
        <v>0</v>
      </c>
      <c r="P970" s="6">
        <f t="shared" si="45"/>
        <v>230538.42692307691</v>
      </c>
      <c r="Q970" s="4">
        <v>44742</v>
      </c>
      <c r="R970" s="7">
        <v>0</v>
      </c>
      <c r="S970" s="8">
        <f t="shared" si="47"/>
        <v>7.8849870505392366E-4</v>
      </c>
      <c r="T970" s="6">
        <f t="shared" si="46"/>
        <v>0</v>
      </c>
    </row>
    <row r="971" spans="1:20" x14ac:dyDescent="0.25">
      <c r="A971" s="9" t="s">
        <v>104</v>
      </c>
      <c r="B971" t="s">
        <v>1002</v>
      </c>
      <c r="C971" s="5">
        <v>0</v>
      </c>
      <c r="D971" s="5">
        <v>0</v>
      </c>
      <c r="E971" s="5">
        <v>0</v>
      </c>
      <c r="F971" s="5">
        <v>11250</v>
      </c>
      <c r="G971" s="5">
        <v>44999.99</v>
      </c>
      <c r="H971" s="5">
        <v>78749.98</v>
      </c>
      <c r="I971" s="5">
        <v>89999.98</v>
      </c>
      <c r="J971" s="5">
        <v>121049.98</v>
      </c>
      <c r="K971" s="5">
        <v>152099.97999999998</v>
      </c>
      <c r="L971" s="5">
        <v>183149.97999999998</v>
      </c>
      <c r="M971" s="5">
        <v>214199.97999999998</v>
      </c>
      <c r="N971" s="5">
        <v>245249.97999999998</v>
      </c>
      <c r="O971" s="5">
        <v>0</v>
      </c>
      <c r="P971" s="6">
        <f t="shared" si="45"/>
        <v>87749.988461538451</v>
      </c>
      <c r="Q971" s="4">
        <v>44742</v>
      </c>
      <c r="R971" s="7">
        <v>0</v>
      </c>
      <c r="S971" s="8">
        <f t="shared" si="47"/>
        <v>3.0012676495578974E-4</v>
      </c>
      <c r="T971" s="6">
        <f t="shared" si="46"/>
        <v>0</v>
      </c>
    </row>
    <row r="972" spans="1:20" x14ac:dyDescent="0.25">
      <c r="A972" s="9" t="s">
        <v>104</v>
      </c>
      <c r="B972" t="s">
        <v>1003</v>
      </c>
      <c r="C972" s="5">
        <v>0</v>
      </c>
      <c r="D972" s="5">
        <v>0</v>
      </c>
      <c r="E972" s="5">
        <v>0</v>
      </c>
      <c r="F972" s="5">
        <v>0</v>
      </c>
      <c r="G972" s="5">
        <v>0</v>
      </c>
      <c r="H972" s="5">
        <v>0</v>
      </c>
      <c r="I972" s="5">
        <v>0</v>
      </c>
      <c r="J972" s="5">
        <v>2657.21</v>
      </c>
      <c r="K972" s="5">
        <v>7971.64</v>
      </c>
      <c r="L972" s="5">
        <v>13286.07</v>
      </c>
      <c r="M972" s="5">
        <v>18600.5</v>
      </c>
      <c r="N972" s="5">
        <v>23914.93</v>
      </c>
      <c r="O972" s="5">
        <v>29229.360000000001</v>
      </c>
      <c r="P972" s="6">
        <f t="shared" si="45"/>
        <v>7358.4392307692315</v>
      </c>
      <c r="Q972" s="4">
        <v>44926</v>
      </c>
      <c r="R972" s="7">
        <v>6</v>
      </c>
      <c r="S972" s="8">
        <f t="shared" si="47"/>
        <v>2.5167690619384273E-5</v>
      </c>
      <c r="T972" s="6">
        <f t="shared" si="46"/>
        <v>1.5100614371630564E-4</v>
      </c>
    </row>
    <row r="973" spans="1:20" x14ac:dyDescent="0.25">
      <c r="A973" s="9" t="s">
        <v>104</v>
      </c>
      <c r="B973" t="s">
        <v>1004</v>
      </c>
      <c r="C973" s="5">
        <v>0</v>
      </c>
      <c r="D973" s="5">
        <v>0</v>
      </c>
      <c r="E973" s="5">
        <v>0</v>
      </c>
      <c r="F973" s="5">
        <v>0</v>
      </c>
      <c r="G973" s="5">
        <v>0</v>
      </c>
      <c r="H973" s="5">
        <v>0</v>
      </c>
      <c r="I973" s="5">
        <v>0</v>
      </c>
      <c r="J973" s="5">
        <v>8040.08</v>
      </c>
      <c r="K973" s="5">
        <v>16080.16</v>
      </c>
      <c r="L973" s="5">
        <v>24120.239999999998</v>
      </c>
      <c r="M973" s="5">
        <v>32160.32</v>
      </c>
      <c r="N973" s="5">
        <v>50920.520000000004</v>
      </c>
      <c r="O973" s="5">
        <v>69680.72</v>
      </c>
      <c r="P973" s="6">
        <f t="shared" si="45"/>
        <v>15461.695384615385</v>
      </c>
      <c r="Q973" s="4">
        <v>44926</v>
      </c>
      <c r="R973" s="7">
        <v>6</v>
      </c>
      <c r="S973" s="8">
        <f t="shared" si="47"/>
        <v>5.2882840190348704E-5</v>
      </c>
      <c r="T973" s="6">
        <f t="shared" si="46"/>
        <v>3.1729704114209225E-4</v>
      </c>
    </row>
    <row r="974" spans="1:20" x14ac:dyDescent="0.25">
      <c r="A974" s="9" t="s">
        <v>104</v>
      </c>
      <c r="B974" t="s">
        <v>1005</v>
      </c>
      <c r="C974" s="5">
        <v>0</v>
      </c>
      <c r="D974" s="5">
        <v>0</v>
      </c>
      <c r="E974" s="5">
        <v>0</v>
      </c>
      <c r="F974" s="5">
        <v>0</v>
      </c>
      <c r="G974" s="5">
        <v>0</v>
      </c>
      <c r="H974" s="5">
        <v>0</v>
      </c>
      <c r="I974" s="5">
        <v>0</v>
      </c>
      <c r="J974" s="5">
        <v>0</v>
      </c>
      <c r="K974" s="5">
        <v>1590</v>
      </c>
      <c r="L974" s="5">
        <v>3180</v>
      </c>
      <c r="M974" s="5">
        <v>7950</v>
      </c>
      <c r="N974" s="5">
        <v>13250</v>
      </c>
      <c r="O974" s="5">
        <v>18550</v>
      </c>
      <c r="P974" s="6">
        <f t="shared" si="45"/>
        <v>3424.6153846153848</v>
      </c>
      <c r="Q974" s="4">
        <v>44926</v>
      </c>
      <c r="R974" s="7">
        <v>6</v>
      </c>
      <c r="S974" s="8">
        <f t="shared" si="47"/>
        <v>1.1713035575531095E-5</v>
      </c>
      <c r="T974" s="6">
        <f t="shared" si="46"/>
        <v>7.027821345318657E-5</v>
      </c>
    </row>
    <row r="975" spans="1:20" x14ac:dyDescent="0.25">
      <c r="A975" s="9" t="s">
        <v>104</v>
      </c>
      <c r="B975" t="s">
        <v>1006</v>
      </c>
      <c r="C975" s="5">
        <v>0</v>
      </c>
      <c r="D975" s="5">
        <v>0</v>
      </c>
      <c r="E975" s="5">
        <v>0</v>
      </c>
      <c r="F975" s="5">
        <v>0</v>
      </c>
      <c r="G975" s="5">
        <v>0</v>
      </c>
      <c r="H975" s="5">
        <v>0</v>
      </c>
      <c r="I975" s="5">
        <v>0</v>
      </c>
      <c r="J975" s="5">
        <v>0</v>
      </c>
      <c r="K975" s="5">
        <v>7950</v>
      </c>
      <c r="L975" s="5">
        <v>18550.010000000002</v>
      </c>
      <c r="M975" s="5">
        <v>24115</v>
      </c>
      <c r="N975" s="5">
        <v>34715.01</v>
      </c>
      <c r="O975" s="5">
        <v>47965.020000000004</v>
      </c>
      <c r="P975" s="6">
        <f t="shared" si="45"/>
        <v>10253.464615384615</v>
      </c>
      <c r="Q975" s="4">
        <v>44926</v>
      </c>
      <c r="R975" s="7">
        <v>6</v>
      </c>
      <c r="S975" s="8">
        <f t="shared" si="47"/>
        <v>3.5069396800580423E-5</v>
      </c>
      <c r="T975" s="6">
        <f t="shared" si="46"/>
        <v>2.1041638080348255E-4</v>
      </c>
    </row>
    <row r="976" spans="1:20" x14ac:dyDescent="0.25">
      <c r="A976" s="9" t="s">
        <v>104</v>
      </c>
      <c r="B976" t="s">
        <v>1007</v>
      </c>
      <c r="C976" s="5">
        <v>0</v>
      </c>
      <c r="D976" s="5">
        <v>0</v>
      </c>
      <c r="E976" s="5">
        <v>0</v>
      </c>
      <c r="F976" s="5">
        <v>0</v>
      </c>
      <c r="G976" s="5">
        <v>0</v>
      </c>
      <c r="H976" s="5">
        <v>0</v>
      </c>
      <c r="I976" s="5">
        <v>0</v>
      </c>
      <c r="J976" s="5">
        <v>5299.99</v>
      </c>
      <c r="K976" s="5">
        <v>111299.98000000001</v>
      </c>
      <c r="L976" s="5">
        <v>116599.97000000002</v>
      </c>
      <c r="M976" s="5">
        <v>121899.96000000002</v>
      </c>
      <c r="N976" s="5">
        <v>127199.95000000003</v>
      </c>
      <c r="O976" s="5">
        <v>132499.94000000003</v>
      </c>
      <c r="P976" s="6">
        <f t="shared" si="45"/>
        <v>47292.291538461541</v>
      </c>
      <c r="Q976" s="4">
        <v>44895</v>
      </c>
      <c r="R976" s="7">
        <v>5</v>
      </c>
      <c r="S976" s="8">
        <f t="shared" si="47"/>
        <v>1.6175138841192829E-4</v>
      </c>
      <c r="T976" s="6">
        <f t="shared" si="46"/>
        <v>8.0875694205964144E-4</v>
      </c>
    </row>
    <row r="977" spans="1:20" x14ac:dyDescent="0.25">
      <c r="A977" s="9" t="s">
        <v>104</v>
      </c>
      <c r="B977" t="s">
        <v>1008</v>
      </c>
      <c r="C977" s="5">
        <v>0</v>
      </c>
      <c r="D977" s="5">
        <v>0</v>
      </c>
      <c r="E977" s="5">
        <v>0</v>
      </c>
      <c r="F977" s="5">
        <v>0</v>
      </c>
      <c r="G977" s="5">
        <v>0</v>
      </c>
      <c r="H977" s="5">
        <v>0</v>
      </c>
      <c r="I977" s="5">
        <v>0</v>
      </c>
      <c r="J977" s="5">
        <v>0</v>
      </c>
      <c r="K977" s="5">
        <v>0</v>
      </c>
      <c r="L977" s="5">
        <v>0</v>
      </c>
      <c r="M977" s="5">
        <v>214938.54</v>
      </c>
      <c r="N977" s="5">
        <v>214938.54</v>
      </c>
      <c r="O977" s="5">
        <v>214938.54</v>
      </c>
      <c r="P977" s="6">
        <f t="shared" si="45"/>
        <v>49601.201538461537</v>
      </c>
      <c r="Q977" s="4">
        <v>44865</v>
      </c>
      <c r="R977" s="7">
        <v>4</v>
      </c>
      <c r="S977" s="8">
        <f t="shared" si="47"/>
        <v>1.6964843433778392E-4</v>
      </c>
      <c r="T977" s="6">
        <f t="shared" si="46"/>
        <v>6.7859373735113567E-4</v>
      </c>
    </row>
    <row r="978" spans="1:20" x14ac:dyDescent="0.25">
      <c r="A978" s="9" t="s">
        <v>104</v>
      </c>
      <c r="B978" t="s">
        <v>1009</v>
      </c>
      <c r="C978" s="5">
        <v>0</v>
      </c>
      <c r="D978" s="5">
        <v>0</v>
      </c>
      <c r="E978" s="5">
        <v>0</v>
      </c>
      <c r="F978" s="5">
        <v>0</v>
      </c>
      <c r="G978" s="5">
        <v>0</v>
      </c>
      <c r="H978" s="5">
        <v>0</v>
      </c>
      <c r="I978" s="5">
        <v>0</v>
      </c>
      <c r="J978" s="5">
        <v>0</v>
      </c>
      <c r="K978" s="5">
        <v>6360</v>
      </c>
      <c r="L978" s="5">
        <v>14310</v>
      </c>
      <c r="M978" s="5">
        <v>20935</v>
      </c>
      <c r="N978" s="5">
        <v>34184.99</v>
      </c>
      <c r="O978" s="5">
        <v>46109.99</v>
      </c>
      <c r="P978" s="6">
        <f t="shared" si="45"/>
        <v>9376.9215384615363</v>
      </c>
      <c r="Q978" s="4">
        <v>44926</v>
      </c>
      <c r="R978" s="7">
        <v>6</v>
      </c>
      <c r="S978" s="8">
        <f t="shared" si="47"/>
        <v>3.2071401671081058E-5</v>
      </c>
      <c r="T978" s="6">
        <f t="shared" si="46"/>
        <v>1.9242841002648636E-4</v>
      </c>
    </row>
    <row r="979" spans="1:20" x14ac:dyDescent="0.25">
      <c r="A979" s="9" t="s">
        <v>104</v>
      </c>
      <c r="B979" t="s">
        <v>1010</v>
      </c>
      <c r="C979" s="5">
        <v>0</v>
      </c>
      <c r="D979" s="5">
        <v>0</v>
      </c>
      <c r="E979" s="5">
        <v>0</v>
      </c>
      <c r="F979" s="5">
        <v>0</v>
      </c>
      <c r="G979" s="5">
        <v>0</v>
      </c>
      <c r="H979" s="5">
        <v>0</v>
      </c>
      <c r="I979" s="5">
        <v>0</v>
      </c>
      <c r="J979" s="5">
        <v>0</v>
      </c>
      <c r="K979" s="5">
        <v>12141.19</v>
      </c>
      <c r="L979" s="5">
        <v>24282.38</v>
      </c>
      <c r="M979" s="5">
        <v>48564.75</v>
      </c>
      <c r="N979" s="5">
        <v>72847.12</v>
      </c>
      <c r="O979" s="5">
        <v>97129.489999999991</v>
      </c>
      <c r="P979" s="6">
        <f t="shared" si="45"/>
        <v>19612.686923076923</v>
      </c>
      <c r="Q979" s="4">
        <v>44926</v>
      </c>
      <c r="R979" s="7">
        <v>6</v>
      </c>
      <c r="S979" s="8">
        <f t="shared" si="47"/>
        <v>6.7080262704465306E-5</v>
      </c>
      <c r="T979" s="6">
        <f t="shared" si="46"/>
        <v>4.0248157622679187E-4</v>
      </c>
    </row>
    <row r="980" spans="1:20" x14ac:dyDescent="0.25">
      <c r="A980" s="9" t="s">
        <v>104</v>
      </c>
      <c r="B980" t="s">
        <v>1011</v>
      </c>
      <c r="C980" s="5">
        <v>0</v>
      </c>
      <c r="D980" s="5">
        <v>0</v>
      </c>
      <c r="E980" s="5">
        <v>0</v>
      </c>
      <c r="F980" s="5">
        <v>0</v>
      </c>
      <c r="G980" s="5">
        <v>0</v>
      </c>
      <c r="H980" s="5">
        <v>0</v>
      </c>
      <c r="I980" s="5">
        <v>0</v>
      </c>
      <c r="J980" s="5">
        <v>0</v>
      </c>
      <c r="K980" s="5">
        <v>0</v>
      </c>
      <c r="L980" s="5">
        <v>1060</v>
      </c>
      <c r="M980" s="5">
        <v>3710</v>
      </c>
      <c r="N980" s="5">
        <v>4770</v>
      </c>
      <c r="O980" s="5">
        <v>11130</v>
      </c>
      <c r="P980" s="6">
        <f t="shared" si="45"/>
        <v>1590</v>
      </c>
      <c r="Q980" s="4">
        <v>44926</v>
      </c>
      <c r="R980" s="7">
        <v>6</v>
      </c>
      <c r="S980" s="8">
        <f t="shared" si="47"/>
        <v>5.4381950886394369E-6</v>
      </c>
      <c r="T980" s="6">
        <f t="shared" si="46"/>
        <v>3.262917053183662E-5</v>
      </c>
    </row>
    <row r="981" spans="1:20" x14ac:dyDescent="0.25">
      <c r="A981" s="9" t="s">
        <v>104</v>
      </c>
      <c r="B981" t="s">
        <v>1012</v>
      </c>
      <c r="C981" s="5">
        <v>0</v>
      </c>
      <c r="D981" s="5">
        <v>0</v>
      </c>
      <c r="E981" s="5">
        <v>0</v>
      </c>
      <c r="F981" s="5">
        <v>0</v>
      </c>
      <c r="G981" s="5">
        <v>0</v>
      </c>
      <c r="H981" s="5">
        <v>0</v>
      </c>
      <c r="I981" s="5">
        <v>0</v>
      </c>
      <c r="J981" s="5">
        <v>2650</v>
      </c>
      <c r="K981" s="5">
        <v>10600</v>
      </c>
      <c r="L981" s="5">
        <v>15900</v>
      </c>
      <c r="M981" s="5">
        <v>26500</v>
      </c>
      <c r="N981" s="5">
        <v>42400</v>
      </c>
      <c r="O981" s="5">
        <v>71550.010000000009</v>
      </c>
      <c r="P981" s="6">
        <f t="shared" si="45"/>
        <v>13046.154615384616</v>
      </c>
      <c r="Q981" s="4">
        <v>44926</v>
      </c>
      <c r="R981" s="7">
        <v>6</v>
      </c>
      <c r="S981" s="8">
        <f t="shared" si="47"/>
        <v>4.4621090537745499E-5</v>
      </c>
      <c r="T981" s="6">
        <f t="shared" si="46"/>
        <v>2.67726543226473E-4</v>
      </c>
    </row>
    <row r="982" spans="1:20" x14ac:dyDescent="0.25">
      <c r="A982" s="9" t="s">
        <v>104</v>
      </c>
      <c r="B982" t="s">
        <v>1013</v>
      </c>
      <c r="C982" s="5">
        <v>0</v>
      </c>
      <c r="D982" s="5">
        <v>0</v>
      </c>
      <c r="E982" s="5">
        <v>0</v>
      </c>
      <c r="F982" s="5">
        <v>0</v>
      </c>
      <c r="G982" s="5">
        <v>0</v>
      </c>
      <c r="H982" s="5">
        <v>0</v>
      </c>
      <c r="I982" s="5">
        <v>0</v>
      </c>
      <c r="J982" s="5">
        <v>0</v>
      </c>
      <c r="K982" s="5">
        <v>3180</v>
      </c>
      <c r="L982" s="5">
        <v>11130</v>
      </c>
      <c r="M982" s="5">
        <v>19080</v>
      </c>
      <c r="N982" s="5">
        <v>29680</v>
      </c>
      <c r="O982" s="5">
        <v>37630</v>
      </c>
      <c r="P982" s="6">
        <f t="shared" si="45"/>
        <v>7746.1538461538457</v>
      </c>
      <c r="Q982" s="4">
        <v>44926</v>
      </c>
      <c r="R982" s="7">
        <v>6</v>
      </c>
      <c r="S982" s="8">
        <f t="shared" si="47"/>
        <v>2.6493770944653665E-5</v>
      </c>
      <c r="T982" s="6">
        <f t="shared" si="46"/>
        <v>1.58962625667922E-4</v>
      </c>
    </row>
    <row r="983" spans="1:20" x14ac:dyDescent="0.25">
      <c r="A983" s="9" t="s">
        <v>104</v>
      </c>
      <c r="B983" t="s">
        <v>1014</v>
      </c>
      <c r="C983" s="5">
        <v>0</v>
      </c>
      <c r="D983" s="5">
        <v>0</v>
      </c>
      <c r="E983" s="5">
        <v>0</v>
      </c>
      <c r="F983" s="5">
        <v>0</v>
      </c>
      <c r="G983" s="5">
        <v>0</v>
      </c>
      <c r="H983" s="5">
        <v>0</v>
      </c>
      <c r="I983" s="5">
        <v>0</v>
      </c>
      <c r="J983" s="5">
        <v>0</v>
      </c>
      <c r="K983" s="5">
        <v>0</v>
      </c>
      <c r="L983" s="5">
        <v>11408.050000000001</v>
      </c>
      <c r="M983" s="5">
        <v>53530.01</v>
      </c>
      <c r="N983" s="5">
        <v>58830.01</v>
      </c>
      <c r="O983" s="5">
        <v>66780.010000000009</v>
      </c>
      <c r="P983" s="6">
        <f t="shared" si="45"/>
        <v>14657.544615384617</v>
      </c>
      <c r="Q983" s="4">
        <v>44895</v>
      </c>
      <c r="R983" s="7">
        <v>5</v>
      </c>
      <c r="S983" s="8">
        <f t="shared" si="47"/>
        <v>5.0132444741445318E-5</v>
      </c>
      <c r="T983" s="6">
        <f t="shared" si="46"/>
        <v>2.5066222370722659E-4</v>
      </c>
    </row>
    <row r="984" spans="1:20" x14ac:dyDescent="0.25">
      <c r="A984" s="9" t="s">
        <v>104</v>
      </c>
      <c r="B984" t="s">
        <v>1015</v>
      </c>
      <c r="C984" s="5">
        <v>0</v>
      </c>
      <c r="D984" s="5">
        <v>0</v>
      </c>
      <c r="E984" s="5">
        <v>0</v>
      </c>
      <c r="F984" s="5">
        <v>0</v>
      </c>
      <c r="G984" s="5">
        <v>0</v>
      </c>
      <c r="H984" s="5">
        <v>0</v>
      </c>
      <c r="I984" s="5">
        <v>0</v>
      </c>
      <c r="J984" s="5">
        <v>0</v>
      </c>
      <c r="K984" s="5">
        <v>0</v>
      </c>
      <c r="L984" s="5">
        <v>0</v>
      </c>
      <c r="M984" s="5">
        <v>0</v>
      </c>
      <c r="N984" s="5">
        <v>13250</v>
      </c>
      <c r="O984" s="5">
        <v>13250</v>
      </c>
      <c r="P984" s="6">
        <f t="shared" si="45"/>
        <v>2038.4615384615386</v>
      </c>
      <c r="Q984" s="4">
        <v>44895</v>
      </c>
      <c r="R984" s="7">
        <v>5</v>
      </c>
      <c r="S984" s="8">
        <f t="shared" si="47"/>
        <v>6.9720449854351762E-6</v>
      </c>
      <c r="T984" s="6">
        <f t="shared" si="46"/>
        <v>3.4860224927175879E-5</v>
      </c>
    </row>
    <row r="985" spans="1:20" x14ac:dyDescent="0.25">
      <c r="A985" s="9" t="s">
        <v>104</v>
      </c>
      <c r="B985" t="s">
        <v>1016</v>
      </c>
      <c r="C985" s="5">
        <v>0</v>
      </c>
      <c r="D985" s="5">
        <v>0</v>
      </c>
      <c r="E985" s="5">
        <v>0</v>
      </c>
      <c r="F985" s="5">
        <v>0</v>
      </c>
      <c r="G985" s="5">
        <v>0</v>
      </c>
      <c r="H985" s="5">
        <v>0</v>
      </c>
      <c r="I985" s="5">
        <v>0</v>
      </c>
      <c r="J985" s="5">
        <v>0</v>
      </c>
      <c r="K985" s="5">
        <v>0</v>
      </c>
      <c r="L985" s="5">
        <v>0</v>
      </c>
      <c r="M985" s="5">
        <v>0</v>
      </c>
      <c r="N985" s="5">
        <v>0</v>
      </c>
      <c r="O985" s="5">
        <v>19875</v>
      </c>
      <c r="P985" s="6">
        <f t="shared" si="45"/>
        <v>1528.8461538461538</v>
      </c>
      <c r="Q985" s="4">
        <v>44804</v>
      </c>
      <c r="R985" s="7">
        <v>2</v>
      </c>
      <c r="S985" s="8">
        <f t="shared" si="47"/>
        <v>5.229033739076382E-6</v>
      </c>
      <c r="T985" s="6">
        <f t="shared" si="46"/>
        <v>1.0458067478152764E-5</v>
      </c>
    </row>
    <row r="986" spans="1:20" x14ac:dyDescent="0.25">
      <c r="A986" s="9" t="s">
        <v>104</v>
      </c>
      <c r="B986" t="s">
        <v>1017</v>
      </c>
      <c r="C986" s="5">
        <v>0</v>
      </c>
      <c r="D986" s="5">
        <v>0</v>
      </c>
      <c r="E986" s="5">
        <v>0</v>
      </c>
      <c r="F986" s="5">
        <v>0</v>
      </c>
      <c r="G986" s="5">
        <v>0</v>
      </c>
      <c r="H986" s="5">
        <v>0</v>
      </c>
      <c r="I986" s="5">
        <v>0</v>
      </c>
      <c r="J986" s="5">
        <v>0</v>
      </c>
      <c r="K986" s="5">
        <v>0</v>
      </c>
      <c r="L986" s="5">
        <v>0</v>
      </c>
      <c r="M986" s="5">
        <v>0</v>
      </c>
      <c r="N986" s="5">
        <v>68370</v>
      </c>
      <c r="O986" s="5">
        <v>68370</v>
      </c>
      <c r="P986" s="6">
        <f t="shared" si="45"/>
        <v>10518.461538461539</v>
      </c>
      <c r="Q986" s="4">
        <v>44926</v>
      </c>
      <c r="R986" s="7">
        <v>6</v>
      </c>
      <c r="S986" s="8">
        <f t="shared" si="47"/>
        <v>3.5975752124845512E-5</v>
      </c>
      <c r="T986" s="6">
        <f t="shared" si="46"/>
        <v>2.1585451274907307E-4</v>
      </c>
    </row>
    <row r="987" spans="1:20" x14ac:dyDescent="0.25">
      <c r="A987" s="9" t="s">
        <v>104</v>
      </c>
      <c r="B987" t="s">
        <v>1018</v>
      </c>
      <c r="C987" s="5">
        <v>0</v>
      </c>
      <c r="D987" s="5">
        <v>0</v>
      </c>
      <c r="E987" s="5">
        <v>0</v>
      </c>
      <c r="F987" s="5">
        <v>0</v>
      </c>
      <c r="G987" s="5">
        <v>0</v>
      </c>
      <c r="H987" s="5">
        <v>0</v>
      </c>
      <c r="I987" s="5">
        <v>0</v>
      </c>
      <c r="J987" s="5">
        <v>0</v>
      </c>
      <c r="K987" s="5">
        <v>0</v>
      </c>
      <c r="L987" s="5">
        <v>0</v>
      </c>
      <c r="M987" s="5">
        <v>0</v>
      </c>
      <c r="N987" s="5">
        <v>68370.009999999995</v>
      </c>
      <c r="O987" s="5">
        <v>68370.009999999995</v>
      </c>
      <c r="P987" s="6">
        <f t="shared" si="45"/>
        <v>10518.463076923075</v>
      </c>
      <c r="Q987" s="4">
        <v>44926</v>
      </c>
      <c r="R987" s="7">
        <v>6</v>
      </c>
      <c r="S987" s="8">
        <f t="shared" si="47"/>
        <v>3.5975757386766246E-5</v>
      </c>
      <c r="T987" s="6">
        <f t="shared" si="46"/>
        <v>2.1585454432059746E-4</v>
      </c>
    </row>
    <row r="988" spans="1:20" x14ac:dyDescent="0.25">
      <c r="A988" s="9" t="s">
        <v>104</v>
      </c>
      <c r="B988" t="s">
        <v>1019</v>
      </c>
      <c r="C988" s="5">
        <v>0</v>
      </c>
      <c r="D988" s="5">
        <v>0</v>
      </c>
      <c r="E988" s="5">
        <v>0</v>
      </c>
      <c r="F988" s="5">
        <v>0</v>
      </c>
      <c r="G988" s="5">
        <v>0</v>
      </c>
      <c r="H988" s="5">
        <v>0</v>
      </c>
      <c r="I988" s="5">
        <v>0</v>
      </c>
      <c r="J988" s="5">
        <v>0</v>
      </c>
      <c r="K988" s="5">
        <v>0</v>
      </c>
      <c r="L988" s="5">
        <v>0</v>
      </c>
      <c r="M988" s="5">
        <v>13228.79</v>
      </c>
      <c r="N988" s="5">
        <v>13228.79</v>
      </c>
      <c r="O988" s="5">
        <v>13228.79</v>
      </c>
      <c r="P988" s="6">
        <f t="shared" si="45"/>
        <v>3052.7976923076926</v>
      </c>
      <c r="Q988" s="4">
        <v>44926</v>
      </c>
      <c r="R988" s="7">
        <v>6</v>
      </c>
      <c r="S988" s="8">
        <f t="shared" si="47"/>
        <v>1.0441326677306605E-5</v>
      </c>
      <c r="T988" s="6">
        <f t="shared" si="46"/>
        <v>6.2647960063839638E-5</v>
      </c>
    </row>
    <row r="989" spans="1:20" x14ac:dyDescent="0.25">
      <c r="A989" s="9" t="s">
        <v>104</v>
      </c>
      <c r="B989" t="s">
        <v>1020</v>
      </c>
      <c r="C989" s="5">
        <v>0</v>
      </c>
      <c r="D989" s="5">
        <v>0</v>
      </c>
      <c r="E989" s="5">
        <v>0</v>
      </c>
      <c r="F989" s="5">
        <v>0</v>
      </c>
      <c r="G989" s="5">
        <v>0</v>
      </c>
      <c r="H989" s="5">
        <v>0</v>
      </c>
      <c r="I989" s="5">
        <v>0</v>
      </c>
      <c r="J989" s="5">
        <v>0</v>
      </c>
      <c r="K989" s="5">
        <v>0</v>
      </c>
      <c r="L989" s="5">
        <v>0</v>
      </c>
      <c r="M989" s="5">
        <v>45675.32</v>
      </c>
      <c r="N989" s="5">
        <v>45675.32</v>
      </c>
      <c r="O989" s="5">
        <v>45675.32</v>
      </c>
      <c r="P989" s="6">
        <f t="shared" si="45"/>
        <v>10540.458461538461</v>
      </c>
      <c r="Q989" s="4">
        <v>44926</v>
      </c>
      <c r="R989" s="7">
        <v>6</v>
      </c>
      <c r="S989" s="8">
        <f t="shared" si="47"/>
        <v>3.6050987067639283E-5</v>
      </c>
      <c r="T989" s="6">
        <f t="shared" si="46"/>
        <v>2.1630592240583571E-4</v>
      </c>
    </row>
    <row r="990" spans="1:20" x14ac:dyDescent="0.25">
      <c r="A990" s="9" t="s">
        <v>104</v>
      </c>
      <c r="B990" t="s">
        <v>1021</v>
      </c>
      <c r="C990" s="5">
        <v>0</v>
      </c>
      <c r="D990" s="5">
        <v>0</v>
      </c>
      <c r="E990" s="5">
        <v>0</v>
      </c>
      <c r="F990" s="5">
        <v>0</v>
      </c>
      <c r="G990" s="5">
        <v>0</v>
      </c>
      <c r="H990" s="5">
        <v>0</v>
      </c>
      <c r="I990" s="5">
        <v>0</v>
      </c>
      <c r="J990" s="5">
        <v>0</v>
      </c>
      <c r="K990" s="5">
        <v>0</v>
      </c>
      <c r="L990" s="5">
        <v>0</v>
      </c>
      <c r="M990" s="5">
        <v>0</v>
      </c>
      <c r="N990" s="5">
        <v>26500</v>
      </c>
      <c r="O990" s="5">
        <v>26500</v>
      </c>
      <c r="P990" s="6">
        <f t="shared" si="45"/>
        <v>4076.9230769230771</v>
      </c>
      <c r="Q990" s="4">
        <v>44865</v>
      </c>
      <c r="R990" s="7">
        <v>4</v>
      </c>
      <c r="S990" s="8">
        <f t="shared" si="47"/>
        <v>1.3944089970870352E-5</v>
      </c>
      <c r="T990" s="6">
        <f t="shared" si="46"/>
        <v>5.577635988348141E-5</v>
      </c>
    </row>
    <row r="991" spans="1:20" x14ac:dyDescent="0.25">
      <c r="A991" s="9" t="s">
        <v>104</v>
      </c>
      <c r="B991" t="s">
        <v>1022</v>
      </c>
      <c r="C991" s="5">
        <v>0</v>
      </c>
      <c r="D991" s="5">
        <v>0</v>
      </c>
      <c r="E991" s="5">
        <v>0</v>
      </c>
      <c r="F991" s="5">
        <v>0</v>
      </c>
      <c r="G991" s="5">
        <v>0</v>
      </c>
      <c r="H991" s="5">
        <v>0</v>
      </c>
      <c r="I991" s="5">
        <v>0</v>
      </c>
      <c r="J991" s="5">
        <v>0</v>
      </c>
      <c r="K991" s="5">
        <v>5375.79</v>
      </c>
      <c r="L991" s="5">
        <v>10751.58</v>
      </c>
      <c r="M991" s="5">
        <v>16127.369999999999</v>
      </c>
      <c r="N991" s="5">
        <v>21503.16</v>
      </c>
      <c r="O991" s="5">
        <v>26878.95</v>
      </c>
      <c r="P991" s="6">
        <f t="shared" si="45"/>
        <v>6202.8346153846151</v>
      </c>
      <c r="Q991" s="4">
        <v>44926</v>
      </c>
      <c r="R991" s="7">
        <v>6</v>
      </c>
      <c r="S991" s="8">
        <f t="shared" si="47"/>
        <v>2.1215235686180695E-5</v>
      </c>
      <c r="T991" s="6">
        <f t="shared" si="46"/>
        <v>1.2729141411708418E-4</v>
      </c>
    </row>
    <row r="992" spans="1:20" x14ac:dyDescent="0.25">
      <c r="A992" s="9" t="s">
        <v>104</v>
      </c>
      <c r="B992" t="s">
        <v>1023</v>
      </c>
      <c r="C992" s="5">
        <v>0</v>
      </c>
      <c r="D992" s="5">
        <v>0</v>
      </c>
      <c r="E992" s="5">
        <v>0</v>
      </c>
      <c r="F992" s="5">
        <v>0</v>
      </c>
      <c r="G992" s="5">
        <v>0</v>
      </c>
      <c r="H992" s="5">
        <v>0</v>
      </c>
      <c r="I992" s="5">
        <v>0</v>
      </c>
      <c r="J992" s="5">
        <v>0</v>
      </c>
      <c r="K992" s="5">
        <v>0</v>
      </c>
      <c r="L992" s="5">
        <v>0</v>
      </c>
      <c r="M992" s="5">
        <v>0</v>
      </c>
      <c r="N992" s="5">
        <v>0</v>
      </c>
      <c r="O992" s="5">
        <v>265000</v>
      </c>
      <c r="P992" s="6">
        <f t="shared" si="45"/>
        <v>20384.615384615383</v>
      </c>
      <c r="Q992" s="4">
        <v>44865</v>
      </c>
      <c r="R992" s="7">
        <v>4</v>
      </c>
      <c r="S992" s="8">
        <f t="shared" si="47"/>
        <v>6.9720449854351757E-5</v>
      </c>
      <c r="T992" s="6">
        <f t="shared" si="46"/>
        <v>2.7888179941740703E-4</v>
      </c>
    </row>
    <row r="993" spans="1:20" x14ac:dyDescent="0.25">
      <c r="A993" s="9" t="s">
        <v>104</v>
      </c>
      <c r="B993" t="s">
        <v>1024</v>
      </c>
      <c r="C993" s="5">
        <v>0</v>
      </c>
      <c r="D993" s="5">
        <v>0</v>
      </c>
      <c r="E993" s="5">
        <v>0</v>
      </c>
      <c r="F993" s="5">
        <v>0</v>
      </c>
      <c r="G993" s="5">
        <v>0</v>
      </c>
      <c r="H993" s="5">
        <v>0</v>
      </c>
      <c r="I993" s="5">
        <v>0</v>
      </c>
      <c r="J993" s="5">
        <v>0</v>
      </c>
      <c r="K993" s="5">
        <v>0</v>
      </c>
      <c r="L993" s="5">
        <v>238500</v>
      </c>
      <c r="M993" s="5">
        <v>238500</v>
      </c>
      <c r="N993" s="5">
        <v>238500</v>
      </c>
      <c r="O993" s="5">
        <v>238500</v>
      </c>
      <c r="P993" s="6">
        <f t="shared" si="45"/>
        <v>73384.61538461539</v>
      </c>
      <c r="Q993" s="4">
        <v>44834</v>
      </c>
      <c r="R993" s="7">
        <v>3</v>
      </c>
      <c r="S993" s="8">
        <f t="shared" si="47"/>
        <v>2.5099361947566638E-4</v>
      </c>
      <c r="T993" s="6">
        <f t="shared" si="46"/>
        <v>7.5298085842699907E-4</v>
      </c>
    </row>
    <row r="994" spans="1:20" x14ac:dyDescent="0.25">
      <c r="A994" s="9" t="s">
        <v>104</v>
      </c>
      <c r="B994" t="s">
        <v>1025</v>
      </c>
      <c r="C994" s="5">
        <v>0</v>
      </c>
      <c r="D994" s="5">
        <v>0</v>
      </c>
      <c r="E994" s="5">
        <v>0</v>
      </c>
      <c r="F994" s="5">
        <v>0</v>
      </c>
      <c r="G994" s="5">
        <v>0</v>
      </c>
      <c r="H994" s="5">
        <v>0</v>
      </c>
      <c r="I994" s="5">
        <v>0</v>
      </c>
      <c r="J994" s="5">
        <v>0</v>
      </c>
      <c r="K994" s="5">
        <v>3151.4900000000002</v>
      </c>
      <c r="L994" s="5">
        <v>6828.2300000000005</v>
      </c>
      <c r="M994" s="5">
        <v>30464.42</v>
      </c>
      <c r="N994" s="5">
        <v>34141.159999999996</v>
      </c>
      <c r="O994" s="5">
        <v>37817.899999999994</v>
      </c>
      <c r="P994" s="6">
        <f t="shared" si="45"/>
        <v>8646.3999999999978</v>
      </c>
      <c r="Q994" s="4">
        <v>44926</v>
      </c>
      <c r="R994" s="7">
        <v>6</v>
      </c>
      <c r="S994" s="8">
        <f t="shared" si="47"/>
        <v>2.9572836487051583E-5</v>
      </c>
      <c r="T994" s="6">
        <f t="shared" si="46"/>
        <v>1.7743701892230948E-4</v>
      </c>
    </row>
    <row r="995" spans="1:20" x14ac:dyDescent="0.25">
      <c r="A995" s="9" t="s">
        <v>104</v>
      </c>
      <c r="B995" t="s">
        <v>1026</v>
      </c>
      <c r="C995" s="5">
        <v>0</v>
      </c>
      <c r="D995" s="5">
        <v>0</v>
      </c>
      <c r="E995" s="5">
        <v>0</v>
      </c>
      <c r="F995" s="5">
        <v>0</v>
      </c>
      <c r="G995" s="5">
        <v>0</v>
      </c>
      <c r="H995" s="5">
        <v>0</v>
      </c>
      <c r="I995" s="5">
        <v>0</v>
      </c>
      <c r="J995" s="5">
        <v>0</v>
      </c>
      <c r="K995" s="5">
        <v>0</v>
      </c>
      <c r="L995" s="5">
        <v>53000</v>
      </c>
      <c r="M995" s="5">
        <v>53000</v>
      </c>
      <c r="N995" s="5">
        <v>53000</v>
      </c>
      <c r="O995" s="5">
        <v>53000</v>
      </c>
      <c r="P995" s="6">
        <f t="shared" si="45"/>
        <v>16307.692307692309</v>
      </c>
      <c r="Q995" s="4">
        <v>44926</v>
      </c>
      <c r="R995" s="7">
        <v>6</v>
      </c>
      <c r="S995" s="8">
        <f t="shared" si="47"/>
        <v>5.577635988348141E-5</v>
      </c>
      <c r="T995" s="6">
        <f t="shared" si="46"/>
        <v>3.3465815930088845E-4</v>
      </c>
    </row>
    <row r="996" spans="1:20" x14ac:dyDescent="0.25">
      <c r="A996" s="9" t="s">
        <v>104</v>
      </c>
      <c r="B996" t="s">
        <v>1027</v>
      </c>
      <c r="C996" s="5">
        <v>0</v>
      </c>
      <c r="D996" s="5">
        <v>0</v>
      </c>
      <c r="E996" s="5">
        <v>0</v>
      </c>
      <c r="F996" s="5">
        <v>0</v>
      </c>
      <c r="G996" s="5">
        <v>0</v>
      </c>
      <c r="H996" s="5">
        <v>0</v>
      </c>
      <c r="I996" s="5">
        <v>0</v>
      </c>
      <c r="J996" s="5">
        <v>0</v>
      </c>
      <c r="K996" s="5">
        <v>5300</v>
      </c>
      <c r="L996" s="5">
        <v>13250</v>
      </c>
      <c r="M996" s="5">
        <v>18550</v>
      </c>
      <c r="N996" s="5">
        <v>21200</v>
      </c>
      <c r="O996" s="5">
        <v>29150</v>
      </c>
      <c r="P996" s="6">
        <f t="shared" si="45"/>
        <v>6726.9230769230771</v>
      </c>
      <c r="Q996" s="4">
        <v>44926</v>
      </c>
      <c r="R996" s="7">
        <v>6</v>
      </c>
      <c r="S996" s="8">
        <f t="shared" si="47"/>
        <v>2.300774845193608E-5</v>
      </c>
      <c r="T996" s="6">
        <f t="shared" si="46"/>
        <v>1.3804649071161648E-4</v>
      </c>
    </row>
    <row r="997" spans="1:20" x14ac:dyDescent="0.25">
      <c r="A997" s="9" t="s">
        <v>104</v>
      </c>
      <c r="B997" t="s">
        <v>1028</v>
      </c>
      <c r="C997" s="5">
        <v>0</v>
      </c>
      <c r="D997" s="5">
        <v>0</v>
      </c>
      <c r="E997" s="5">
        <v>0</v>
      </c>
      <c r="F997" s="5">
        <v>0</v>
      </c>
      <c r="G997" s="5">
        <v>0</v>
      </c>
      <c r="H997" s="5">
        <v>0</v>
      </c>
      <c r="I997" s="5">
        <v>0</v>
      </c>
      <c r="J997" s="5">
        <v>0</v>
      </c>
      <c r="K997" s="5">
        <v>0</v>
      </c>
      <c r="L997" s="5">
        <v>0</v>
      </c>
      <c r="M997" s="5">
        <v>0</v>
      </c>
      <c r="N997" s="5">
        <v>22500</v>
      </c>
      <c r="O997" s="5">
        <v>45000</v>
      </c>
      <c r="P997" s="6">
        <f t="shared" si="45"/>
        <v>5192.3076923076924</v>
      </c>
      <c r="Q997" s="4">
        <v>44834</v>
      </c>
      <c r="R997" s="7">
        <v>3</v>
      </c>
      <c r="S997" s="8">
        <f t="shared" si="47"/>
        <v>1.775898251007073E-5</v>
      </c>
      <c r="T997" s="6">
        <f t="shared" si="46"/>
        <v>5.3276947530212193E-5</v>
      </c>
    </row>
    <row r="998" spans="1:20" x14ac:dyDescent="0.25">
      <c r="A998" s="9" t="s">
        <v>104</v>
      </c>
      <c r="B998" t="s">
        <v>1029</v>
      </c>
      <c r="C998" s="5">
        <v>0</v>
      </c>
      <c r="D998" s="5">
        <v>0</v>
      </c>
      <c r="E998" s="5">
        <v>0</v>
      </c>
      <c r="F998" s="5">
        <v>0</v>
      </c>
      <c r="G998" s="5">
        <v>0</v>
      </c>
      <c r="H998" s="5">
        <v>0</v>
      </c>
      <c r="I998" s="5">
        <v>0</v>
      </c>
      <c r="J998" s="5">
        <v>0</v>
      </c>
      <c r="K998" s="5">
        <v>0</v>
      </c>
      <c r="L998" s="5">
        <v>15831.5</v>
      </c>
      <c r="M998" s="5">
        <v>31663</v>
      </c>
      <c r="N998" s="5">
        <v>47494.89</v>
      </c>
      <c r="O998" s="5">
        <v>65964.86</v>
      </c>
      <c r="P998" s="6">
        <f t="shared" si="45"/>
        <v>12381.096153846154</v>
      </c>
      <c r="Q998" s="4">
        <v>44926</v>
      </c>
      <c r="R998" s="7">
        <v>6</v>
      </c>
      <c r="S998" s="8">
        <f t="shared" si="47"/>
        <v>4.2346425343282254E-5</v>
      </c>
      <c r="T998" s="6">
        <f t="shared" si="46"/>
        <v>2.5407855205969351E-4</v>
      </c>
    </row>
    <row r="999" spans="1:20" x14ac:dyDescent="0.25">
      <c r="A999" s="9" t="s">
        <v>104</v>
      </c>
      <c r="B999" t="s">
        <v>1030</v>
      </c>
      <c r="C999" s="5">
        <v>0</v>
      </c>
      <c r="D999" s="5">
        <v>0</v>
      </c>
      <c r="E999" s="5">
        <v>0</v>
      </c>
      <c r="F999" s="5">
        <v>0</v>
      </c>
      <c r="G999" s="5">
        <v>0</v>
      </c>
      <c r="H999" s="5">
        <v>0</v>
      </c>
      <c r="I999" s="5">
        <v>0</v>
      </c>
      <c r="J999" s="5">
        <v>0</v>
      </c>
      <c r="K999" s="5">
        <v>7733.2300000000005</v>
      </c>
      <c r="L999" s="5">
        <v>23199.66</v>
      </c>
      <c r="M999" s="5">
        <v>38666.089999999997</v>
      </c>
      <c r="N999" s="5">
        <v>54132.52</v>
      </c>
      <c r="O999" s="5">
        <v>63811.939999999995</v>
      </c>
      <c r="P999" s="6">
        <f t="shared" si="45"/>
        <v>14426.418461538462</v>
      </c>
      <c r="Q999" s="4">
        <v>44773</v>
      </c>
      <c r="R999" s="7">
        <v>1</v>
      </c>
      <c r="S999" s="8">
        <f t="shared" si="47"/>
        <v>4.9341935864274071E-5</v>
      </c>
      <c r="T999" s="6">
        <f t="shared" si="46"/>
        <v>4.9341935864274071E-5</v>
      </c>
    </row>
    <row r="1000" spans="1:20" x14ac:dyDescent="0.25">
      <c r="A1000" s="9" t="s">
        <v>104</v>
      </c>
      <c r="B1000" t="s">
        <v>1031</v>
      </c>
      <c r="C1000" s="5">
        <v>0</v>
      </c>
      <c r="D1000" s="5">
        <v>0</v>
      </c>
      <c r="E1000" s="5">
        <v>0</v>
      </c>
      <c r="F1000" s="5">
        <v>0</v>
      </c>
      <c r="G1000" s="5">
        <v>0</v>
      </c>
      <c r="H1000" s="5">
        <v>0</v>
      </c>
      <c r="I1000" s="5">
        <v>0</v>
      </c>
      <c r="J1000" s="5">
        <v>5618</v>
      </c>
      <c r="K1000" s="5">
        <v>11236</v>
      </c>
      <c r="L1000" s="5">
        <v>16854</v>
      </c>
      <c r="M1000" s="5">
        <v>22472</v>
      </c>
      <c r="N1000" s="5">
        <v>28090</v>
      </c>
      <c r="O1000" s="5">
        <v>33708</v>
      </c>
      <c r="P1000" s="6">
        <f t="shared" si="45"/>
        <v>9075.2307692307695</v>
      </c>
      <c r="Q1000" s="4">
        <v>44926</v>
      </c>
      <c r="R1000" s="7">
        <v>6</v>
      </c>
      <c r="S1000" s="8">
        <f t="shared" si="47"/>
        <v>3.1039544275157406E-5</v>
      </c>
      <c r="T1000" s="6">
        <f t="shared" si="46"/>
        <v>1.8623726565094445E-4</v>
      </c>
    </row>
    <row r="1001" spans="1:20" x14ac:dyDescent="0.25">
      <c r="A1001" s="9" t="s">
        <v>104</v>
      </c>
      <c r="B1001" t="s">
        <v>1032</v>
      </c>
      <c r="C1001" s="5">
        <v>0</v>
      </c>
      <c r="D1001" s="5">
        <v>0</v>
      </c>
      <c r="E1001" s="5">
        <v>0</v>
      </c>
      <c r="F1001" s="5">
        <v>0</v>
      </c>
      <c r="G1001" s="5">
        <v>0</v>
      </c>
      <c r="H1001" s="5">
        <v>0</v>
      </c>
      <c r="I1001" s="5">
        <v>0</v>
      </c>
      <c r="J1001" s="5">
        <v>0</v>
      </c>
      <c r="K1001" s="5">
        <v>4240</v>
      </c>
      <c r="L1001" s="5">
        <v>4240</v>
      </c>
      <c r="M1001" s="5">
        <v>8480</v>
      </c>
      <c r="N1001" s="5">
        <v>8480</v>
      </c>
      <c r="O1001" s="5">
        <v>12720</v>
      </c>
      <c r="P1001" s="6">
        <f t="shared" si="45"/>
        <v>2935.3846153846152</v>
      </c>
      <c r="Q1001" s="4">
        <v>44926</v>
      </c>
      <c r="R1001" s="7">
        <v>6</v>
      </c>
      <c r="S1001" s="8">
        <f t="shared" si="47"/>
        <v>1.0039744779026652E-5</v>
      </c>
      <c r="T1001" s="6">
        <f t="shared" si="46"/>
        <v>6.0238468674159915E-5</v>
      </c>
    </row>
    <row r="1002" spans="1:20" x14ac:dyDescent="0.25">
      <c r="A1002" s="9" t="s">
        <v>104</v>
      </c>
      <c r="B1002" t="s">
        <v>1033</v>
      </c>
      <c r="C1002" s="5">
        <v>0</v>
      </c>
      <c r="D1002" s="5">
        <v>0</v>
      </c>
      <c r="E1002" s="5">
        <v>0</v>
      </c>
      <c r="F1002" s="5">
        <v>0</v>
      </c>
      <c r="G1002" s="5">
        <v>0</v>
      </c>
      <c r="H1002" s="5">
        <v>0</v>
      </c>
      <c r="I1002" s="5">
        <v>0</v>
      </c>
      <c r="J1002" s="5">
        <v>144391.98000000001</v>
      </c>
      <c r="K1002" s="5">
        <v>288783.96000000002</v>
      </c>
      <c r="L1002" s="5">
        <v>433175.94000000006</v>
      </c>
      <c r="M1002" s="5">
        <v>577567.92000000004</v>
      </c>
      <c r="N1002" s="5">
        <v>721959.9</v>
      </c>
      <c r="O1002" s="5">
        <v>866351.88</v>
      </c>
      <c r="P1002" s="6">
        <f t="shared" si="45"/>
        <v>233248.5830769231</v>
      </c>
      <c r="Q1002" s="4">
        <v>44926</v>
      </c>
      <c r="R1002" s="7">
        <v>6</v>
      </c>
      <c r="S1002" s="8">
        <f t="shared" si="47"/>
        <v>7.9776811252895027E-4</v>
      </c>
      <c r="T1002" s="6">
        <f t="shared" si="46"/>
        <v>4.7866086751737012E-3</v>
      </c>
    </row>
    <row r="1003" spans="1:20" x14ac:dyDescent="0.25">
      <c r="A1003" s="9" t="s">
        <v>104</v>
      </c>
      <c r="B1003" t="s">
        <v>1034</v>
      </c>
      <c r="C1003" s="5">
        <v>13500</v>
      </c>
      <c r="D1003" s="5">
        <v>22500</v>
      </c>
      <c r="E1003" s="5">
        <v>31500</v>
      </c>
      <c r="F1003" s="5">
        <v>40500</v>
      </c>
      <c r="G1003" s="5">
        <v>49500</v>
      </c>
      <c r="H1003" s="5">
        <v>58500</v>
      </c>
      <c r="I1003" s="5">
        <v>0</v>
      </c>
      <c r="J1003" s="5">
        <v>0</v>
      </c>
      <c r="K1003" s="5">
        <v>0</v>
      </c>
      <c r="L1003" s="5">
        <v>0</v>
      </c>
      <c r="M1003" s="5">
        <v>0</v>
      </c>
      <c r="N1003" s="5">
        <v>0</v>
      </c>
      <c r="O1003" s="5">
        <v>0</v>
      </c>
      <c r="P1003" s="6">
        <f t="shared" si="45"/>
        <v>16615.384615384617</v>
      </c>
      <c r="Q1003" s="4">
        <v>44561</v>
      </c>
      <c r="R1003" s="7">
        <v>-6</v>
      </c>
      <c r="S1003" s="8">
        <f t="shared" si="47"/>
        <v>5.6828744032226345E-5</v>
      </c>
      <c r="T1003" s="6">
        <f t="shared" si="46"/>
        <v>-3.4097246419335806E-4</v>
      </c>
    </row>
    <row r="1004" spans="1:20" x14ac:dyDescent="0.25">
      <c r="A1004" s="9" t="s">
        <v>104</v>
      </c>
      <c r="B1004" t="s">
        <v>1035</v>
      </c>
      <c r="C1004" s="5">
        <v>0</v>
      </c>
      <c r="D1004" s="5">
        <v>0</v>
      </c>
      <c r="E1004" s="5">
        <v>0</v>
      </c>
      <c r="F1004" s="5">
        <v>0</v>
      </c>
      <c r="G1004" s="5">
        <v>0</v>
      </c>
      <c r="H1004" s="5">
        <v>0</v>
      </c>
      <c r="I1004" s="5">
        <v>0</v>
      </c>
      <c r="J1004" s="5">
        <v>0</v>
      </c>
      <c r="K1004" s="5">
        <v>0</v>
      </c>
      <c r="L1004" s="5">
        <v>0</v>
      </c>
      <c r="M1004" s="5">
        <v>0</v>
      </c>
      <c r="N1004" s="5">
        <v>0</v>
      </c>
      <c r="O1004" s="5">
        <v>10600</v>
      </c>
      <c r="P1004" s="6">
        <f t="shared" si="45"/>
        <v>815.38461538461536</v>
      </c>
      <c r="Q1004" s="4">
        <v>44926</v>
      </c>
      <c r="R1004" s="7">
        <v>6</v>
      </c>
      <c r="S1004" s="8">
        <f t="shared" si="47"/>
        <v>2.7888179941740701E-6</v>
      </c>
      <c r="T1004" s="6">
        <f t="shared" si="46"/>
        <v>1.673290796504442E-5</v>
      </c>
    </row>
    <row r="1005" spans="1:20" x14ac:dyDescent="0.25">
      <c r="A1005" s="9" t="s">
        <v>104</v>
      </c>
      <c r="B1005" t="s">
        <v>1036</v>
      </c>
      <c r="C1005" s="5">
        <v>0</v>
      </c>
      <c r="D1005" s="5">
        <v>0</v>
      </c>
      <c r="E1005" s="5">
        <v>0</v>
      </c>
      <c r="F1005" s="5">
        <v>0</v>
      </c>
      <c r="G1005" s="5">
        <v>0</v>
      </c>
      <c r="H1005" s="5">
        <v>0</v>
      </c>
      <c r="I1005" s="5">
        <v>0</v>
      </c>
      <c r="J1005" s="5">
        <v>0</v>
      </c>
      <c r="K1005" s="5">
        <v>0</v>
      </c>
      <c r="L1005" s="5">
        <v>159000</v>
      </c>
      <c r="M1005" s="5">
        <v>0</v>
      </c>
      <c r="N1005" s="5">
        <v>0</v>
      </c>
      <c r="O1005" s="5">
        <v>0</v>
      </c>
      <c r="P1005" s="6">
        <f t="shared" si="45"/>
        <v>12230.76923076923</v>
      </c>
      <c r="Q1005" s="4">
        <v>44681</v>
      </c>
      <c r="R1005" s="7">
        <v>-2</v>
      </c>
      <c r="S1005" s="8">
        <f t="shared" si="47"/>
        <v>4.1832269912611056E-5</v>
      </c>
      <c r="T1005" s="6">
        <f t="shared" si="46"/>
        <v>-8.3664539825222111E-5</v>
      </c>
    </row>
    <row r="1006" spans="1:20" x14ac:dyDescent="0.25">
      <c r="A1006" s="9" t="s">
        <v>104</v>
      </c>
      <c r="B1006" t="s">
        <v>1037</v>
      </c>
      <c r="C1006" s="5">
        <v>0</v>
      </c>
      <c r="D1006" s="5">
        <v>0</v>
      </c>
      <c r="E1006" s="5">
        <v>0</v>
      </c>
      <c r="F1006" s="5">
        <v>0</v>
      </c>
      <c r="G1006" s="5">
        <v>0</v>
      </c>
      <c r="H1006" s="5">
        <v>0</v>
      </c>
      <c r="I1006" s="5">
        <v>0</v>
      </c>
      <c r="J1006" s="5">
        <v>6625</v>
      </c>
      <c r="K1006" s="5">
        <v>13250</v>
      </c>
      <c r="L1006" s="5">
        <v>19875</v>
      </c>
      <c r="M1006" s="5">
        <v>26500</v>
      </c>
      <c r="N1006" s="5">
        <v>33125</v>
      </c>
      <c r="O1006" s="5">
        <v>39750</v>
      </c>
      <c r="P1006" s="6">
        <f t="shared" si="45"/>
        <v>10701.923076923076</v>
      </c>
      <c r="Q1006" s="4">
        <v>44926</v>
      </c>
      <c r="R1006" s="7">
        <v>6</v>
      </c>
      <c r="S1006" s="8">
        <f t="shared" si="47"/>
        <v>3.660323617353467E-5</v>
      </c>
      <c r="T1006" s="6">
        <f t="shared" si="46"/>
        <v>2.1961941704120802E-4</v>
      </c>
    </row>
    <row r="1007" spans="1:20" x14ac:dyDescent="0.25">
      <c r="A1007" s="9" t="s">
        <v>104</v>
      </c>
      <c r="B1007" t="s">
        <v>1038</v>
      </c>
      <c r="C1007" s="5">
        <v>0</v>
      </c>
      <c r="D1007" s="5">
        <v>0</v>
      </c>
      <c r="E1007" s="5">
        <v>0</v>
      </c>
      <c r="F1007" s="5">
        <v>0</v>
      </c>
      <c r="G1007" s="5">
        <v>0</v>
      </c>
      <c r="H1007" s="5">
        <v>0</v>
      </c>
      <c r="I1007" s="5">
        <v>0</v>
      </c>
      <c r="J1007" s="5">
        <v>0</v>
      </c>
      <c r="K1007" s="5">
        <v>0</v>
      </c>
      <c r="L1007" s="5">
        <v>35579.660000000003</v>
      </c>
      <c r="M1007" s="5">
        <v>71159.320000000007</v>
      </c>
      <c r="N1007" s="5">
        <v>106738.98000000001</v>
      </c>
      <c r="O1007" s="5">
        <v>142318.64000000001</v>
      </c>
      <c r="P1007" s="6">
        <f t="shared" si="45"/>
        <v>27368.969230769235</v>
      </c>
      <c r="Q1007" s="4">
        <v>44926</v>
      </c>
      <c r="R1007" s="7">
        <v>6</v>
      </c>
      <c r="S1007" s="8">
        <f t="shared" si="47"/>
        <v>9.3608675504335304E-5</v>
      </c>
      <c r="T1007" s="6">
        <f t="shared" si="46"/>
        <v>5.616520530260118E-4</v>
      </c>
    </row>
    <row r="1008" spans="1:20" x14ac:dyDescent="0.25">
      <c r="A1008" s="9" t="s">
        <v>104</v>
      </c>
      <c r="B1008" t="s">
        <v>1039</v>
      </c>
      <c r="C1008" s="5">
        <v>0</v>
      </c>
      <c r="D1008" s="5">
        <v>0</v>
      </c>
      <c r="E1008" s="5">
        <v>0</v>
      </c>
      <c r="F1008" s="5">
        <v>0</v>
      </c>
      <c r="G1008" s="5">
        <v>0</v>
      </c>
      <c r="H1008" s="5">
        <v>0</v>
      </c>
      <c r="I1008" s="5">
        <v>0</v>
      </c>
      <c r="J1008" s="5">
        <v>0</v>
      </c>
      <c r="K1008" s="5">
        <v>4240</v>
      </c>
      <c r="L1008" s="5">
        <v>8480</v>
      </c>
      <c r="M1008" s="5">
        <v>12720</v>
      </c>
      <c r="N1008" s="5">
        <v>16960</v>
      </c>
      <c r="O1008" s="5">
        <v>21200</v>
      </c>
      <c r="P1008" s="6">
        <f t="shared" si="45"/>
        <v>4892.3076923076924</v>
      </c>
      <c r="Q1008" s="4">
        <v>44926</v>
      </c>
      <c r="R1008" s="7">
        <v>6</v>
      </c>
      <c r="S1008" s="8">
        <f t="shared" si="47"/>
        <v>1.6732907965044423E-5</v>
      </c>
      <c r="T1008" s="6">
        <f t="shared" si="46"/>
        <v>1.0039744779026654E-4</v>
      </c>
    </row>
    <row r="1009" spans="1:20" x14ac:dyDescent="0.25">
      <c r="A1009" s="9" t="s">
        <v>104</v>
      </c>
      <c r="B1009" t="s">
        <v>1040</v>
      </c>
      <c r="C1009" s="5">
        <v>0</v>
      </c>
      <c r="D1009" s="5">
        <v>0</v>
      </c>
      <c r="E1009" s="5">
        <v>0</v>
      </c>
      <c r="F1009" s="5">
        <v>0</v>
      </c>
      <c r="G1009" s="5">
        <v>0</v>
      </c>
      <c r="H1009" s="5">
        <v>0</v>
      </c>
      <c r="I1009" s="5">
        <v>0</v>
      </c>
      <c r="J1009" s="5">
        <v>0</v>
      </c>
      <c r="K1009" s="5">
        <v>15045.16</v>
      </c>
      <c r="L1009" s="5">
        <v>30090.32</v>
      </c>
      <c r="M1009" s="5">
        <v>45135.479999999996</v>
      </c>
      <c r="N1009" s="5">
        <v>60180.639999999999</v>
      </c>
      <c r="O1009" s="5">
        <v>75225.8</v>
      </c>
      <c r="P1009" s="6">
        <f t="shared" si="45"/>
        <v>17359.799999999996</v>
      </c>
      <c r="Q1009" s="4">
        <v>44895</v>
      </c>
      <c r="R1009" s="7">
        <v>5</v>
      </c>
      <c r="S1009" s="8">
        <f t="shared" si="47"/>
        <v>5.9374829622492379E-5</v>
      </c>
      <c r="T1009" s="6">
        <f t="shared" si="46"/>
        <v>2.9687414811246189E-4</v>
      </c>
    </row>
    <row r="1010" spans="1:20" x14ac:dyDescent="0.25">
      <c r="A1010" s="9" t="s">
        <v>104</v>
      </c>
      <c r="B1010" t="s">
        <v>1041</v>
      </c>
      <c r="C1010" s="5">
        <v>0</v>
      </c>
      <c r="D1010" s="5">
        <v>0</v>
      </c>
      <c r="E1010" s="5">
        <v>0</v>
      </c>
      <c r="F1010" s="5">
        <v>0</v>
      </c>
      <c r="G1010" s="5">
        <v>0</v>
      </c>
      <c r="H1010" s="5">
        <v>0</v>
      </c>
      <c r="I1010" s="5">
        <v>0</v>
      </c>
      <c r="J1010" s="5">
        <v>0</v>
      </c>
      <c r="K1010" s="5">
        <v>4500</v>
      </c>
      <c r="L1010" s="5">
        <v>9000</v>
      </c>
      <c r="M1010" s="5">
        <v>13500</v>
      </c>
      <c r="N1010" s="5">
        <v>18000</v>
      </c>
      <c r="O1010" s="5">
        <v>22500</v>
      </c>
      <c r="P1010" s="6">
        <f t="shared" si="45"/>
        <v>5192.3076923076924</v>
      </c>
      <c r="Q1010" s="4">
        <v>44895</v>
      </c>
      <c r="R1010" s="7">
        <v>5</v>
      </c>
      <c r="S1010" s="8">
        <f t="shared" si="47"/>
        <v>1.775898251007073E-5</v>
      </c>
      <c r="T1010" s="6">
        <f t="shared" si="46"/>
        <v>8.8794912550353646E-5</v>
      </c>
    </row>
    <row r="1011" spans="1:20" x14ac:dyDescent="0.25">
      <c r="A1011" s="9" t="s">
        <v>104</v>
      </c>
      <c r="B1011" t="s">
        <v>1042</v>
      </c>
      <c r="C1011" s="5">
        <v>0</v>
      </c>
      <c r="D1011" s="5">
        <v>0</v>
      </c>
      <c r="E1011" s="5">
        <v>0</v>
      </c>
      <c r="F1011" s="5">
        <v>0</v>
      </c>
      <c r="G1011" s="5">
        <v>0</v>
      </c>
      <c r="H1011" s="5">
        <v>0</v>
      </c>
      <c r="I1011" s="5">
        <v>0</v>
      </c>
      <c r="J1011" s="5">
        <v>0</v>
      </c>
      <c r="K1011" s="5">
        <v>0</v>
      </c>
      <c r="L1011" s="5">
        <v>0</v>
      </c>
      <c r="M1011" s="5">
        <v>0</v>
      </c>
      <c r="N1011" s="5">
        <v>0</v>
      </c>
      <c r="O1011" s="5">
        <v>11250</v>
      </c>
      <c r="P1011" s="6">
        <f t="shared" si="45"/>
        <v>865.38461538461536</v>
      </c>
      <c r="Q1011" s="4">
        <v>44926</v>
      </c>
      <c r="R1011" s="7">
        <v>6</v>
      </c>
      <c r="S1011" s="8">
        <f t="shared" si="47"/>
        <v>2.9598304183451219E-6</v>
      </c>
      <c r="T1011" s="6">
        <f t="shared" si="46"/>
        <v>1.7758982510070733E-5</v>
      </c>
    </row>
    <row r="1012" spans="1:20" x14ac:dyDescent="0.25">
      <c r="A1012" s="9" t="s">
        <v>104</v>
      </c>
      <c r="B1012" t="s">
        <v>1043</v>
      </c>
      <c r="C1012" s="5">
        <v>0</v>
      </c>
      <c r="D1012" s="5">
        <v>0</v>
      </c>
      <c r="E1012" s="5">
        <v>0</v>
      </c>
      <c r="F1012" s="5">
        <v>0</v>
      </c>
      <c r="G1012" s="5">
        <v>0</v>
      </c>
      <c r="H1012" s="5">
        <v>0</v>
      </c>
      <c r="I1012" s="5">
        <v>0</v>
      </c>
      <c r="J1012" s="5">
        <v>53604.12</v>
      </c>
      <c r="K1012" s="5">
        <v>107208.24</v>
      </c>
      <c r="L1012" s="5">
        <v>160812.36000000002</v>
      </c>
      <c r="M1012" s="5">
        <v>214416.48</v>
      </c>
      <c r="N1012" s="5">
        <v>268020.60000000003</v>
      </c>
      <c r="O1012" s="5">
        <v>321624.72000000003</v>
      </c>
      <c r="P1012" s="6">
        <f t="shared" si="45"/>
        <v>86591.270769230774</v>
      </c>
      <c r="Q1012" s="4">
        <v>44926</v>
      </c>
      <c r="R1012" s="7">
        <v>6</v>
      </c>
      <c r="S1012" s="8">
        <f t="shared" si="47"/>
        <v>2.9616366252596129E-4</v>
      </c>
      <c r="T1012" s="6">
        <f t="shared" si="46"/>
        <v>1.7769819751557677E-3</v>
      </c>
    </row>
    <row r="1013" spans="1:20" x14ac:dyDescent="0.25">
      <c r="A1013" s="9" t="s">
        <v>104</v>
      </c>
      <c r="B1013" t="s">
        <v>1044</v>
      </c>
      <c r="C1013" s="5">
        <v>0</v>
      </c>
      <c r="D1013" s="5">
        <v>0</v>
      </c>
      <c r="E1013" s="5">
        <v>0</v>
      </c>
      <c r="F1013" s="5">
        <v>0</v>
      </c>
      <c r="G1013" s="5">
        <v>0</v>
      </c>
      <c r="H1013" s="5">
        <v>0</v>
      </c>
      <c r="I1013" s="5">
        <v>0</v>
      </c>
      <c r="J1013" s="5">
        <v>0</v>
      </c>
      <c r="K1013" s="5">
        <v>9000.01</v>
      </c>
      <c r="L1013" s="5">
        <v>18000.02</v>
      </c>
      <c r="M1013" s="5">
        <v>27000.03</v>
      </c>
      <c r="N1013" s="5">
        <v>36000.04</v>
      </c>
      <c r="O1013" s="5">
        <v>45000.05</v>
      </c>
      <c r="P1013" s="6">
        <f t="shared" si="45"/>
        <v>10384.626923076925</v>
      </c>
      <c r="Q1013" s="4">
        <v>44895</v>
      </c>
      <c r="R1013" s="7">
        <v>5</v>
      </c>
      <c r="S1013" s="8">
        <f t="shared" si="47"/>
        <v>3.5518004484547046E-5</v>
      </c>
      <c r="T1013" s="6">
        <f t="shared" si="46"/>
        <v>1.7759002242273523E-4</v>
      </c>
    </row>
    <row r="1014" spans="1:20" x14ac:dyDescent="0.25">
      <c r="A1014" s="9" t="s">
        <v>104</v>
      </c>
      <c r="B1014" t="s">
        <v>1045</v>
      </c>
      <c r="C1014" s="5">
        <v>0</v>
      </c>
      <c r="D1014" s="5">
        <v>0</v>
      </c>
      <c r="E1014" s="5">
        <v>0</v>
      </c>
      <c r="F1014" s="5">
        <v>0</v>
      </c>
      <c r="G1014" s="5">
        <v>0</v>
      </c>
      <c r="H1014" s="5">
        <v>0</v>
      </c>
      <c r="I1014" s="5">
        <v>0</v>
      </c>
      <c r="J1014" s="5">
        <v>0</v>
      </c>
      <c r="K1014" s="5">
        <v>0</v>
      </c>
      <c r="L1014" s="5">
        <v>0</v>
      </c>
      <c r="M1014" s="5">
        <v>5243.34</v>
      </c>
      <c r="N1014" s="5">
        <v>18351.72</v>
      </c>
      <c r="O1014" s="5">
        <v>31460.100000000002</v>
      </c>
      <c r="P1014" s="6">
        <f t="shared" si="45"/>
        <v>4235.0123076923082</v>
      </c>
      <c r="Q1014" s="4">
        <v>44804</v>
      </c>
      <c r="R1014" s="7">
        <v>2</v>
      </c>
      <c r="S1014" s="8">
        <f t="shared" si="47"/>
        <v>1.4484794422654012E-5</v>
      </c>
      <c r="T1014" s="6">
        <f t="shared" si="46"/>
        <v>2.8969588845308024E-5</v>
      </c>
    </row>
    <row r="1015" spans="1:20" x14ac:dyDescent="0.25">
      <c r="A1015" s="9" t="s">
        <v>104</v>
      </c>
      <c r="B1015" t="s">
        <v>1046</v>
      </c>
      <c r="C1015" s="5">
        <v>0</v>
      </c>
      <c r="D1015" s="5">
        <v>0</v>
      </c>
      <c r="E1015" s="5">
        <v>0</v>
      </c>
      <c r="F1015" s="5">
        <v>0</v>
      </c>
      <c r="G1015" s="5">
        <v>0</v>
      </c>
      <c r="H1015" s="5">
        <v>0</v>
      </c>
      <c r="I1015" s="5">
        <v>0</v>
      </c>
      <c r="J1015" s="5">
        <v>0</v>
      </c>
      <c r="K1015" s="5">
        <v>15902.98</v>
      </c>
      <c r="L1015" s="5">
        <v>31805.96</v>
      </c>
      <c r="M1015" s="5">
        <v>47708.94</v>
      </c>
      <c r="N1015" s="5">
        <v>63611.92</v>
      </c>
      <c r="O1015" s="5">
        <v>79514.899999999994</v>
      </c>
      <c r="P1015" s="6">
        <f t="shared" si="45"/>
        <v>18349.592307692306</v>
      </c>
      <c r="Q1015" s="4">
        <v>44895</v>
      </c>
      <c r="R1015" s="7">
        <v>5</v>
      </c>
      <c r="S1015" s="8">
        <f t="shared" si="47"/>
        <v>6.2760165261778805E-5</v>
      </c>
      <c r="T1015" s="6">
        <f t="shared" si="46"/>
        <v>3.1380082630889401E-4</v>
      </c>
    </row>
    <row r="1016" spans="1:20" x14ac:dyDescent="0.25">
      <c r="A1016" s="9" t="s">
        <v>104</v>
      </c>
      <c r="B1016" t="s">
        <v>1047</v>
      </c>
      <c r="C1016" s="5">
        <v>0</v>
      </c>
      <c r="D1016" s="5">
        <v>0</v>
      </c>
      <c r="E1016" s="5">
        <v>0</v>
      </c>
      <c r="F1016" s="5">
        <v>0</v>
      </c>
      <c r="G1016" s="5">
        <v>0</v>
      </c>
      <c r="H1016" s="5">
        <v>0</v>
      </c>
      <c r="I1016" s="5">
        <v>0</v>
      </c>
      <c r="J1016" s="5">
        <v>0</v>
      </c>
      <c r="K1016" s="5">
        <v>2650</v>
      </c>
      <c r="L1016" s="5">
        <v>13250</v>
      </c>
      <c r="M1016" s="5">
        <v>18550</v>
      </c>
      <c r="N1016" s="5">
        <v>34450</v>
      </c>
      <c r="O1016" s="5">
        <v>45050</v>
      </c>
      <c r="P1016" s="6">
        <f t="shared" si="45"/>
        <v>8765.3846153846152</v>
      </c>
      <c r="Q1016" s="4">
        <v>44926</v>
      </c>
      <c r="R1016" s="7">
        <v>6</v>
      </c>
      <c r="S1016" s="8">
        <f t="shared" si="47"/>
        <v>2.9979793437371254E-5</v>
      </c>
      <c r="T1016" s="6">
        <f t="shared" si="46"/>
        <v>1.7987876062422752E-4</v>
      </c>
    </row>
    <row r="1017" spans="1:20" x14ac:dyDescent="0.25">
      <c r="A1017" s="9" t="s">
        <v>104</v>
      </c>
      <c r="B1017" t="s">
        <v>1048</v>
      </c>
      <c r="C1017" s="5">
        <v>0</v>
      </c>
      <c r="D1017" s="5">
        <v>0</v>
      </c>
      <c r="E1017" s="5">
        <v>0</v>
      </c>
      <c r="F1017" s="5">
        <v>0</v>
      </c>
      <c r="G1017" s="5">
        <v>0</v>
      </c>
      <c r="H1017" s="5">
        <v>0</v>
      </c>
      <c r="I1017" s="5">
        <v>0</v>
      </c>
      <c r="J1017" s="5">
        <v>0</v>
      </c>
      <c r="K1017" s="5">
        <v>0</v>
      </c>
      <c r="L1017" s="5">
        <v>136153.56</v>
      </c>
      <c r="M1017" s="5">
        <v>142510.91999999998</v>
      </c>
      <c r="N1017" s="5">
        <v>148868.27999999997</v>
      </c>
      <c r="O1017" s="5">
        <v>155225.63999999996</v>
      </c>
      <c r="P1017" s="6">
        <f t="shared" si="45"/>
        <v>44827.569230769222</v>
      </c>
      <c r="Q1017" s="4">
        <v>44926</v>
      </c>
      <c r="R1017" s="7">
        <v>6</v>
      </c>
      <c r="S1017" s="8">
        <f t="shared" si="47"/>
        <v>1.5332142567698963E-4</v>
      </c>
      <c r="T1017" s="6">
        <f t="shared" si="46"/>
        <v>9.199285540619378E-4</v>
      </c>
    </row>
    <row r="1018" spans="1:20" x14ac:dyDescent="0.25">
      <c r="A1018" s="9" t="s">
        <v>104</v>
      </c>
      <c r="B1018" t="s">
        <v>1049</v>
      </c>
      <c r="C1018" s="5">
        <v>0</v>
      </c>
      <c r="D1018" s="5">
        <v>0</v>
      </c>
      <c r="E1018" s="5">
        <v>0</v>
      </c>
      <c r="F1018" s="5">
        <v>0</v>
      </c>
      <c r="G1018" s="5">
        <v>0</v>
      </c>
      <c r="H1018" s="5">
        <v>0</v>
      </c>
      <c r="I1018" s="5">
        <v>0</v>
      </c>
      <c r="J1018" s="5">
        <v>0</v>
      </c>
      <c r="K1018" s="5">
        <v>10600</v>
      </c>
      <c r="L1018" s="5">
        <v>21200</v>
      </c>
      <c r="M1018" s="5">
        <v>31800</v>
      </c>
      <c r="N1018" s="5">
        <v>42400</v>
      </c>
      <c r="O1018" s="5">
        <v>53000</v>
      </c>
      <c r="P1018" s="6">
        <f t="shared" si="45"/>
        <v>12230.76923076923</v>
      </c>
      <c r="Q1018" s="4">
        <v>44895</v>
      </c>
      <c r="R1018" s="7">
        <v>5</v>
      </c>
      <c r="S1018" s="8">
        <f t="shared" si="47"/>
        <v>4.1832269912611056E-5</v>
      </c>
      <c r="T1018" s="6">
        <f t="shared" si="46"/>
        <v>2.0916134956305529E-4</v>
      </c>
    </row>
    <row r="1019" spans="1:20" x14ac:dyDescent="0.25">
      <c r="A1019" s="9" t="s">
        <v>104</v>
      </c>
      <c r="B1019" t="s">
        <v>1050</v>
      </c>
      <c r="C1019" s="5">
        <v>0</v>
      </c>
      <c r="D1019" s="5">
        <v>0</v>
      </c>
      <c r="E1019" s="5">
        <v>0</v>
      </c>
      <c r="F1019" s="5">
        <v>0</v>
      </c>
      <c r="G1019" s="5">
        <v>0</v>
      </c>
      <c r="H1019" s="5">
        <v>0</v>
      </c>
      <c r="I1019" s="5">
        <v>0</v>
      </c>
      <c r="J1019" s="5">
        <v>0</v>
      </c>
      <c r="K1019" s="5">
        <v>0</v>
      </c>
      <c r="L1019" s="5">
        <v>27184.600000000002</v>
      </c>
      <c r="M1019" s="5">
        <v>54369.200000000004</v>
      </c>
      <c r="N1019" s="5">
        <v>81553.8</v>
      </c>
      <c r="O1019" s="5">
        <v>108738.40000000001</v>
      </c>
      <c r="P1019" s="6">
        <f t="shared" ref="P1019:P1082" si="48">AVERAGE(C1019:O1019)</f>
        <v>20911.23076923077</v>
      </c>
      <c r="Q1019" s="4">
        <v>44926</v>
      </c>
      <c r="R1019" s="7">
        <v>6</v>
      </c>
      <c r="S1019" s="8">
        <f t="shared" si="47"/>
        <v>7.1521605324928713E-5</v>
      </c>
      <c r="T1019" s="6">
        <f t="shared" ref="T1019:T1082" si="49">R1019*S1019</f>
        <v>4.2912963194957231E-4</v>
      </c>
    </row>
    <row r="1020" spans="1:20" x14ac:dyDescent="0.25">
      <c r="A1020" s="9" t="s">
        <v>104</v>
      </c>
      <c r="B1020" t="s">
        <v>1051</v>
      </c>
      <c r="C1020" s="5">
        <v>0</v>
      </c>
      <c r="D1020" s="5">
        <v>0</v>
      </c>
      <c r="E1020" s="5">
        <v>0</v>
      </c>
      <c r="F1020" s="5">
        <v>0</v>
      </c>
      <c r="G1020" s="5">
        <v>0</v>
      </c>
      <c r="H1020" s="5">
        <v>0</v>
      </c>
      <c r="I1020" s="5">
        <v>0</v>
      </c>
      <c r="J1020" s="5">
        <v>5772.85</v>
      </c>
      <c r="K1020" s="5">
        <v>11545.7</v>
      </c>
      <c r="L1020" s="5">
        <v>17318.550000000003</v>
      </c>
      <c r="M1020" s="5">
        <v>23091.4</v>
      </c>
      <c r="N1020" s="5">
        <v>28864.25</v>
      </c>
      <c r="O1020" s="5">
        <v>34637.1</v>
      </c>
      <c r="P1020" s="6">
        <f t="shared" si="48"/>
        <v>9325.373076923077</v>
      </c>
      <c r="Q1020" s="4">
        <v>44926</v>
      </c>
      <c r="R1020" s="7">
        <v>6</v>
      </c>
      <c r="S1020" s="8">
        <f t="shared" si="47"/>
        <v>3.1895093123681454E-5</v>
      </c>
      <c r="T1020" s="6">
        <f t="shared" si="49"/>
        <v>1.9137055874208874E-4</v>
      </c>
    </row>
    <row r="1021" spans="1:20" x14ac:dyDescent="0.25">
      <c r="A1021" s="9" t="s">
        <v>104</v>
      </c>
      <c r="B1021" t="s">
        <v>1052</v>
      </c>
      <c r="C1021" s="5">
        <v>0</v>
      </c>
      <c r="D1021" s="5">
        <v>0</v>
      </c>
      <c r="E1021" s="5">
        <v>0</v>
      </c>
      <c r="F1021" s="5">
        <v>0</v>
      </c>
      <c r="G1021" s="5">
        <v>0</v>
      </c>
      <c r="H1021" s="5">
        <v>0</v>
      </c>
      <c r="I1021" s="5">
        <v>0</v>
      </c>
      <c r="J1021" s="5">
        <v>0</v>
      </c>
      <c r="K1021" s="5">
        <v>0</v>
      </c>
      <c r="L1021" s="5">
        <v>2650</v>
      </c>
      <c r="M1021" s="5">
        <v>10600</v>
      </c>
      <c r="N1021" s="5">
        <v>21200</v>
      </c>
      <c r="O1021" s="5">
        <v>31800</v>
      </c>
      <c r="P1021" s="6">
        <f t="shared" si="48"/>
        <v>5096.1538461538457</v>
      </c>
      <c r="Q1021" s="4">
        <v>44926</v>
      </c>
      <c r="R1021" s="7">
        <v>6</v>
      </c>
      <c r="S1021" s="8">
        <f t="shared" si="47"/>
        <v>1.7430112463587939E-5</v>
      </c>
      <c r="T1021" s="6">
        <f t="shared" si="49"/>
        <v>1.0458067478152764E-4</v>
      </c>
    </row>
    <row r="1022" spans="1:20" x14ac:dyDescent="0.25">
      <c r="A1022" s="9" t="s">
        <v>104</v>
      </c>
      <c r="B1022" t="s">
        <v>1053</v>
      </c>
      <c r="C1022" s="5">
        <v>0</v>
      </c>
      <c r="D1022" s="5">
        <v>0</v>
      </c>
      <c r="E1022" s="5">
        <v>0</v>
      </c>
      <c r="F1022" s="5">
        <v>0</v>
      </c>
      <c r="G1022" s="5">
        <v>0</v>
      </c>
      <c r="H1022" s="5">
        <v>0</v>
      </c>
      <c r="I1022" s="5">
        <v>0</v>
      </c>
      <c r="J1022" s="5">
        <v>0</v>
      </c>
      <c r="K1022" s="5">
        <v>22867.119999999999</v>
      </c>
      <c r="L1022" s="5">
        <v>45734.239999999998</v>
      </c>
      <c r="M1022" s="5">
        <v>68601.36</v>
      </c>
      <c r="N1022" s="5">
        <v>91468.479999999996</v>
      </c>
      <c r="O1022" s="5">
        <v>114335.59999999999</v>
      </c>
      <c r="P1022" s="6">
        <f t="shared" si="48"/>
        <v>26385.13846153846</v>
      </c>
      <c r="Q1022" s="4">
        <v>44926</v>
      </c>
      <c r="R1022" s="7">
        <v>6</v>
      </c>
      <c r="S1022" s="8">
        <f t="shared" si="47"/>
        <v>9.02437298079308E-5</v>
      </c>
      <c r="T1022" s="6">
        <f t="shared" si="49"/>
        <v>5.4146237884758475E-4</v>
      </c>
    </row>
    <row r="1023" spans="1:20" x14ac:dyDescent="0.25">
      <c r="A1023" s="9" t="s">
        <v>104</v>
      </c>
      <c r="B1023" t="s">
        <v>1054</v>
      </c>
      <c r="C1023" s="5">
        <v>0</v>
      </c>
      <c r="D1023" s="5">
        <v>0</v>
      </c>
      <c r="E1023" s="5">
        <v>0</v>
      </c>
      <c r="F1023" s="5">
        <v>0</v>
      </c>
      <c r="G1023" s="5">
        <v>0</v>
      </c>
      <c r="H1023" s="5">
        <v>0</v>
      </c>
      <c r="I1023" s="5">
        <v>0</v>
      </c>
      <c r="J1023" s="5">
        <v>0</v>
      </c>
      <c r="K1023" s="5">
        <v>22708.02</v>
      </c>
      <c r="L1023" s="5">
        <v>45416.04</v>
      </c>
      <c r="M1023" s="5">
        <v>68124.06</v>
      </c>
      <c r="N1023" s="5">
        <v>90832.08</v>
      </c>
      <c r="O1023" s="5">
        <v>113540.1</v>
      </c>
      <c r="P1023" s="6">
        <f t="shared" si="48"/>
        <v>26201.561538461541</v>
      </c>
      <c r="Q1023" s="4">
        <v>44926</v>
      </c>
      <c r="R1023" s="7">
        <v>6</v>
      </c>
      <c r="S1023" s="8">
        <f t="shared" si="47"/>
        <v>8.9615851115185872E-5</v>
      </c>
      <c r="T1023" s="6">
        <f t="shared" si="49"/>
        <v>5.3769510669111529E-4</v>
      </c>
    </row>
    <row r="1024" spans="1:20" x14ac:dyDescent="0.25">
      <c r="A1024" s="9" t="s">
        <v>104</v>
      </c>
      <c r="B1024" t="s">
        <v>1055</v>
      </c>
      <c r="C1024" s="5">
        <v>0</v>
      </c>
      <c r="D1024" s="5">
        <v>0</v>
      </c>
      <c r="E1024" s="5">
        <v>0</v>
      </c>
      <c r="F1024" s="5">
        <v>0</v>
      </c>
      <c r="G1024" s="5">
        <v>0</v>
      </c>
      <c r="H1024" s="5">
        <v>0</v>
      </c>
      <c r="I1024" s="5">
        <v>0</v>
      </c>
      <c r="J1024" s="5">
        <v>0</v>
      </c>
      <c r="K1024" s="5">
        <v>0</v>
      </c>
      <c r="L1024" s="5">
        <v>0</v>
      </c>
      <c r="M1024" s="5">
        <v>0</v>
      </c>
      <c r="N1024" s="5">
        <v>53000</v>
      </c>
      <c r="O1024" s="5">
        <v>53000</v>
      </c>
      <c r="P1024" s="6">
        <f t="shared" si="48"/>
        <v>8153.8461538461543</v>
      </c>
      <c r="Q1024" s="4">
        <v>44926</v>
      </c>
      <c r="R1024" s="7">
        <v>6</v>
      </c>
      <c r="S1024" s="8">
        <f t="shared" si="47"/>
        <v>2.7888179941740705E-5</v>
      </c>
      <c r="T1024" s="6">
        <f t="shared" si="49"/>
        <v>1.6732907965044422E-4</v>
      </c>
    </row>
    <row r="1025" spans="1:20" x14ac:dyDescent="0.25">
      <c r="A1025" s="9" t="s">
        <v>104</v>
      </c>
      <c r="B1025" t="s">
        <v>1056</v>
      </c>
      <c r="C1025" s="5">
        <v>0</v>
      </c>
      <c r="D1025" s="5">
        <v>0</v>
      </c>
      <c r="E1025" s="5">
        <v>0</v>
      </c>
      <c r="F1025" s="5">
        <v>0</v>
      </c>
      <c r="G1025" s="5">
        <v>0</v>
      </c>
      <c r="H1025" s="5">
        <v>0</v>
      </c>
      <c r="I1025" s="5">
        <v>0</v>
      </c>
      <c r="J1025" s="5">
        <v>0</v>
      </c>
      <c r="K1025" s="5">
        <v>0</v>
      </c>
      <c r="L1025" s="5">
        <v>0</v>
      </c>
      <c r="M1025" s="5">
        <v>0</v>
      </c>
      <c r="N1025" s="5">
        <v>53000</v>
      </c>
      <c r="O1025" s="5">
        <v>53000</v>
      </c>
      <c r="P1025" s="6">
        <f t="shared" si="48"/>
        <v>8153.8461538461543</v>
      </c>
      <c r="Q1025" s="4">
        <v>44926</v>
      </c>
      <c r="R1025" s="7">
        <v>6</v>
      </c>
      <c r="S1025" s="8">
        <f t="shared" si="47"/>
        <v>2.7888179941740705E-5</v>
      </c>
      <c r="T1025" s="6">
        <f t="shared" si="49"/>
        <v>1.6732907965044422E-4</v>
      </c>
    </row>
    <row r="1026" spans="1:20" x14ac:dyDescent="0.25">
      <c r="A1026" s="9" t="s">
        <v>104</v>
      </c>
      <c r="B1026" t="s">
        <v>1057</v>
      </c>
      <c r="C1026" s="5">
        <v>0</v>
      </c>
      <c r="D1026" s="5">
        <v>0</v>
      </c>
      <c r="E1026" s="5">
        <v>0</v>
      </c>
      <c r="F1026" s="5">
        <v>0</v>
      </c>
      <c r="G1026" s="5">
        <v>0</v>
      </c>
      <c r="H1026" s="5">
        <v>0</v>
      </c>
      <c r="I1026" s="5">
        <v>0</v>
      </c>
      <c r="J1026" s="5">
        <v>0</v>
      </c>
      <c r="K1026" s="5">
        <v>26500</v>
      </c>
      <c r="L1026" s="5">
        <v>26500</v>
      </c>
      <c r="M1026" s="5">
        <v>26500</v>
      </c>
      <c r="N1026" s="5">
        <v>53000</v>
      </c>
      <c r="O1026" s="5">
        <v>53000</v>
      </c>
      <c r="P1026" s="6">
        <f t="shared" si="48"/>
        <v>14269.23076923077</v>
      </c>
      <c r="Q1026" s="4">
        <v>44895</v>
      </c>
      <c r="R1026" s="7">
        <v>5</v>
      </c>
      <c r="S1026" s="8">
        <f t="shared" si="47"/>
        <v>4.8804314898046233E-5</v>
      </c>
      <c r="T1026" s="6">
        <f t="shared" si="49"/>
        <v>2.4402157449023116E-4</v>
      </c>
    </row>
    <row r="1027" spans="1:20" x14ac:dyDescent="0.25">
      <c r="A1027" s="9" t="s">
        <v>104</v>
      </c>
      <c r="B1027" t="s">
        <v>1058</v>
      </c>
      <c r="C1027" s="5">
        <v>0</v>
      </c>
      <c r="D1027" s="5">
        <v>0</v>
      </c>
      <c r="E1027" s="5">
        <v>0</v>
      </c>
      <c r="F1027" s="5">
        <v>0</v>
      </c>
      <c r="G1027" s="5">
        <v>0</v>
      </c>
      <c r="H1027" s="5">
        <v>0</v>
      </c>
      <c r="I1027" s="5">
        <v>0</v>
      </c>
      <c r="J1027" s="5">
        <v>0</v>
      </c>
      <c r="K1027" s="5">
        <v>15899.99</v>
      </c>
      <c r="L1027" s="5">
        <v>31799.98</v>
      </c>
      <c r="M1027" s="5">
        <v>47699.97</v>
      </c>
      <c r="N1027" s="5">
        <v>63599.96</v>
      </c>
      <c r="O1027" s="5">
        <v>79499.95</v>
      </c>
      <c r="P1027" s="6">
        <f t="shared" si="48"/>
        <v>18346.142307692306</v>
      </c>
      <c r="Q1027" s="4">
        <v>44804</v>
      </c>
      <c r="R1027" s="7">
        <v>2</v>
      </c>
      <c r="S1027" s="8">
        <f t="shared" ref="S1027:S1095" si="50">P1027/$P$1096</f>
        <v>6.2748365404511E-5</v>
      </c>
      <c r="T1027" s="6">
        <f t="shared" si="49"/>
        <v>1.25496730809022E-4</v>
      </c>
    </row>
    <row r="1028" spans="1:20" x14ac:dyDescent="0.25">
      <c r="A1028" s="9" t="s">
        <v>104</v>
      </c>
      <c r="B1028" t="s">
        <v>1059</v>
      </c>
      <c r="C1028" s="5">
        <v>0</v>
      </c>
      <c r="D1028" s="5">
        <v>0</v>
      </c>
      <c r="E1028" s="5">
        <v>0</v>
      </c>
      <c r="F1028" s="5">
        <v>0</v>
      </c>
      <c r="G1028" s="5">
        <v>0</v>
      </c>
      <c r="H1028" s="5">
        <v>0</v>
      </c>
      <c r="I1028" s="5">
        <v>0</v>
      </c>
      <c r="J1028" s="5">
        <v>0</v>
      </c>
      <c r="K1028" s="5">
        <v>0</v>
      </c>
      <c r="L1028" s="5">
        <v>9000</v>
      </c>
      <c r="M1028" s="5">
        <v>18000</v>
      </c>
      <c r="N1028" s="5">
        <v>27000</v>
      </c>
      <c r="O1028" s="5">
        <v>36000</v>
      </c>
      <c r="P1028" s="6">
        <f t="shared" si="48"/>
        <v>6923.0769230769229</v>
      </c>
      <c r="Q1028" s="4">
        <v>44895</v>
      </c>
      <c r="R1028" s="7">
        <v>5</v>
      </c>
      <c r="S1028" s="8">
        <f t="shared" si="50"/>
        <v>2.3678643346760975E-5</v>
      </c>
      <c r="T1028" s="6">
        <f t="shared" si="49"/>
        <v>1.1839321673380487E-4</v>
      </c>
    </row>
    <row r="1029" spans="1:20" x14ac:dyDescent="0.25">
      <c r="A1029" s="9" t="s">
        <v>104</v>
      </c>
      <c r="B1029" t="s">
        <v>1060</v>
      </c>
      <c r="C1029" s="5">
        <v>0</v>
      </c>
      <c r="D1029" s="5">
        <v>0</v>
      </c>
      <c r="E1029" s="5">
        <v>0</v>
      </c>
      <c r="F1029" s="5">
        <v>0</v>
      </c>
      <c r="G1029" s="5">
        <v>0</v>
      </c>
      <c r="H1029" s="5">
        <v>0</v>
      </c>
      <c r="I1029" s="5">
        <v>0</v>
      </c>
      <c r="J1029" s="5">
        <v>9000</v>
      </c>
      <c r="K1029" s="5">
        <v>24750</v>
      </c>
      <c r="L1029" s="5">
        <v>40500</v>
      </c>
      <c r="M1029" s="5">
        <v>56250</v>
      </c>
      <c r="N1029" s="5">
        <v>72000</v>
      </c>
      <c r="O1029" s="5">
        <v>90000</v>
      </c>
      <c r="P1029" s="6">
        <f t="shared" si="48"/>
        <v>22500</v>
      </c>
      <c r="Q1029" s="4">
        <v>44834</v>
      </c>
      <c r="R1029" s="7">
        <v>3</v>
      </c>
      <c r="S1029" s="8">
        <f t="shared" si="50"/>
        <v>7.6955590876973161E-5</v>
      </c>
      <c r="T1029" s="6">
        <f t="shared" si="49"/>
        <v>2.3086677263091948E-4</v>
      </c>
    </row>
    <row r="1030" spans="1:20" x14ac:dyDescent="0.25">
      <c r="A1030" s="9" t="s">
        <v>104</v>
      </c>
      <c r="B1030" t="s">
        <v>1061</v>
      </c>
      <c r="C1030" s="5">
        <v>0</v>
      </c>
      <c r="D1030" s="5">
        <v>0</v>
      </c>
      <c r="E1030" s="5">
        <v>0</v>
      </c>
      <c r="F1030" s="5">
        <v>0</v>
      </c>
      <c r="G1030" s="5">
        <v>0</v>
      </c>
      <c r="H1030" s="5">
        <v>0</v>
      </c>
      <c r="I1030" s="5">
        <v>0</v>
      </c>
      <c r="J1030" s="5">
        <v>0</v>
      </c>
      <c r="K1030" s="5">
        <v>42400</v>
      </c>
      <c r="L1030" s="5">
        <v>43990</v>
      </c>
      <c r="M1030" s="5">
        <v>45580</v>
      </c>
      <c r="N1030" s="5">
        <v>47170</v>
      </c>
      <c r="O1030" s="5">
        <v>48760</v>
      </c>
      <c r="P1030" s="6">
        <f t="shared" si="48"/>
        <v>17530.76923076923</v>
      </c>
      <c r="Q1030" s="4">
        <v>44773</v>
      </c>
      <c r="R1030" s="7">
        <v>1</v>
      </c>
      <c r="S1030" s="8">
        <f t="shared" si="50"/>
        <v>5.9959586874742508E-5</v>
      </c>
      <c r="T1030" s="6">
        <f t="shared" si="49"/>
        <v>5.9959586874742508E-5</v>
      </c>
    </row>
    <row r="1031" spans="1:20" x14ac:dyDescent="0.25">
      <c r="A1031" s="9" t="s">
        <v>104</v>
      </c>
      <c r="B1031" t="s">
        <v>1062</v>
      </c>
      <c r="C1031" s="5">
        <v>0</v>
      </c>
      <c r="D1031" s="5">
        <v>0</v>
      </c>
      <c r="E1031" s="5">
        <v>0</v>
      </c>
      <c r="F1031" s="5">
        <v>0</v>
      </c>
      <c r="G1031" s="5">
        <v>0</v>
      </c>
      <c r="H1031" s="5">
        <v>0</v>
      </c>
      <c r="I1031" s="5">
        <v>0</v>
      </c>
      <c r="J1031" s="5">
        <v>0</v>
      </c>
      <c r="K1031" s="5">
        <v>0</v>
      </c>
      <c r="L1031" s="5">
        <v>11250</v>
      </c>
      <c r="M1031" s="5">
        <v>22500</v>
      </c>
      <c r="N1031" s="5">
        <v>33750</v>
      </c>
      <c r="O1031" s="5">
        <v>45000</v>
      </c>
      <c r="P1031" s="6">
        <f t="shared" si="48"/>
        <v>8653.8461538461543</v>
      </c>
      <c r="Q1031" s="4">
        <v>44773</v>
      </c>
      <c r="R1031" s="7">
        <v>1</v>
      </c>
      <c r="S1031" s="8">
        <f t="shared" si="50"/>
        <v>2.9598304183451221E-5</v>
      </c>
      <c r="T1031" s="6">
        <f t="shared" si="49"/>
        <v>2.9598304183451221E-5</v>
      </c>
    </row>
    <row r="1032" spans="1:20" x14ac:dyDescent="0.25">
      <c r="A1032" s="9" t="s">
        <v>104</v>
      </c>
      <c r="B1032" t="s">
        <v>1063</v>
      </c>
      <c r="C1032" s="5">
        <v>0</v>
      </c>
      <c r="D1032" s="5">
        <v>0</v>
      </c>
      <c r="E1032" s="5">
        <v>0</v>
      </c>
      <c r="F1032" s="5">
        <v>0</v>
      </c>
      <c r="G1032" s="5">
        <v>0</v>
      </c>
      <c r="H1032" s="5">
        <v>0</v>
      </c>
      <c r="I1032" s="5">
        <v>0</v>
      </c>
      <c r="J1032" s="5">
        <v>16830</v>
      </c>
      <c r="K1032" s="5">
        <v>33660</v>
      </c>
      <c r="L1032" s="5">
        <v>0</v>
      </c>
      <c r="M1032" s="5">
        <v>0</v>
      </c>
      <c r="N1032" s="5">
        <v>0</v>
      </c>
      <c r="O1032" s="5">
        <v>0</v>
      </c>
      <c r="P1032" s="6">
        <f t="shared" si="48"/>
        <v>3883.8461538461538</v>
      </c>
      <c r="Q1032" s="4">
        <v>44651</v>
      </c>
      <c r="R1032" s="7">
        <v>-3</v>
      </c>
      <c r="S1032" s="8">
        <f t="shared" si="50"/>
        <v>1.3283718917532906E-5</v>
      </c>
      <c r="T1032" s="6">
        <f t="shared" si="49"/>
        <v>-3.9851156752598716E-5</v>
      </c>
    </row>
    <row r="1033" spans="1:20" x14ac:dyDescent="0.25">
      <c r="A1033" s="9" t="s">
        <v>104</v>
      </c>
      <c r="B1033" t="s">
        <v>1064</v>
      </c>
      <c r="C1033" s="5">
        <v>0</v>
      </c>
      <c r="D1033" s="5">
        <v>0</v>
      </c>
      <c r="E1033" s="5">
        <v>0</v>
      </c>
      <c r="F1033" s="5">
        <v>0</v>
      </c>
      <c r="G1033" s="5">
        <v>0</v>
      </c>
      <c r="H1033" s="5">
        <v>0</v>
      </c>
      <c r="I1033" s="5">
        <v>0</v>
      </c>
      <c r="J1033" s="5">
        <v>0</v>
      </c>
      <c r="K1033" s="5">
        <v>0</v>
      </c>
      <c r="L1033" s="5">
        <v>0</v>
      </c>
      <c r="M1033" s="5">
        <v>11250</v>
      </c>
      <c r="N1033" s="5">
        <v>22500</v>
      </c>
      <c r="O1033" s="5">
        <v>0</v>
      </c>
      <c r="P1033" s="6">
        <f t="shared" si="48"/>
        <v>2596.1538461538462</v>
      </c>
      <c r="Q1033" s="4">
        <v>44742</v>
      </c>
      <c r="R1033" s="7">
        <v>0</v>
      </c>
      <c r="S1033" s="8">
        <f t="shared" si="50"/>
        <v>8.8794912550353649E-6</v>
      </c>
      <c r="T1033" s="6">
        <f t="shared" si="49"/>
        <v>0</v>
      </c>
    </row>
    <row r="1034" spans="1:20" x14ac:dyDescent="0.25">
      <c r="A1034" s="9" t="s">
        <v>104</v>
      </c>
      <c r="B1034" t="s">
        <v>1065</v>
      </c>
      <c r="C1034" s="5">
        <v>0</v>
      </c>
      <c r="D1034" s="5">
        <v>0</v>
      </c>
      <c r="E1034" s="5">
        <v>0</v>
      </c>
      <c r="F1034" s="5">
        <v>0</v>
      </c>
      <c r="G1034" s="5">
        <v>0</v>
      </c>
      <c r="H1034" s="5">
        <v>0</v>
      </c>
      <c r="I1034" s="5">
        <v>0</v>
      </c>
      <c r="J1034" s="5">
        <v>0</v>
      </c>
      <c r="K1034" s="5">
        <v>11249.99</v>
      </c>
      <c r="L1034" s="5">
        <v>22499.98</v>
      </c>
      <c r="M1034" s="5">
        <v>0</v>
      </c>
      <c r="N1034" s="5">
        <v>0</v>
      </c>
      <c r="O1034" s="5">
        <v>0</v>
      </c>
      <c r="P1034" s="6">
        <f t="shared" si="48"/>
        <v>2596.1515384615386</v>
      </c>
      <c r="Q1034" s="4">
        <v>44681</v>
      </c>
      <c r="R1034" s="7">
        <v>-2</v>
      </c>
      <c r="S1034" s="8">
        <f t="shared" si="50"/>
        <v>8.8794833621542496E-6</v>
      </c>
      <c r="T1034" s="6">
        <f t="shared" si="49"/>
        <v>-1.7758966724308499E-5</v>
      </c>
    </row>
    <row r="1035" spans="1:20" x14ac:dyDescent="0.25">
      <c r="A1035" s="9" t="s">
        <v>104</v>
      </c>
      <c r="B1035" t="s">
        <v>1066</v>
      </c>
      <c r="C1035" s="5">
        <v>0</v>
      </c>
      <c r="D1035" s="5">
        <v>0</v>
      </c>
      <c r="E1035" s="5">
        <v>0</v>
      </c>
      <c r="F1035" s="5">
        <v>0</v>
      </c>
      <c r="G1035" s="5">
        <v>0</v>
      </c>
      <c r="H1035" s="5">
        <v>0</v>
      </c>
      <c r="I1035" s="5">
        <v>0</v>
      </c>
      <c r="J1035" s="5">
        <v>0</v>
      </c>
      <c r="K1035" s="5">
        <v>0</v>
      </c>
      <c r="L1035" s="5">
        <v>0</v>
      </c>
      <c r="M1035" s="5">
        <v>7140</v>
      </c>
      <c r="N1035" s="5">
        <v>14280</v>
      </c>
      <c r="O1035" s="5">
        <v>21420</v>
      </c>
      <c r="P1035" s="6">
        <f t="shared" si="48"/>
        <v>3295.3846153846152</v>
      </c>
      <c r="Q1035" s="4">
        <v>44773</v>
      </c>
      <c r="R1035" s="7">
        <v>1</v>
      </c>
      <c r="S1035" s="8">
        <f t="shared" si="50"/>
        <v>1.1271034233058223E-5</v>
      </c>
      <c r="T1035" s="6">
        <f t="shared" si="49"/>
        <v>1.1271034233058223E-5</v>
      </c>
    </row>
    <row r="1036" spans="1:20" x14ac:dyDescent="0.25">
      <c r="A1036" s="9" t="s">
        <v>104</v>
      </c>
      <c r="B1036" t="s">
        <v>1067</v>
      </c>
      <c r="C1036" s="5">
        <v>0</v>
      </c>
      <c r="D1036" s="5">
        <v>0</v>
      </c>
      <c r="E1036" s="5">
        <v>0</v>
      </c>
      <c r="F1036" s="5">
        <v>0</v>
      </c>
      <c r="G1036" s="5">
        <v>0</v>
      </c>
      <c r="H1036" s="5">
        <v>0</v>
      </c>
      <c r="I1036" s="5">
        <v>0</v>
      </c>
      <c r="J1036" s="5">
        <v>0</v>
      </c>
      <c r="K1036" s="5">
        <v>4500</v>
      </c>
      <c r="L1036" s="5">
        <v>11250</v>
      </c>
      <c r="M1036" s="5">
        <v>22500</v>
      </c>
      <c r="N1036" s="5">
        <v>33750</v>
      </c>
      <c r="O1036" s="5">
        <v>42750</v>
      </c>
      <c r="P1036" s="6">
        <f t="shared" si="48"/>
        <v>8826.9230769230762</v>
      </c>
      <c r="Q1036" s="4">
        <v>44926</v>
      </c>
      <c r="R1036" s="7">
        <v>6</v>
      </c>
      <c r="S1036" s="8">
        <f t="shared" si="50"/>
        <v>3.0190270267120242E-5</v>
      </c>
      <c r="T1036" s="6">
        <f t="shared" si="49"/>
        <v>1.8114162160272145E-4</v>
      </c>
    </row>
    <row r="1037" spans="1:20" x14ac:dyDescent="0.25">
      <c r="A1037" s="9" t="s">
        <v>104</v>
      </c>
      <c r="B1037" t="s">
        <v>1068</v>
      </c>
      <c r="C1037" s="5">
        <v>0</v>
      </c>
      <c r="D1037" s="5">
        <v>0</v>
      </c>
      <c r="E1037" s="5">
        <v>0</v>
      </c>
      <c r="F1037" s="5">
        <v>0</v>
      </c>
      <c r="G1037" s="5">
        <v>0</v>
      </c>
      <c r="H1037" s="5">
        <v>0</v>
      </c>
      <c r="I1037" s="5">
        <v>0</v>
      </c>
      <c r="J1037" s="5">
        <v>0</v>
      </c>
      <c r="K1037" s="5">
        <v>0</v>
      </c>
      <c r="L1037" s="5">
        <v>0</v>
      </c>
      <c r="M1037" s="5">
        <v>12750</v>
      </c>
      <c r="N1037" s="5">
        <v>25500</v>
      </c>
      <c r="O1037" s="5">
        <v>38250</v>
      </c>
      <c r="P1037" s="6">
        <f t="shared" si="48"/>
        <v>5884.6153846153848</v>
      </c>
      <c r="Q1037" s="4">
        <v>44834</v>
      </c>
      <c r="R1037" s="7">
        <v>3</v>
      </c>
      <c r="S1037" s="8">
        <f t="shared" si="50"/>
        <v>2.012684684474683E-5</v>
      </c>
      <c r="T1037" s="6">
        <f t="shared" si="49"/>
        <v>6.038054053424049E-5</v>
      </c>
    </row>
    <row r="1038" spans="1:20" x14ac:dyDescent="0.25">
      <c r="A1038" s="9" t="s">
        <v>104</v>
      </c>
      <c r="B1038" t="s">
        <v>1069</v>
      </c>
      <c r="C1038" s="5">
        <v>0</v>
      </c>
      <c r="D1038" s="5">
        <v>0</v>
      </c>
      <c r="E1038" s="5">
        <v>0</v>
      </c>
      <c r="F1038" s="5">
        <v>0</v>
      </c>
      <c r="G1038" s="5">
        <v>0</v>
      </c>
      <c r="H1038" s="5">
        <v>0</v>
      </c>
      <c r="I1038" s="5">
        <v>0</v>
      </c>
      <c r="J1038" s="5">
        <v>0</v>
      </c>
      <c r="K1038" s="5">
        <v>0</v>
      </c>
      <c r="L1038" s="5">
        <v>11250</v>
      </c>
      <c r="M1038" s="5">
        <v>22500</v>
      </c>
      <c r="N1038" s="5">
        <v>33750</v>
      </c>
      <c r="O1038" s="5">
        <v>45000</v>
      </c>
      <c r="P1038" s="6">
        <f t="shared" si="48"/>
        <v>8653.8461538461543</v>
      </c>
      <c r="Q1038" s="4">
        <v>44804</v>
      </c>
      <c r="R1038" s="7">
        <v>2</v>
      </c>
      <c r="S1038" s="8">
        <f t="shared" si="50"/>
        <v>2.9598304183451221E-5</v>
      </c>
      <c r="T1038" s="6">
        <f t="shared" si="49"/>
        <v>5.9196608366902442E-5</v>
      </c>
    </row>
    <row r="1039" spans="1:20" x14ac:dyDescent="0.25">
      <c r="A1039" s="9" t="s">
        <v>104</v>
      </c>
      <c r="B1039" t="s">
        <v>1070</v>
      </c>
      <c r="C1039" s="5">
        <v>0</v>
      </c>
      <c r="D1039" s="5">
        <v>0</v>
      </c>
      <c r="E1039" s="5">
        <v>0</v>
      </c>
      <c r="F1039" s="5">
        <v>0</v>
      </c>
      <c r="G1039" s="5">
        <v>0</v>
      </c>
      <c r="H1039" s="5">
        <v>0</v>
      </c>
      <c r="I1039" s="5">
        <v>0</v>
      </c>
      <c r="J1039" s="5">
        <v>0</v>
      </c>
      <c r="K1039" s="5">
        <v>0</v>
      </c>
      <c r="L1039" s="5">
        <v>0</v>
      </c>
      <c r="M1039" s="5">
        <v>0</v>
      </c>
      <c r="N1039" s="5">
        <v>12750.01</v>
      </c>
      <c r="O1039" s="5">
        <v>25500.02</v>
      </c>
      <c r="P1039" s="6">
        <f t="shared" si="48"/>
        <v>2942.31</v>
      </c>
      <c r="Q1039" s="4">
        <v>44926</v>
      </c>
      <c r="R1039" s="7">
        <v>6</v>
      </c>
      <c r="S1039" s="8">
        <f t="shared" si="50"/>
        <v>1.006343131525453E-5</v>
      </c>
      <c r="T1039" s="6">
        <f t="shared" si="49"/>
        <v>6.0380587891527182E-5</v>
      </c>
    </row>
    <row r="1040" spans="1:20" x14ac:dyDescent="0.25">
      <c r="A1040" s="9" t="s">
        <v>104</v>
      </c>
      <c r="B1040" t="s">
        <v>1071</v>
      </c>
      <c r="C1040" s="5">
        <v>0</v>
      </c>
      <c r="D1040" s="5">
        <v>0</v>
      </c>
      <c r="E1040" s="5">
        <v>0</v>
      </c>
      <c r="F1040" s="5">
        <v>0</v>
      </c>
      <c r="G1040" s="5">
        <v>0</v>
      </c>
      <c r="H1040" s="5">
        <v>0</v>
      </c>
      <c r="I1040" s="5">
        <v>0</v>
      </c>
      <c r="J1040" s="5">
        <v>0</v>
      </c>
      <c r="K1040" s="5">
        <v>0</v>
      </c>
      <c r="L1040" s="5">
        <v>107032.97</v>
      </c>
      <c r="M1040" s="5">
        <v>107032.97</v>
      </c>
      <c r="N1040" s="5">
        <v>107032.97</v>
      </c>
      <c r="O1040" s="5">
        <v>214065.94</v>
      </c>
      <c r="P1040" s="6">
        <f t="shared" si="48"/>
        <v>41166.526923076934</v>
      </c>
      <c r="Q1040" s="4">
        <v>44926</v>
      </c>
      <c r="R1040" s="7">
        <v>6</v>
      </c>
      <c r="S1040" s="8">
        <f t="shared" si="50"/>
        <v>1.4079975127636487E-4</v>
      </c>
      <c r="T1040" s="6">
        <f t="shared" si="49"/>
        <v>8.4479850765818926E-4</v>
      </c>
    </row>
    <row r="1041" spans="1:20" x14ac:dyDescent="0.25">
      <c r="A1041" s="9" t="s">
        <v>104</v>
      </c>
      <c r="B1041" t="s">
        <v>1072</v>
      </c>
      <c r="C1041" s="5">
        <v>0</v>
      </c>
      <c r="D1041" s="5">
        <v>0</v>
      </c>
      <c r="E1041" s="5">
        <v>0</v>
      </c>
      <c r="F1041" s="5">
        <v>0</v>
      </c>
      <c r="G1041" s="5">
        <v>0</v>
      </c>
      <c r="H1041" s="5">
        <v>0</v>
      </c>
      <c r="I1041" s="5">
        <v>0</v>
      </c>
      <c r="J1041" s="5">
        <v>0</v>
      </c>
      <c r="K1041" s="5">
        <v>0</v>
      </c>
      <c r="L1041" s="5">
        <v>5300</v>
      </c>
      <c r="M1041" s="5">
        <v>10600</v>
      </c>
      <c r="N1041" s="5">
        <v>15900</v>
      </c>
      <c r="O1041" s="5">
        <v>21200</v>
      </c>
      <c r="P1041" s="6">
        <f t="shared" si="48"/>
        <v>4076.9230769230771</v>
      </c>
      <c r="Q1041" s="4">
        <v>44895</v>
      </c>
      <c r="R1041" s="7">
        <v>5</v>
      </c>
      <c r="S1041" s="8">
        <f t="shared" si="50"/>
        <v>1.3944089970870352E-5</v>
      </c>
      <c r="T1041" s="6">
        <f t="shared" si="49"/>
        <v>6.9720449854351757E-5</v>
      </c>
    </row>
    <row r="1042" spans="1:20" x14ac:dyDescent="0.25">
      <c r="A1042" s="9" t="s">
        <v>104</v>
      </c>
      <c r="B1042" t="s">
        <v>1073</v>
      </c>
      <c r="C1042" s="5">
        <v>0</v>
      </c>
      <c r="D1042" s="5">
        <v>0</v>
      </c>
      <c r="E1042" s="5">
        <v>0</v>
      </c>
      <c r="F1042" s="5">
        <v>0</v>
      </c>
      <c r="G1042" s="5">
        <v>0</v>
      </c>
      <c r="H1042" s="5">
        <v>0</v>
      </c>
      <c r="I1042" s="5">
        <v>0</v>
      </c>
      <c r="J1042" s="5">
        <v>0</v>
      </c>
      <c r="K1042" s="5">
        <v>0</v>
      </c>
      <c r="L1042" s="5">
        <v>53000</v>
      </c>
      <c r="M1042" s="5">
        <v>53000</v>
      </c>
      <c r="N1042" s="5">
        <v>53000</v>
      </c>
      <c r="O1042" s="5">
        <v>53000</v>
      </c>
      <c r="P1042" s="6">
        <f t="shared" si="48"/>
        <v>16307.692307692309</v>
      </c>
      <c r="Q1042" s="4">
        <v>44926</v>
      </c>
      <c r="R1042" s="7">
        <v>6</v>
      </c>
      <c r="S1042" s="8">
        <f t="shared" si="50"/>
        <v>5.577635988348141E-5</v>
      </c>
      <c r="T1042" s="6">
        <f t="shared" si="49"/>
        <v>3.3465815930088845E-4</v>
      </c>
    </row>
    <row r="1043" spans="1:20" x14ac:dyDescent="0.25">
      <c r="A1043" s="9" t="s">
        <v>104</v>
      </c>
      <c r="B1043" t="s">
        <v>1074</v>
      </c>
      <c r="C1043" s="5">
        <v>0</v>
      </c>
      <c r="D1043" s="5">
        <v>0</v>
      </c>
      <c r="E1043" s="5">
        <v>0</v>
      </c>
      <c r="F1043" s="5">
        <v>0</v>
      </c>
      <c r="G1043" s="5">
        <v>0</v>
      </c>
      <c r="H1043" s="5">
        <v>0</v>
      </c>
      <c r="I1043" s="5">
        <v>0</v>
      </c>
      <c r="J1043" s="5">
        <v>0</v>
      </c>
      <c r="K1043" s="5">
        <v>0</v>
      </c>
      <c r="L1043" s="5">
        <v>0</v>
      </c>
      <c r="M1043" s="5">
        <v>0</v>
      </c>
      <c r="N1043" s="5">
        <v>251750</v>
      </c>
      <c r="O1043" s="5">
        <v>265000</v>
      </c>
      <c r="P1043" s="6">
        <f t="shared" si="48"/>
        <v>39750</v>
      </c>
      <c r="Q1043" s="4">
        <v>44895</v>
      </c>
      <c r="R1043" s="7">
        <v>5</v>
      </c>
      <c r="S1043" s="8">
        <f t="shared" si="50"/>
        <v>1.3595487721598592E-4</v>
      </c>
      <c r="T1043" s="6">
        <f t="shared" si="49"/>
        <v>6.797743860799296E-4</v>
      </c>
    </row>
    <row r="1044" spans="1:20" x14ac:dyDescent="0.25">
      <c r="A1044" s="9" t="s">
        <v>104</v>
      </c>
      <c r="B1044" t="s">
        <v>1075</v>
      </c>
      <c r="C1044" s="5">
        <v>0</v>
      </c>
      <c r="D1044" s="5">
        <v>0</v>
      </c>
      <c r="E1044" s="5">
        <v>0</v>
      </c>
      <c r="F1044" s="5">
        <v>0</v>
      </c>
      <c r="G1044" s="5">
        <v>0</v>
      </c>
      <c r="H1044" s="5">
        <v>0</v>
      </c>
      <c r="I1044" s="5">
        <v>0</v>
      </c>
      <c r="J1044" s="5">
        <v>0</v>
      </c>
      <c r="K1044" s="5">
        <v>2650</v>
      </c>
      <c r="L1044" s="5">
        <v>7950</v>
      </c>
      <c r="M1044" s="5">
        <v>13250</v>
      </c>
      <c r="N1044" s="5">
        <v>18550</v>
      </c>
      <c r="O1044" s="5">
        <v>23850</v>
      </c>
      <c r="P1044" s="6">
        <f t="shared" si="48"/>
        <v>5096.1538461538457</v>
      </c>
      <c r="Q1044" s="4">
        <v>44926</v>
      </c>
      <c r="R1044" s="7">
        <v>6</v>
      </c>
      <c r="S1044" s="8">
        <f t="shared" si="50"/>
        <v>1.7430112463587939E-5</v>
      </c>
      <c r="T1044" s="6">
        <f t="shared" si="49"/>
        <v>1.0458067478152764E-4</v>
      </c>
    </row>
    <row r="1045" spans="1:20" x14ac:dyDescent="0.25">
      <c r="A1045" s="9" t="s">
        <v>104</v>
      </c>
      <c r="B1045" t="s">
        <v>1076</v>
      </c>
      <c r="C1045" s="5">
        <v>298147.96999999997</v>
      </c>
      <c r="D1045" s="5">
        <v>0</v>
      </c>
      <c r="E1045" s="5">
        <v>0</v>
      </c>
      <c r="F1045" s="5">
        <v>0</v>
      </c>
      <c r="G1045" s="5">
        <v>0</v>
      </c>
      <c r="H1045" s="5">
        <v>0</v>
      </c>
      <c r="I1045" s="5">
        <v>0</v>
      </c>
      <c r="J1045" s="5">
        <v>0</v>
      </c>
      <c r="K1045" s="5">
        <v>0</v>
      </c>
      <c r="L1045" s="5">
        <v>0</v>
      </c>
      <c r="M1045" s="5">
        <v>0</v>
      </c>
      <c r="N1045" s="5">
        <v>0</v>
      </c>
      <c r="O1045" s="5">
        <v>0</v>
      </c>
      <c r="P1045" s="6">
        <f t="shared" si="48"/>
        <v>22934.459230769229</v>
      </c>
      <c r="Q1045" s="4">
        <v>44408</v>
      </c>
      <c r="R1045" s="7">
        <v>-11</v>
      </c>
      <c r="S1045" s="8">
        <f t="shared" si="50"/>
        <v>7.8441549402119884E-5</v>
      </c>
      <c r="T1045" s="6">
        <f t="shared" si="49"/>
        <v>-8.6285704342331873E-4</v>
      </c>
    </row>
    <row r="1046" spans="1:20" x14ac:dyDescent="0.25">
      <c r="A1046" s="9" t="s">
        <v>104</v>
      </c>
      <c r="B1046" t="s">
        <v>1077</v>
      </c>
      <c r="C1046" s="5">
        <v>5013.12</v>
      </c>
      <c r="D1046" s="5">
        <v>5013.12</v>
      </c>
      <c r="E1046" s="5">
        <v>37962.050000000003</v>
      </c>
      <c r="F1046" s="5">
        <v>0</v>
      </c>
      <c r="G1046" s="5">
        <v>0</v>
      </c>
      <c r="H1046" s="5">
        <v>0</v>
      </c>
      <c r="I1046" s="5">
        <v>0</v>
      </c>
      <c r="J1046" s="5">
        <v>0</v>
      </c>
      <c r="K1046" s="5">
        <v>0</v>
      </c>
      <c r="L1046" s="5">
        <v>0</v>
      </c>
      <c r="M1046" s="5">
        <v>0</v>
      </c>
      <c r="N1046" s="5">
        <v>0</v>
      </c>
      <c r="O1046" s="5">
        <v>0</v>
      </c>
      <c r="P1046" s="6">
        <f t="shared" si="48"/>
        <v>3691.4069230769232</v>
      </c>
      <c r="Q1046" s="4">
        <v>44469</v>
      </c>
      <c r="R1046" s="7">
        <v>-9</v>
      </c>
      <c r="S1046" s="8">
        <f t="shared" si="50"/>
        <v>1.2625528930343736E-5</v>
      </c>
      <c r="T1046" s="6">
        <f t="shared" si="49"/>
        <v>-1.1362976037309362E-4</v>
      </c>
    </row>
    <row r="1047" spans="1:20" x14ac:dyDescent="0.25">
      <c r="A1047" s="9" t="s">
        <v>104</v>
      </c>
      <c r="B1047" t="s">
        <v>1078</v>
      </c>
      <c r="C1047" s="5">
        <v>0</v>
      </c>
      <c r="D1047" s="5">
        <v>0</v>
      </c>
      <c r="E1047" s="5">
        <v>0</v>
      </c>
      <c r="F1047" s="5">
        <v>0</v>
      </c>
      <c r="G1047" s="5">
        <v>64513.1</v>
      </c>
      <c r="H1047" s="5">
        <v>129026.19</v>
      </c>
      <c r="I1047" s="5">
        <v>1062641.69</v>
      </c>
      <c r="J1047" s="5">
        <v>1143924.43</v>
      </c>
      <c r="K1047" s="5">
        <v>1225207.1299999999</v>
      </c>
      <c r="L1047" s="5">
        <v>1309808.1299999999</v>
      </c>
      <c r="M1047" s="5">
        <v>1416706.5099999998</v>
      </c>
      <c r="N1047" s="5">
        <v>1523604.8899999997</v>
      </c>
      <c r="O1047" s="5">
        <v>1630503.2699999996</v>
      </c>
      <c r="P1047" s="6">
        <f t="shared" si="48"/>
        <v>731225.79538461543</v>
      </c>
      <c r="Q1047" s="4">
        <v>44926</v>
      </c>
      <c r="R1047" s="7">
        <v>6</v>
      </c>
      <c r="S1047" s="8">
        <f t="shared" si="50"/>
        <v>2.5009739177025672E-3</v>
      </c>
      <c r="T1047" s="6">
        <f t="shared" si="49"/>
        <v>1.5005843506215404E-2</v>
      </c>
    </row>
    <row r="1048" spans="1:20" x14ac:dyDescent="0.25">
      <c r="A1048" s="9" t="s">
        <v>104</v>
      </c>
      <c r="B1048" t="s">
        <v>1079</v>
      </c>
      <c r="C1048" s="5">
        <v>0</v>
      </c>
      <c r="D1048" s="5">
        <v>1520640.05</v>
      </c>
      <c r="E1048" s="5">
        <v>1858857.78</v>
      </c>
      <c r="F1048" s="5">
        <v>2294045.0099999998</v>
      </c>
      <c r="G1048" s="5">
        <v>2564136.0099999998</v>
      </c>
      <c r="H1048" s="5">
        <v>2834226.9299999997</v>
      </c>
      <c r="I1048" s="5">
        <v>3104317.8499999996</v>
      </c>
      <c r="J1048" s="5">
        <v>3663728.6399999997</v>
      </c>
      <c r="K1048" s="5">
        <v>4223139.3999999994</v>
      </c>
      <c r="L1048" s="5">
        <v>0</v>
      </c>
      <c r="M1048" s="5">
        <v>0</v>
      </c>
      <c r="N1048" s="5">
        <v>0</v>
      </c>
      <c r="O1048" s="5">
        <v>0</v>
      </c>
      <c r="P1048" s="6">
        <f t="shared" si="48"/>
        <v>1697160.8976923076</v>
      </c>
      <c r="Q1048" s="4">
        <v>44651</v>
      </c>
      <c r="R1048" s="7">
        <v>-3</v>
      </c>
      <c r="S1048" s="8">
        <f t="shared" si="50"/>
        <v>5.8047119864535887E-3</v>
      </c>
      <c r="T1048" s="6">
        <f t="shared" si="49"/>
        <v>-1.7414135959360765E-2</v>
      </c>
    </row>
    <row r="1049" spans="1:20" x14ac:dyDescent="0.25">
      <c r="A1049" s="9" t="s">
        <v>104</v>
      </c>
      <c r="B1049" t="s">
        <v>85</v>
      </c>
      <c r="C1049" s="5">
        <v>243545.34</v>
      </c>
      <c r="D1049" s="5">
        <v>296581.46000000002</v>
      </c>
      <c r="E1049" s="5">
        <v>348371.58</v>
      </c>
      <c r="F1049" s="5">
        <v>429494.25</v>
      </c>
      <c r="G1049" s="5">
        <v>0</v>
      </c>
      <c r="H1049" s="5">
        <v>0</v>
      </c>
      <c r="I1049" s="5">
        <v>0</v>
      </c>
      <c r="J1049" s="5">
        <v>0</v>
      </c>
      <c r="K1049" s="5">
        <v>0</v>
      </c>
      <c r="L1049" s="5">
        <v>0</v>
      </c>
      <c r="M1049" s="5">
        <v>0</v>
      </c>
      <c r="N1049" s="5">
        <v>0</v>
      </c>
      <c r="O1049" s="5">
        <v>0</v>
      </c>
      <c r="P1049" s="6">
        <f t="shared" si="48"/>
        <v>101384.04846153848</v>
      </c>
      <c r="Q1049" s="4">
        <v>44500</v>
      </c>
      <c r="R1049" s="7">
        <v>-8</v>
      </c>
      <c r="S1049" s="8">
        <f t="shared" si="50"/>
        <v>3.4675863799366117E-4</v>
      </c>
      <c r="T1049" s="6">
        <f t="shared" si="49"/>
        <v>-2.7740691039492894E-3</v>
      </c>
    </row>
    <row r="1050" spans="1:20" x14ac:dyDescent="0.25">
      <c r="A1050" s="9" t="s">
        <v>104</v>
      </c>
      <c r="B1050" t="s">
        <v>86</v>
      </c>
      <c r="C1050" s="5">
        <v>107395.20000000001</v>
      </c>
      <c r="D1050" s="5">
        <v>107395.20000000001</v>
      </c>
      <c r="E1050" s="5">
        <v>107395.20000000001</v>
      </c>
      <c r="F1050" s="5">
        <v>0</v>
      </c>
      <c r="G1050" s="5">
        <v>0</v>
      </c>
      <c r="H1050" s="5">
        <v>0</v>
      </c>
      <c r="I1050" s="5">
        <v>0</v>
      </c>
      <c r="J1050" s="5">
        <v>0</v>
      </c>
      <c r="K1050" s="5">
        <v>0</v>
      </c>
      <c r="L1050" s="5">
        <v>0</v>
      </c>
      <c r="M1050" s="5">
        <v>0</v>
      </c>
      <c r="N1050" s="5">
        <v>0</v>
      </c>
      <c r="O1050" s="5">
        <v>0</v>
      </c>
      <c r="P1050" s="6">
        <f t="shared" si="48"/>
        <v>24783.507692307696</v>
      </c>
      <c r="Q1050" s="4">
        <v>44469</v>
      </c>
      <c r="R1050" s="7">
        <v>-9</v>
      </c>
      <c r="S1050" s="8">
        <f t="shared" si="50"/>
        <v>8.4765754598468813E-5</v>
      </c>
      <c r="T1050" s="6">
        <f t="shared" si="49"/>
        <v>-7.6289179138621928E-4</v>
      </c>
    </row>
    <row r="1051" spans="1:20" x14ac:dyDescent="0.25">
      <c r="A1051" s="9" t="s">
        <v>104</v>
      </c>
      <c r="B1051" t="s">
        <v>87</v>
      </c>
      <c r="C1051" s="5">
        <v>1976390.82</v>
      </c>
      <c r="D1051" s="5">
        <v>1976390.82</v>
      </c>
      <c r="E1051" s="5">
        <v>1976390.82</v>
      </c>
      <c r="F1051" s="5">
        <v>1976390.82</v>
      </c>
      <c r="G1051" s="5">
        <v>2047390.82</v>
      </c>
      <c r="H1051" s="5">
        <v>2047390.82</v>
      </c>
      <c r="I1051" s="5">
        <v>2071289.1500000001</v>
      </c>
      <c r="J1051" s="5">
        <v>2337063.5700000003</v>
      </c>
      <c r="K1051" s="5">
        <v>2602837.9600000004</v>
      </c>
      <c r="L1051" s="5">
        <v>2868612.3500000006</v>
      </c>
      <c r="M1051" s="5">
        <v>3134386.7400000007</v>
      </c>
      <c r="N1051" s="5">
        <v>3400161.1300000008</v>
      </c>
      <c r="O1051" s="5">
        <v>3665935.5200000009</v>
      </c>
      <c r="P1051" s="6">
        <f t="shared" si="48"/>
        <v>2467740.8723076927</v>
      </c>
      <c r="Q1051" s="4">
        <v>44926</v>
      </c>
      <c r="R1051" s="7">
        <v>6</v>
      </c>
      <c r="S1051" s="8">
        <f t="shared" si="50"/>
        <v>8.4402869759864739E-3</v>
      </c>
      <c r="T1051" s="6">
        <f t="shared" si="49"/>
        <v>5.0641721855918843E-2</v>
      </c>
    </row>
    <row r="1052" spans="1:20" x14ac:dyDescent="0.25">
      <c r="A1052" s="9" t="s">
        <v>104</v>
      </c>
      <c r="B1052" t="s">
        <v>1080</v>
      </c>
      <c r="C1052" s="5">
        <v>151979.84000000005</v>
      </c>
      <c r="D1052" s="5">
        <v>160678.36000000004</v>
      </c>
      <c r="E1052" s="5">
        <v>169376.88000000003</v>
      </c>
      <c r="F1052" s="5">
        <v>178075.40000000002</v>
      </c>
      <c r="G1052" s="5">
        <v>186773.92</v>
      </c>
      <c r="H1052" s="5">
        <v>195472.44</v>
      </c>
      <c r="I1052" s="5">
        <v>0</v>
      </c>
      <c r="J1052" s="5">
        <v>0</v>
      </c>
      <c r="K1052" s="5">
        <v>0</v>
      </c>
      <c r="L1052" s="5">
        <v>0</v>
      </c>
      <c r="M1052" s="5">
        <v>0</v>
      </c>
      <c r="N1052" s="5">
        <v>0</v>
      </c>
      <c r="O1052" s="5">
        <v>0</v>
      </c>
      <c r="P1052" s="6">
        <f t="shared" si="48"/>
        <v>80181.295384615398</v>
      </c>
      <c r="Q1052" s="4">
        <v>44561</v>
      </c>
      <c r="R1052" s="7">
        <v>-6</v>
      </c>
      <c r="S1052" s="8">
        <f t="shared" si="50"/>
        <v>2.7423995393796444E-4</v>
      </c>
      <c r="T1052" s="6">
        <f t="shared" si="49"/>
        <v>-1.6454397236277867E-3</v>
      </c>
    </row>
    <row r="1053" spans="1:20" x14ac:dyDescent="0.25">
      <c r="A1053" s="9" t="s">
        <v>104</v>
      </c>
      <c r="B1053" t="s">
        <v>1081</v>
      </c>
      <c r="C1053" s="5">
        <v>15796.2</v>
      </c>
      <c r="D1053" s="5">
        <v>29169.599999999999</v>
      </c>
      <c r="E1053" s="5">
        <v>42543</v>
      </c>
      <c r="F1053" s="5">
        <v>55916.4</v>
      </c>
      <c r="G1053" s="5">
        <v>144650.4</v>
      </c>
      <c r="H1053" s="5">
        <v>144650.4</v>
      </c>
      <c r="I1053" s="5">
        <v>0</v>
      </c>
      <c r="J1053" s="5">
        <v>0</v>
      </c>
      <c r="K1053" s="5">
        <v>0</v>
      </c>
      <c r="L1053" s="5">
        <v>0</v>
      </c>
      <c r="M1053" s="5">
        <v>0</v>
      </c>
      <c r="N1053" s="5">
        <v>0</v>
      </c>
      <c r="O1053" s="5">
        <v>0</v>
      </c>
      <c r="P1053" s="6">
        <f t="shared" si="48"/>
        <v>33286.615384615383</v>
      </c>
      <c r="Q1053" s="4">
        <v>44561</v>
      </c>
      <c r="R1053" s="7">
        <v>-6</v>
      </c>
      <c r="S1053" s="8">
        <f t="shared" si="50"/>
        <v>1.1384849578744988E-4</v>
      </c>
      <c r="T1053" s="6">
        <f t="shared" si="49"/>
        <v>-6.830909747246993E-4</v>
      </c>
    </row>
    <row r="1054" spans="1:20" x14ac:dyDescent="0.25">
      <c r="A1054" s="9" t="s">
        <v>104</v>
      </c>
      <c r="B1054" t="s">
        <v>54</v>
      </c>
      <c r="C1054" s="5">
        <v>0</v>
      </c>
      <c r="D1054" s="5">
        <v>0</v>
      </c>
      <c r="E1054" s="5">
        <v>0</v>
      </c>
      <c r="F1054" s="5">
        <v>0</v>
      </c>
      <c r="G1054" s="5">
        <v>-97296</v>
      </c>
      <c r="H1054" s="5">
        <v>-97296</v>
      </c>
      <c r="I1054" s="5">
        <v>0</v>
      </c>
      <c r="J1054" s="5">
        <v>0</v>
      </c>
      <c r="K1054" s="5">
        <v>0</v>
      </c>
      <c r="L1054" s="5">
        <v>0</v>
      </c>
      <c r="M1054" s="5">
        <v>0</v>
      </c>
      <c r="N1054" s="5">
        <v>0</v>
      </c>
      <c r="O1054" s="5">
        <v>0</v>
      </c>
      <c r="P1054" s="6">
        <f t="shared" si="48"/>
        <v>-14968.615384615385</v>
      </c>
      <c r="Q1054" s="4">
        <v>44561</v>
      </c>
      <c r="R1054" s="7">
        <v>-6</v>
      </c>
      <c r="S1054" s="8">
        <f t="shared" si="50"/>
        <v>-5.1196384068143461E-5</v>
      </c>
      <c r="T1054" s="6">
        <f t="shared" si="49"/>
        <v>3.0717830440886077E-4</v>
      </c>
    </row>
    <row r="1055" spans="1:20" x14ac:dyDescent="0.25">
      <c r="A1055" s="9" t="s">
        <v>104</v>
      </c>
      <c r="B1055" t="s">
        <v>62</v>
      </c>
      <c r="C1055" s="5">
        <v>534841.12</v>
      </c>
      <c r="D1055" s="5">
        <v>902615.13</v>
      </c>
      <c r="E1055" s="5">
        <v>1355881.92</v>
      </c>
      <c r="F1055" s="5">
        <v>1357678.24</v>
      </c>
      <c r="G1055" s="5">
        <v>1359474.56</v>
      </c>
      <c r="H1055" s="5">
        <v>1361270.8800000001</v>
      </c>
      <c r="I1055" s="5">
        <v>1461640.1300000001</v>
      </c>
      <c r="J1055" s="5">
        <v>1469373.9400000002</v>
      </c>
      <c r="K1055" s="5">
        <v>1477107.7200000002</v>
      </c>
      <c r="L1055" s="5">
        <v>1484841.5000000002</v>
      </c>
      <c r="M1055" s="5">
        <v>1492575.2800000003</v>
      </c>
      <c r="N1055" s="5">
        <v>1500309.0600000003</v>
      </c>
      <c r="O1055" s="5">
        <v>0</v>
      </c>
      <c r="P1055" s="6">
        <f t="shared" si="48"/>
        <v>1212123.8061538464</v>
      </c>
      <c r="Q1055" s="4">
        <v>44742</v>
      </c>
      <c r="R1055" s="7">
        <v>0</v>
      </c>
      <c r="S1055" s="8">
        <f t="shared" si="50"/>
        <v>4.1457646097162191E-3</v>
      </c>
      <c r="T1055" s="6">
        <f t="shared" si="49"/>
        <v>0</v>
      </c>
    </row>
    <row r="1056" spans="1:20" x14ac:dyDescent="0.25">
      <c r="A1056" s="9" t="s">
        <v>104</v>
      </c>
      <c r="B1056" t="s">
        <v>1082</v>
      </c>
      <c r="C1056" s="5">
        <v>249352.92</v>
      </c>
      <c r="D1056" s="5">
        <v>299551.65000000002</v>
      </c>
      <c r="E1056" s="5">
        <v>339710.63</v>
      </c>
      <c r="F1056" s="5">
        <v>468102.36</v>
      </c>
      <c r="G1056" s="5">
        <v>590469.39</v>
      </c>
      <c r="H1056" s="5">
        <v>600509.13</v>
      </c>
      <c r="I1056" s="5">
        <v>0</v>
      </c>
      <c r="J1056" s="5">
        <v>0</v>
      </c>
      <c r="K1056" s="5">
        <v>0</v>
      </c>
      <c r="L1056" s="5">
        <v>0</v>
      </c>
      <c r="M1056" s="5">
        <v>0</v>
      </c>
      <c r="N1056" s="5">
        <v>0</v>
      </c>
      <c r="O1056" s="5">
        <v>0</v>
      </c>
      <c r="P1056" s="6">
        <f t="shared" si="48"/>
        <v>195976.62153846154</v>
      </c>
      <c r="Q1056" s="4">
        <v>44561</v>
      </c>
      <c r="R1056" s="7">
        <v>-6</v>
      </c>
      <c r="S1056" s="8">
        <f t="shared" si="50"/>
        <v>6.7028874260290018E-4</v>
      </c>
      <c r="T1056" s="6">
        <f t="shared" si="49"/>
        <v>-4.0217324556174015E-3</v>
      </c>
    </row>
    <row r="1057" spans="1:20" x14ac:dyDescent="0.25">
      <c r="A1057" s="9" t="s">
        <v>104</v>
      </c>
      <c r="B1057" t="s">
        <v>1083</v>
      </c>
      <c r="C1057" s="5">
        <v>437867.62000000005</v>
      </c>
      <c r="D1057" s="5">
        <v>0</v>
      </c>
      <c r="E1057" s="5">
        <v>0</v>
      </c>
      <c r="F1057" s="5">
        <v>0</v>
      </c>
      <c r="G1057" s="5">
        <v>0</v>
      </c>
      <c r="H1057" s="5">
        <v>0</v>
      </c>
      <c r="I1057" s="5">
        <v>0</v>
      </c>
      <c r="J1057" s="5">
        <v>0</v>
      </c>
      <c r="K1057" s="5">
        <v>0</v>
      </c>
      <c r="L1057" s="5">
        <v>0</v>
      </c>
      <c r="M1057" s="5">
        <v>0</v>
      </c>
      <c r="N1057" s="5">
        <v>0</v>
      </c>
      <c r="O1057" s="5">
        <v>0</v>
      </c>
      <c r="P1057" s="6">
        <f t="shared" si="48"/>
        <v>33682.124615384622</v>
      </c>
      <c r="Q1057" s="4">
        <v>44408</v>
      </c>
      <c r="R1057" s="7">
        <v>-11</v>
      </c>
      <c r="S1057" s="8">
        <f t="shared" si="50"/>
        <v>1.1520123563416738E-4</v>
      </c>
      <c r="T1057" s="6">
        <f t="shared" si="49"/>
        <v>-1.2672135919758413E-3</v>
      </c>
    </row>
    <row r="1058" spans="1:20" x14ac:dyDescent="0.25">
      <c r="A1058" s="9" t="s">
        <v>104</v>
      </c>
      <c r="B1058" t="s">
        <v>1084</v>
      </c>
      <c r="C1058" s="5">
        <v>245374.98</v>
      </c>
      <c r="D1058" s="5">
        <v>0</v>
      </c>
      <c r="E1058" s="5">
        <v>0</v>
      </c>
      <c r="F1058" s="5">
        <v>0</v>
      </c>
      <c r="G1058" s="5">
        <v>0</v>
      </c>
      <c r="H1058" s="5">
        <v>0</v>
      </c>
      <c r="I1058" s="5">
        <v>0</v>
      </c>
      <c r="J1058" s="5">
        <v>0</v>
      </c>
      <c r="K1058" s="5">
        <v>0</v>
      </c>
      <c r="L1058" s="5">
        <v>0</v>
      </c>
      <c r="M1058" s="5">
        <v>0</v>
      </c>
      <c r="N1058" s="5">
        <v>0</v>
      </c>
      <c r="O1058" s="5">
        <v>0</v>
      </c>
      <c r="P1058" s="6">
        <f t="shared" si="48"/>
        <v>18874.998461538464</v>
      </c>
      <c r="Q1058" s="4">
        <v>44408</v>
      </c>
      <c r="R1058" s="7">
        <v>-11</v>
      </c>
      <c r="S1058" s="8">
        <f t="shared" si="50"/>
        <v>6.45571848626512E-5</v>
      </c>
      <c r="T1058" s="6">
        <f t="shared" si="49"/>
        <v>-7.1012903348916315E-4</v>
      </c>
    </row>
    <row r="1059" spans="1:20" x14ac:dyDescent="0.25">
      <c r="A1059" s="9" t="s">
        <v>104</v>
      </c>
      <c r="B1059" t="s">
        <v>1085</v>
      </c>
      <c r="C1059" s="5">
        <v>0</v>
      </c>
      <c r="D1059" s="5">
        <v>0</v>
      </c>
      <c r="E1059" s="5">
        <v>0</v>
      </c>
      <c r="F1059" s="5">
        <v>0</v>
      </c>
      <c r="G1059" s="5">
        <v>0</v>
      </c>
      <c r="H1059" s="5">
        <v>0</v>
      </c>
      <c r="I1059" s="5">
        <v>0</v>
      </c>
      <c r="J1059" s="5">
        <v>3851.9700000000003</v>
      </c>
      <c r="K1059" s="5">
        <v>7703.9400000000005</v>
      </c>
      <c r="L1059" s="5">
        <v>6407.880000000001</v>
      </c>
      <c r="M1059" s="5">
        <v>12185.84</v>
      </c>
      <c r="N1059" s="5">
        <v>16037.810000000001</v>
      </c>
      <c r="O1059" s="5">
        <v>21815.77</v>
      </c>
      <c r="P1059" s="6">
        <f t="shared" si="48"/>
        <v>5231.0161538461543</v>
      </c>
      <c r="Q1059" s="4">
        <v>44926</v>
      </c>
      <c r="R1059" s="7">
        <v>6</v>
      </c>
      <c r="S1059" s="8">
        <f t="shared" si="50"/>
        <v>1.7891375066943217E-5</v>
      </c>
      <c r="T1059" s="6">
        <f t="shared" si="49"/>
        <v>1.073482504016593E-4</v>
      </c>
    </row>
    <row r="1060" spans="1:20" x14ac:dyDescent="0.25">
      <c r="A1060" s="9" t="s">
        <v>104</v>
      </c>
      <c r="B1060" t="s">
        <v>1086</v>
      </c>
      <c r="C1060" s="5">
        <v>0</v>
      </c>
      <c r="D1060" s="5">
        <v>0</v>
      </c>
      <c r="E1060" s="5">
        <v>0</v>
      </c>
      <c r="F1060" s="5">
        <v>0</v>
      </c>
      <c r="G1060" s="5">
        <v>0</v>
      </c>
      <c r="H1060" s="5">
        <v>0</v>
      </c>
      <c r="I1060" s="5">
        <v>0</v>
      </c>
      <c r="J1060" s="5">
        <v>0</v>
      </c>
      <c r="K1060" s="5">
        <v>0</v>
      </c>
      <c r="L1060" s="5">
        <v>0</v>
      </c>
      <c r="M1060" s="5">
        <v>0</v>
      </c>
      <c r="N1060" s="5">
        <v>120007.87</v>
      </c>
      <c r="O1060" s="5">
        <v>120007.87</v>
      </c>
      <c r="P1060" s="6">
        <f t="shared" si="48"/>
        <v>18462.74923076923</v>
      </c>
      <c r="Q1060" s="4">
        <v>45291</v>
      </c>
      <c r="R1060" s="7">
        <v>18</v>
      </c>
      <c r="S1060" s="8">
        <f t="shared" si="50"/>
        <v>6.3147190056321237E-5</v>
      </c>
      <c r="T1060" s="6">
        <f t="shared" si="49"/>
        <v>1.1366494210137822E-3</v>
      </c>
    </row>
    <row r="1061" spans="1:20" x14ac:dyDescent="0.25">
      <c r="A1061" s="9" t="s">
        <v>104</v>
      </c>
      <c r="B1061" t="s">
        <v>7</v>
      </c>
      <c r="C1061" s="5">
        <v>654697.19999999995</v>
      </c>
      <c r="D1061" s="5">
        <v>875937.2</v>
      </c>
      <c r="E1061" s="5">
        <v>1097177.2</v>
      </c>
      <c r="F1061" s="5">
        <v>1318417.2</v>
      </c>
      <c r="G1061" s="5">
        <v>1395375.53</v>
      </c>
      <c r="H1061" s="5">
        <v>1395375.53</v>
      </c>
      <c r="I1061" s="5">
        <v>1395375.53</v>
      </c>
      <c r="J1061" s="5">
        <v>1395375.53</v>
      </c>
      <c r="K1061" s="5">
        <v>1395375.53</v>
      </c>
      <c r="L1061" s="5">
        <v>1395375.53</v>
      </c>
      <c r="M1061" s="5">
        <v>1616615.53</v>
      </c>
      <c r="N1061" s="5">
        <v>1839355.53</v>
      </c>
      <c r="O1061" s="5">
        <v>2060595.53</v>
      </c>
      <c r="P1061" s="6">
        <f t="shared" si="48"/>
        <v>1371926.8130769229</v>
      </c>
      <c r="Q1061" s="4">
        <v>45535</v>
      </c>
      <c r="R1061" s="7">
        <v>26</v>
      </c>
      <c r="S1061" s="8">
        <f t="shared" si="50"/>
        <v>4.6923306017909918E-3</v>
      </c>
      <c r="T1061" s="6">
        <f t="shared" si="49"/>
        <v>0.12200059564656579</v>
      </c>
    </row>
    <row r="1062" spans="1:20" x14ac:dyDescent="0.25">
      <c r="A1062" s="9" t="s">
        <v>104</v>
      </c>
      <c r="B1062" t="s">
        <v>1087</v>
      </c>
      <c r="C1062" s="5">
        <v>0</v>
      </c>
      <c r="D1062" s="5">
        <v>0</v>
      </c>
      <c r="E1062" s="5">
        <v>0</v>
      </c>
      <c r="F1062" s="5">
        <v>0</v>
      </c>
      <c r="G1062" s="5">
        <v>0</v>
      </c>
      <c r="H1062" s="5">
        <v>0</v>
      </c>
      <c r="I1062" s="5">
        <v>0</v>
      </c>
      <c r="J1062" s="5">
        <v>826551.97</v>
      </c>
      <c r="K1062" s="5">
        <v>826551.97</v>
      </c>
      <c r="L1062" s="5">
        <v>826551.97</v>
      </c>
      <c r="M1062" s="5">
        <v>826551.97</v>
      </c>
      <c r="N1062" s="5">
        <v>1630985.37</v>
      </c>
      <c r="O1062" s="5">
        <v>1630985.37</v>
      </c>
      <c r="P1062" s="6">
        <f t="shared" si="48"/>
        <v>505244.50923076924</v>
      </c>
      <c r="Q1062" s="4">
        <v>45230</v>
      </c>
      <c r="R1062" s="7">
        <v>16</v>
      </c>
      <c r="S1062" s="8">
        <f t="shared" si="50"/>
        <v>1.7280617664533408E-3</v>
      </c>
      <c r="T1062" s="6">
        <f t="shared" si="49"/>
        <v>2.7648988263253453E-2</v>
      </c>
    </row>
    <row r="1063" spans="1:20" x14ac:dyDescent="0.25">
      <c r="A1063" s="9" t="s">
        <v>104</v>
      </c>
      <c r="B1063" t="s">
        <v>10</v>
      </c>
      <c r="C1063" s="5">
        <v>9640</v>
      </c>
      <c r="D1063" s="5">
        <v>9640</v>
      </c>
      <c r="E1063" s="5">
        <v>9640</v>
      </c>
      <c r="F1063" s="5">
        <v>9640</v>
      </c>
      <c r="G1063" s="5">
        <v>9640</v>
      </c>
      <c r="H1063" s="5">
        <v>9640</v>
      </c>
      <c r="I1063" s="5">
        <v>9640</v>
      </c>
      <c r="J1063" s="5">
        <v>9640</v>
      </c>
      <c r="K1063" s="5">
        <v>9640</v>
      </c>
      <c r="L1063" s="5">
        <v>9640</v>
      </c>
      <c r="M1063" s="5">
        <v>9640</v>
      </c>
      <c r="N1063" s="5">
        <v>9640</v>
      </c>
      <c r="O1063" s="5">
        <v>9640</v>
      </c>
      <c r="P1063" s="6">
        <f t="shared" si="48"/>
        <v>9640</v>
      </c>
      <c r="Q1063" s="4">
        <v>45291</v>
      </c>
      <c r="R1063" s="7">
        <v>18</v>
      </c>
      <c r="S1063" s="8">
        <f t="shared" si="50"/>
        <v>3.2971195380178724E-5</v>
      </c>
      <c r="T1063" s="6">
        <f t="shared" si="49"/>
        <v>5.9348151684321707E-4</v>
      </c>
    </row>
    <row r="1064" spans="1:20" x14ac:dyDescent="0.25">
      <c r="A1064" s="9" t="s">
        <v>104</v>
      </c>
      <c r="B1064" t="s">
        <v>15</v>
      </c>
      <c r="C1064" s="5">
        <v>32765.89</v>
      </c>
      <c r="D1064" s="5">
        <v>32765.89</v>
      </c>
      <c r="E1064" s="5">
        <v>32765.89</v>
      </c>
      <c r="F1064" s="5">
        <v>32765.89</v>
      </c>
      <c r="G1064" s="5">
        <v>32765.89</v>
      </c>
      <c r="H1064" s="5">
        <v>32765.89</v>
      </c>
      <c r="I1064" s="5">
        <v>32765.89</v>
      </c>
      <c r="J1064" s="5">
        <v>32765.89</v>
      </c>
      <c r="K1064" s="5">
        <v>32765.89</v>
      </c>
      <c r="L1064" s="5">
        <v>32765.89</v>
      </c>
      <c r="M1064" s="5">
        <v>32765.89</v>
      </c>
      <c r="N1064" s="5">
        <v>50265.89</v>
      </c>
      <c r="O1064" s="5">
        <v>50265.89</v>
      </c>
      <c r="P1064" s="6">
        <f t="shared" si="48"/>
        <v>35458.197692307702</v>
      </c>
      <c r="Q1064" s="4">
        <v>47848</v>
      </c>
      <c r="R1064" s="7">
        <v>6</v>
      </c>
      <c r="S1064" s="8">
        <f t="shared" si="50"/>
        <v>1.2127584688195847E-4</v>
      </c>
      <c r="T1064" s="6">
        <f t="shared" si="49"/>
        <v>7.276550812917509E-4</v>
      </c>
    </row>
    <row r="1065" spans="1:20" x14ac:dyDescent="0.25">
      <c r="A1065" s="9" t="s">
        <v>104</v>
      </c>
      <c r="B1065" t="s">
        <v>1088</v>
      </c>
      <c r="C1065" s="5">
        <v>114907.4</v>
      </c>
      <c r="D1065" s="5">
        <v>114907.4</v>
      </c>
      <c r="E1065" s="5">
        <v>114907.4</v>
      </c>
      <c r="F1065" s="5">
        <v>144568.76999999999</v>
      </c>
      <c r="G1065" s="5">
        <v>144568.76999999999</v>
      </c>
      <c r="H1065" s="5">
        <v>144568.76999999999</v>
      </c>
      <c r="I1065" s="5">
        <v>174230.13999999998</v>
      </c>
      <c r="J1065" s="5">
        <v>174230.13999999998</v>
      </c>
      <c r="K1065" s="5">
        <v>174230.13999999998</v>
      </c>
      <c r="L1065" s="5">
        <v>204484.77</v>
      </c>
      <c r="M1065" s="5">
        <v>204484.77</v>
      </c>
      <c r="N1065" s="5">
        <v>204484.77</v>
      </c>
      <c r="O1065" s="5">
        <v>234739.4</v>
      </c>
      <c r="P1065" s="6">
        <f t="shared" si="48"/>
        <v>165331.74153846156</v>
      </c>
      <c r="Q1065" s="4">
        <v>47848</v>
      </c>
      <c r="R1065" s="7">
        <v>6</v>
      </c>
      <c r="S1065" s="8">
        <f t="shared" si="50"/>
        <v>5.6547563825828082E-4</v>
      </c>
      <c r="T1065" s="6">
        <f t="shared" si="49"/>
        <v>3.3928538295496849E-3</v>
      </c>
    </row>
    <row r="1066" spans="1:20" x14ac:dyDescent="0.25">
      <c r="A1066" s="9" t="s">
        <v>104</v>
      </c>
      <c r="B1066" t="s">
        <v>17</v>
      </c>
      <c r="C1066" s="5">
        <v>20000</v>
      </c>
      <c r="D1066" s="5">
        <v>20000</v>
      </c>
      <c r="E1066" s="5">
        <v>20000</v>
      </c>
      <c r="F1066" s="5">
        <v>20000</v>
      </c>
      <c r="G1066" s="5">
        <v>20000</v>
      </c>
      <c r="H1066" s="5">
        <v>20000</v>
      </c>
      <c r="I1066" s="5">
        <v>20000</v>
      </c>
      <c r="J1066" s="5">
        <v>20000</v>
      </c>
      <c r="K1066" s="5">
        <v>20000</v>
      </c>
      <c r="L1066" s="5">
        <v>20000</v>
      </c>
      <c r="M1066" s="5">
        <v>20000</v>
      </c>
      <c r="N1066" s="5">
        <v>30000</v>
      </c>
      <c r="O1066" s="5">
        <v>30000</v>
      </c>
      <c r="P1066" s="6">
        <f t="shared" si="48"/>
        <v>21538.461538461539</v>
      </c>
      <c r="Q1066" s="4">
        <v>46387</v>
      </c>
      <c r="R1066" s="7">
        <v>6</v>
      </c>
      <c r="S1066" s="8">
        <f t="shared" si="50"/>
        <v>7.3666890412145257E-5</v>
      </c>
      <c r="T1066" s="6">
        <f t="shared" si="49"/>
        <v>4.4200134247287154E-4</v>
      </c>
    </row>
    <row r="1067" spans="1:20" x14ac:dyDescent="0.25">
      <c r="A1067" s="9" t="s">
        <v>104</v>
      </c>
      <c r="B1067" t="s">
        <v>1089</v>
      </c>
      <c r="C1067" s="5">
        <v>0</v>
      </c>
      <c r="D1067" s="5">
        <v>0</v>
      </c>
      <c r="E1067" s="5">
        <v>0</v>
      </c>
      <c r="F1067" s="5">
        <v>0</v>
      </c>
      <c r="G1067" s="5">
        <v>0</v>
      </c>
      <c r="H1067" s="5">
        <v>0</v>
      </c>
      <c r="I1067" s="5">
        <v>0</v>
      </c>
      <c r="J1067" s="5">
        <v>0</v>
      </c>
      <c r="K1067" s="5">
        <v>0</v>
      </c>
      <c r="L1067" s="5">
        <v>0</v>
      </c>
      <c r="M1067" s="5">
        <v>0</v>
      </c>
      <c r="N1067" s="5">
        <v>0</v>
      </c>
      <c r="O1067" s="5">
        <v>363000</v>
      </c>
      <c r="P1067" s="6">
        <f t="shared" si="48"/>
        <v>27923.076923076922</v>
      </c>
      <c r="Q1067" s="4">
        <v>45199</v>
      </c>
      <c r="R1067" s="7">
        <v>15</v>
      </c>
      <c r="S1067" s="8">
        <f t="shared" si="50"/>
        <v>9.5503861498602596E-5</v>
      </c>
      <c r="T1067" s="6">
        <f t="shared" si="49"/>
        <v>1.432557922479039E-3</v>
      </c>
    </row>
    <row r="1068" spans="1:20" x14ac:dyDescent="0.25">
      <c r="A1068" s="9" t="s">
        <v>104</v>
      </c>
      <c r="B1068" t="s">
        <v>12</v>
      </c>
      <c r="C1068" s="5">
        <v>1281874.7600000002</v>
      </c>
      <c r="D1068" s="5">
        <v>1495520.5600000003</v>
      </c>
      <c r="E1068" s="5">
        <v>1709166.3600000003</v>
      </c>
      <c r="F1068" s="5">
        <v>1922812.1600000004</v>
      </c>
      <c r="G1068" s="5">
        <v>2136457.9600000004</v>
      </c>
      <c r="H1068" s="5">
        <v>2350103.7600000002</v>
      </c>
      <c r="I1068" s="5">
        <v>2563749.56</v>
      </c>
      <c r="J1068" s="5">
        <v>2704796.06</v>
      </c>
      <c r="K1068" s="5">
        <v>2845842.52</v>
      </c>
      <c r="L1068" s="5">
        <v>2986888.98</v>
      </c>
      <c r="M1068" s="5">
        <v>3127935.44</v>
      </c>
      <c r="N1068" s="5">
        <v>3268981.9</v>
      </c>
      <c r="O1068" s="5">
        <v>3410028.36</v>
      </c>
      <c r="P1068" s="6">
        <f t="shared" si="48"/>
        <v>2446473.7215384617</v>
      </c>
      <c r="Q1068" s="4">
        <v>47848</v>
      </c>
      <c r="R1068" s="7">
        <v>6</v>
      </c>
      <c r="S1068" s="8">
        <f t="shared" si="50"/>
        <v>8.3675480358213258E-3</v>
      </c>
      <c r="T1068" s="6">
        <f t="shared" si="49"/>
        <v>5.0205288214927951E-2</v>
      </c>
    </row>
    <row r="1069" spans="1:20" x14ac:dyDescent="0.25">
      <c r="A1069" s="9" t="s">
        <v>104</v>
      </c>
      <c r="B1069" t="s">
        <v>19</v>
      </c>
      <c r="C1069" s="5">
        <v>294597.95</v>
      </c>
      <c r="D1069" s="5">
        <v>315430.95</v>
      </c>
      <c r="E1069" s="5">
        <v>336263.95</v>
      </c>
      <c r="F1069" s="5">
        <v>357096.95</v>
      </c>
      <c r="G1069" s="5">
        <v>377929.95</v>
      </c>
      <c r="H1069" s="5">
        <v>398762.95</v>
      </c>
      <c r="I1069" s="5">
        <v>419599.96</v>
      </c>
      <c r="J1069" s="5">
        <v>440432.96</v>
      </c>
      <c r="K1069" s="5">
        <v>461265.96</v>
      </c>
      <c r="L1069" s="5">
        <v>482098.96</v>
      </c>
      <c r="M1069" s="5">
        <v>502931.96</v>
      </c>
      <c r="N1069" s="5">
        <v>523764.96</v>
      </c>
      <c r="O1069" s="5">
        <v>544597.96</v>
      </c>
      <c r="P1069" s="6">
        <f t="shared" si="48"/>
        <v>419598.10923076922</v>
      </c>
      <c r="Q1069" s="4">
        <v>46387</v>
      </c>
      <c r="R1069" s="7">
        <v>6</v>
      </c>
      <c r="S1069" s="8">
        <f t="shared" si="50"/>
        <v>1.4351297967428699E-3</v>
      </c>
      <c r="T1069" s="6">
        <f t="shared" si="49"/>
        <v>8.6107787804572192E-3</v>
      </c>
    </row>
    <row r="1070" spans="1:20" x14ac:dyDescent="0.25">
      <c r="A1070" s="9" t="s">
        <v>104</v>
      </c>
      <c r="B1070" t="s">
        <v>6</v>
      </c>
      <c r="C1070" s="5">
        <v>0</v>
      </c>
      <c r="D1070" s="5">
        <v>0</v>
      </c>
      <c r="E1070" s="5">
        <v>76215</v>
      </c>
      <c r="F1070" s="5">
        <v>76215</v>
      </c>
      <c r="G1070" s="5">
        <v>76215</v>
      </c>
      <c r="H1070" s="5">
        <v>76215</v>
      </c>
      <c r="I1070" s="5">
        <v>76215</v>
      </c>
      <c r="J1070" s="5">
        <v>76215</v>
      </c>
      <c r="K1070" s="5">
        <v>76215</v>
      </c>
      <c r="L1070" s="5">
        <v>76215</v>
      </c>
      <c r="M1070" s="5">
        <v>76215</v>
      </c>
      <c r="N1070" s="5">
        <v>76215</v>
      </c>
      <c r="O1070" s="5">
        <v>76215</v>
      </c>
      <c r="P1070" s="6">
        <f t="shared" si="48"/>
        <v>64489.615384615383</v>
      </c>
      <c r="Q1070" s="4">
        <v>47848</v>
      </c>
      <c r="R1070" s="7">
        <v>6</v>
      </c>
      <c r="S1070" s="8">
        <f t="shared" si="50"/>
        <v>2.2057050921563628E-4</v>
      </c>
      <c r="T1070" s="6">
        <f t="shared" si="49"/>
        <v>1.3234230552938177E-3</v>
      </c>
    </row>
    <row r="1071" spans="1:20" x14ac:dyDescent="0.25">
      <c r="A1071" s="9" t="s">
        <v>104</v>
      </c>
      <c r="B1071" t="s">
        <v>75</v>
      </c>
      <c r="C1071" s="5">
        <v>148643.71000000002</v>
      </c>
      <c r="D1071" s="5">
        <v>158190.31000000003</v>
      </c>
      <c r="E1071" s="5">
        <v>168347.79000000004</v>
      </c>
      <c r="F1071" s="5">
        <v>178811.58000000005</v>
      </c>
      <c r="G1071" s="5">
        <v>189581.70000000004</v>
      </c>
      <c r="H1071" s="5">
        <v>199434.61000000004</v>
      </c>
      <c r="I1071" s="5">
        <v>214549.21000000005</v>
      </c>
      <c r="J1071" s="5">
        <v>214549.21000000005</v>
      </c>
      <c r="K1071" s="5">
        <v>214549.21000000005</v>
      </c>
      <c r="L1071" s="5">
        <v>214549.21000000005</v>
      </c>
      <c r="M1071" s="5">
        <v>214549.21000000005</v>
      </c>
      <c r="N1071" s="5">
        <v>214549.21000000005</v>
      </c>
      <c r="O1071" s="5">
        <v>214549.21000000005</v>
      </c>
      <c r="P1071" s="6">
        <f t="shared" si="48"/>
        <v>195758.01307692306</v>
      </c>
      <c r="Q1071" s="4">
        <v>46022</v>
      </c>
      <c r="R1071" s="7">
        <v>42</v>
      </c>
      <c r="S1071" s="8">
        <f t="shared" si="50"/>
        <v>6.6954104734386023E-4</v>
      </c>
      <c r="T1071" s="6">
        <f t="shared" si="49"/>
        <v>2.812072398844213E-2</v>
      </c>
    </row>
    <row r="1072" spans="1:20" x14ac:dyDescent="0.25">
      <c r="A1072" s="9" t="s">
        <v>104</v>
      </c>
      <c r="B1072" t="s">
        <v>1090</v>
      </c>
      <c r="C1072" s="5">
        <v>0</v>
      </c>
      <c r="D1072" s="5">
        <v>0</v>
      </c>
      <c r="E1072" s="5">
        <v>0</v>
      </c>
      <c r="F1072" s="5">
        <v>0</v>
      </c>
      <c r="G1072" s="5">
        <v>0</v>
      </c>
      <c r="H1072" s="5">
        <v>0</v>
      </c>
      <c r="I1072" s="5">
        <v>0</v>
      </c>
      <c r="J1072" s="5">
        <v>0</v>
      </c>
      <c r="K1072" s="5">
        <v>0</v>
      </c>
      <c r="L1072" s="5">
        <v>0</v>
      </c>
      <c r="M1072" s="5">
        <v>112338.45</v>
      </c>
      <c r="N1072" s="5">
        <v>112338.45</v>
      </c>
      <c r="O1072" s="5">
        <v>112338.45</v>
      </c>
      <c r="P1072" s="6">
        <f t="shared" si="48"/>
        <v>25924.257692307692</v>
      </c>
      <c r="Q1072" s="4">
        <v>45077</v>
      </c>
      <c r="R1072" s="7">
        <v>11</v>
      </c>
      <c r="S1072" s="8">
        <f t="shared" si="50"/>
        <v>8.8667403055931346E-5</v>
      </c>
      <c r="T1072" s="6">
        <f t="shared" si="49"/>
        <v>9.7534143361524485E-4</v>
      </c>
    </row>
    <row r="1073" spans="1:20" x14ac:dyDescent="0.25">
      <c r="A1073" s="9" t="s">
        <v>104</v>
      </c>
      <c r="B1073" t="s">
        <v>1091</v>
      </c>
      <c r="C1073" s="5">
        <v>49457.640000000007</v>
      </c>
      <c r="D1073" s="5">
        <v>57700.580000000009</v>
      </c>
      <c r="E1073" s="5">
        <v>65943.520000000004</v>
      </c>
      <c r="F1073" s="5">
        <v>74186.460000000006</v>
      </c>
      <c r="G1073" s="5">
        <v>82429.400000000009</v>
      </c>
      <c r="H1073" s="5">
        <v>90672.340000000011</v>
      </c>
      <c r="I1073" s="5">
        <v>98915.280000000013</v>
      </c>
      <c r="J1073" s="5">
        <v>98915.280000000013</v>
      </c>
      <c r="K1073" s="5">
        <v>98915.280000000013</v>
      </c>
      <c r="L1073" s="5">
        <v>98915.280000000013</v>
      </c>
      <c r="M1073" s="5">
        <v>98915.280000000013</v>
      </c>
      <c r="N1073" s="5">
        <v>98915.280000000013</v>
      </c>
      <c r="O1073" s="5">
        <v>98915.280000000013</v>
      </c>
      <c r="P1073" s="6">
        <f t="shared" si="48"/>
        <v>85599.761538461549</v>
      </c>
      <c r="Q1073" s="4">
        <v>45657</v>
      </c>
      <c r="R1073" s="7">
        <v>30</v>
      </c>
      <c r="S1073" s="8">
        <f t="shared" si="50"/>
        <v>2.9277245458312489E-4</v>
      </c>
      <c r="T1073" s="6">
        <f t="shared" si="49"/>
        <v>8.783173637493747E-3</v>
      </c>
    </row>
    <row r="1074" spans="1:20" x14ac:dyDescent="0.25">
      <c r="A1074" s="9" t="s">
        <v>104</v>
      </c>
      <c r="B1074" t="s">
        <v>40</v>
      </c>
      <c r="C1074" s="5">
        <v>56999.99</v>
      </c>
      <c r="D1074" s="5">
        <v>56999.99</v>
      </c>
      <c r="E1074" s="5">
        <v>56999.99</v>
      </c>
      <c r="F1074" s="5">
        <v>56999.99</v>
      </c>
      <c r="G1074" s="5">
        <v>56999.99</v>
      </c>
      <c r="H1074" s="5">
        <v>56999.99</v>
      </c>
      <c r="I1074" s="5">
        <v>56999.99</v>
      </c>
      <c r="J1074" s="5">
        <v>56999.99</v>
      </c>
      <c r="K1074" s="5">
        <v>56999.99</v>
      </c>
      <c r="L1074" s="5">
        <v>56999.99</v>
      </c>
      <c r="M1074" s="5">
        <v>56999.99</v>
      </c>
      <c r="N1074" s="5">
        <v>56999.99</v>
      </c>
      <c r="O1074" s="5">
        <v>56999.99</v>
      </c>
      <c r="P1074" s="6">
        <f t="shared" si="48"/>
        <v>56999.99</v>
      </c>
      <c r="Q1074" s="4">
        <v>45412</v>
      </c>
      <c r="R1074" s="7">
        <v>22</v>
      </c>
      <c r="S1074" s="8">
        <f t="shared" si="50"/>
        <v>1.9495412935251384E-4</v>
      </c>
      <c r="T1074" s="6">
        <f t="shared" si="49"/>
        <v>4.2889908457553047E-3</v>
      </c>
    </row>
    <row r="1075" spans="1:20" x14ac:dyDescent="0.25">
      <c r="A1075" s="9" t="s">
        <v>104</v>
      </c>
      <c r="B1075" t="s">
        <v>1092</v>
      </c>
      <c r="C1075" s="5">
        <v>33000</v>
      </c>
      <c r="D1075" s="5">
        <v>33000</v>
      </c>
      <c r="E1075" s="5">
        <v>33000</v>
      </c>
      <c r="F1075" s="5">
        <v>33000</v>
      </c>
      <c r="G1075" s="5">
        <v>33000</v>
      </c>
      <c r="H1075" s="5">
        <v>33000</v>
      </c>
      <c r="I1075" s="5">
        <v>33000</v>
      </c>
      <c r="J1075" s="5">
        <v>33000</v>
      </c>
      <c r="K1075" s="5">
        <v>33000</v>
      </c>
      <c r="L1075" s="5">
        <v>33000</v>
      </c>
      <c r="M1075" s="5">
        <v>33000</v>
      </c>
      <c r="N1075" s="5">
        <v>33000</v>
      </c>
      <c r="O1075" s="5">
        <v>33000</v>
      </c>
      <c r="P1075" s="6">
        <f t="shared" si="48"/>
        <v>33000</v>
      </c>
      <c r="Q1075" s="4">
        <v>47695</v>
      </c>
      <c r="R1075" s="7">
        <v>6</v>
      </c>
      <c r="S1075" s="8">
        <f t="shared" si="50"/>
        <v>1.1286819995289398E-4</v>
      </c>
      <c r="T1075" s="6">
        <f t="shared" si="49"/>
        <v>6.7720919971736386E-4</v>
      </c>
    </row>
    <row r="1076" spans="1:20" x14ac:dyDescent="0.25">
      <c r="A1076" s="9" t="s">
        <v>104</v>
      </c>
      <c r="B1076" t="s">
        <v>1093</v>
      </c>
      <c r="C1076" s="5">
        <v>303994.92000000004</v>
      </c>
      <c r="D1076" s="5">
        <v>303994.92000000004</v>
      </c>
      <c r="E1076" s="5">
        <v>303994.92000000004</v>
      </c>
      <c r="F1076" s="5">
        <v>406733.09</v>
      </c>
      <c r="G1076" s="5">
        <v>406733.09</v>
      </c>
      <c r="H1076" s="5">
        <v>406733.09</v>
      </c>
      <c r="I1076" s="5">
        <v>406733.09</v>
      </c>
      <c r="J1076" s="5">
        <v>406733.09</v>
      </c>
      <c r="K1076" s="5">
        <v>406733.09</v>
      </c>
      <c r="L1076" s="5">
        <v>421399.76</v>
      </c>
      <c r="M1076" s="5">
        <v>421399.76</v>
      </c>
      <c r="N1076" s="5">
        <v>421399.76</v>
      </c>
      <c r="O1076" s="5">
        <v>436066.43</v>
      </c>
      <c r="P1076" s="6">
        <f t="shared" si="48"/>
        <v>388665.3084615384</v>
      </c>
      <c r="Q1076" s="4">
        <v>47848</v>
      </c>
      <c r="R1076" s="7">
        <v>6</v>
      </c>
      <c r="S1076" s="8">
        <f t="shared" si="50"/>
        <v>1.3293319318239433E-3</v>
      </c>
      <c r="T1076" s="6">
        <f t="shared" si="49"/>
        <v>7.9759915909436603E-3</v>
      </c>
    </row>
    <row r="1077" spans="1:20" x14ac:dyDescent="0.25">
      <c r="A1077" s="9" t="s">
        <v>104</v>
      </c>
      <c r="B1077" t="s">
        <v>1094</v>
      </c>
      <c r="C1077" s="5">
        <v>0</v>
      </c>
      <c r="D1077" s="5">
        <v>0</v>
      </c>
      <c r="E1077" s="5">
        <v>0</v>
      </c>
      <c r="F1077" s="5">
        <v>0</v>
      </c>
      <c r="G1077" s="5">
        <v>0</v>
      </c>
      <c r="H1077" s="5">
        <v>0</v>
      </c>
      <c r="I1077" s="5">
        <v>0</v>
      </c>
      <c r="J1077" s="5">
        <v>0</v>
      </c>
      <c r="K1077" s="5">
        <v>0</v>
      </c>
      <c r="L1077" s="5">
        <v>0</v>
      </c>
      <c r="M1077" s="5">
        <v>25293.9</v>
      </c>
      <c r="N1077" s="5">
        <v>25293.9</v>
      </c>
      <c r="O1077" s="5">
        <v>25293.9</v>
      </c>
      <c r="P1077" s="6">
        <f t="shared" si="48"/>
        <v>5837.0538461538472</v>
      </c>
      <c r="Q1077" s="4">
        <v>46295</v>
      </c>
      <c r="R1077" s="7">
        <v>51</v>
      </c>
      <c r="S1077" s="8">
        <f t="shared" si="50"/>
        <v>1.9964174564954584E-5</v>
      </c>
      <c r="T1077" s="6">
        <f t="shared" si="49"/>
        <v>1.0181729028126837E-3</v>
      </c>
    </row>
    <row r="1078" spans="1:20" x14ac:dyDescent="0.25">
      <c r="A1078" s="9" t="s">
        <v>104</v>
      </c>
      <c r="B1078" t="s">
        <v>1095</v>
      </c>
      <c r="C1078" s="5">
        <v>0</v>
      </c>
      <c r="D1078" s="5">
        <v>0</v>
      </c>
      <c r="E1078" s="5">
        <v>0</v>
      </c>
      <c r="F1078" s="5">
        <v>0</v>
      </c>
      <c r="G1078" s="5">
        <v>0</v>
      </c>
      <c r="H1078" s="5">
        <v>0</v>
      </c>
      <c r="I1078" s="5">
        <v>0</v>
      </c>
      <c r="J1078" s="5">
        <v>0</v>
      </c>
      <c r="K1078" s="5">
        <v>0</v>
      </c>
      <c r="L1078" s="5">
        <v>0</v>
      </c>
      <c r="M1078" s="5">
        <v>42156.51</v>
      </c>
      <c r="N1078" s="5">
        <v>42156.51</v>
      </c>
      <c r="O1078" s="5">
        <v>42156.51</v>
      </c>
      <c r="P1078" s="6">
        <f t="shared" si="48"/>
        <v>9728.4253846153842</v>
      </c>
      <c r="Q1078" s="4">
        <v>46387</v>
      </c>
      <c r="R1078" s="7">
        <v>54</v>
      </c>
      <c r="S1078" s="8">
        <f t="shared" si="50"/>
        <v>3.3273632167805413E-5</v>
      </c>
      <c r="T1078" s="6">
        <f t="shared" si="49"/>
        <v>1.7967761370614923E-3</v>
      </c>
    </row>
    <row r="1079" spans="1:20" x14ac:dyDescent="0.25">
      <c r="A1079" s="9" t="s">
        <v>104</v>
      </c>
      <c r="B1079" t="s">
        <v>1096</v>
      </c>
      <c r="C1079" s="5">
        <v>0</v>
      </c>
      <c r="D1079" s="5">
        <v>0</v>
      </c>
      <c r="E1079" s="5">
        <v>0</v>
      </c>
      <c r="F1079" s="5">
        <v>0</v>
      </c>
      <c r="G1079" s="5">
        <v>0</v>
      </c>
      <c r="H1079" s="5">
        <v>0</v>
      </c>
      <c r="I1079" s="5">
        <v>0</v>
      </c>
      <c r="J1079" s="5">
        <v>0</v>
      </c>
      <c r="K1079" s="5">
        <v>0</v>
      </c>
      <c r="L1079" s="5">
        <v>0</v>
      </c>
      <c r="M1079" s="5">
        <v>0</v>
      </c>
      <c r="N1079" s="5">
        <v>200103.22</v>
      </c>
      <c r="O1079" s="5">
        <v>200103.22</v>
      </c>
      <c r="P1079" s="6">
        <f t="shared" si="48"/>
        <v>30785.110769230771</v>
      </c>
      <c r="Q1079" s="4">
        <v>45290</v>
      </c>
      <c r="R1079" s="7">
        <v>18</v>
      </c>
      <c r="S1079" s="8">
        <f t="shared" si="50"/>
        <v>1.0529272842040995E-4</v>
      </c>
      <c r="T1079" s="6">
        <f t="shared" si="49"/>
        <v>1.895269111567379E-3</v>
      </c>
    </row>
    <row r="1080" spans="1:20" x14ac:dyDescent="0.25">
      <c r="A1080" s="9" t="s">
        <v>104</v>
      </c>
      <c r="B1080" t="s">
        <v>1097</v>
      </c>
      <c r="C1080" s="5">
        <v>50000</v>
      </c>
      <c r="D1080" s="5">
        <v>50000</v>
      </c>
      <c r="E1080" s="5">
        <v>50000</v>
      </c>
      <c r="F1080" s="5">
        <v>50000</v>
      </c>
      <c r="G1080" s="5">
        <v>50000</v>
      </c>
      <c r="H1080" s="5">
        <v>50000</v>
      </c>
      <c r="I1080" s="5">
        <v>50000</v>
      </c>
      <c r="J1080" s="5">
        <v>50000</v>
      </c>
      <c r="K1080" s="5">
        <v>50000</v>
      </c>
      <c r="L1080" s="5">
        <v>50000</v>
      </c>
      <c r="M1080" s="5">
        <v>50000</v>
      </c>
      <c r="N1080" s="5">
        <v>50000</v>
      </c>
      <c r="O1080" s="5">
        <v>50000</v>
      </c>
      <c r="P1080" s="6">
        <f t="shared" si="48"/>
        <v>50000</v>
      </c>
      <c r="Q1080" s="4">
        <v>45991</v>
      </c>
      <c r="R1080" s="7">
        <v>41</v>
      </c>
      <c r="S1080" s="8">
        <f t="shared" si="50"/>
        <v>1.7101242417105148E-4</v>
      </c>
      <c r="T1080" s="6">
        <f t="shared" si="49"/>
        <v>7.0115093910131107E-3</v>
      </c>
    </row>
    <row r="1081" spans="1:20" x14ac:dyDescent="0.25">
      <c r="A1081" s="9" t="s">
        <v>104</v>
      </c>
      <c r="B1081" t="s">
        <v>1098</v>
      </c>
      <c r="C1081" s="5">
        <v>80000</v>
      </c>
      <c r="D1081" s="5">
        <v>120000</v>
      </c>
      <c r="E1081" s="5">
        <v>160000</v>
      </c>
      <c r="F1081" s="5">
        <v>180000</v>
      </c>
      <c r="G1081" s="5">
        <v>275000</v>
      </c>
      <c r="H1081" s="5">
        <v>300000</v>
      </c>
      <c r="I1081" s="5">
        <v>300000</v>
      </c>
      <c r="J1081" s="5">
        <v>300000</v>
      </c>
      <c r="K1081" s="5">
        <v>300000</v>
      </c>
      <c r="L1081" s="5">
        <v>300000</v>
      </c>
      <c r="M1081" s="5">
        <v>300000</v>
      </c>
      <c r="N1081" s="5">
        <v>300000</v>
      </c>
      <c r="O1081" s="5">
        <v>300000</v>
      </c>
      <c r="P1081" s="6">
        <f t="shared" si="48"/>
        <v>247307.69230769231</v>
      </c>
      <c r="Q1081" s="4">
        <v>46022</v>
      </c>
      <c r="R1081" s="7">
        <v>42</v>
      </c>
      <c r="S1081" s="8">
        <f t="shared" si="50"/>
        <v>8.4585375955373928E-4</v>
      </c>
      <c r="T1081" s="6">
        <f t="shared" si="49"/>
        <v>3.5525857901257049E-2</v>
      </c>
    </row>
    <row r="1082" spans="1:20" x14ac:dyDescent="0.25">
      <c r="A1082" s="9" t="s">
        <v>104</v>
      </c>
      <c r="B1082" t="s">
        <v>30</v>
      </c>
      <c r="C1082" s="5">
        <v>-4.0200000000000005</v>
      </c>
      <c r="D1082" s="5">
        <v>-4.6900000000000004</v>
      </c>
      <c r="E1082" s="5">
        <v>-5.36</v>
      </c>
      <c r="F1082" s="5">
        <v>-6.03</v>
      </c>
      <c r="G1082" s="5">
        <v>-6.7</v>
      </c>
      <c r="H1082" s="5">
        <v>-7.37</v>
      </c>
      <c r="I1082" s="5">
        <v>-8.0400000000000009</v>
      </c>
      <c r="J1082" s="5">
        <v>-8.0400000000000009</v>
      </c>
      <c r="K1082" s="5">
        <v>-8.0400000000000009</v>
      </c>
      <c r="L1082" s="5">
        <v>-8.0400000000000009</v>
      </c>
      <c r="M1082" s="5">
        <v>-8.0400000000000009</v>
      </c>
      <c r="N1082" s="5">
        <v>-8.0400000000000009</v>
      </c>
      <c r="O1082" s="5">
        <v>-8.0400000000000009</v>
      </c>
      <c r="P1082" s="6">
        <f t="shared" si="48"/>
        <v>-6.9576923076923087</v>
      </c>
      <c r="Q1082" s="4">
        <v>46234</v>
      </c>
      <c r="R1082" s="7">
        <v>49</v>
      </c>
      <c r="S1082" s="8">
        <f t="shared" si="50"/>
        <v>-2.3797036563494782E-8</v>
      </c>
      <c r="T1082" s="6">
        <f t="shared" si="49"/>
        <v>-1.1660547916112443E-6</v>
      </c>
    </row>
    <row r="1083" spans="1:20" x14ac:dyDescent="0.25">
      <c r="A1083" s="9" t="s">
        <v>104</v>
      </c>
      <c r="B1083" t="s">
        <v>1099</v>
      </c>
      <c r="C1083" s="5">
        <v>3600921.38</v>
      </c>
      <c r="D1083" s="5">
        <v>4118469.11</v>
      </c>
      <c r="E1083" s="5">
        <v>4636016.84</v>
      </c>
      <c r="F1083" s="5">
        <v>5153564.57</v>
      </c>
      <c r="G1083" s="5">
        <v>5670897.2300000004</v>
      </c>
      <c r="H1083" s="5">
        <v>6187484.4100000001</v>
      </c>
      <c r="I1083" s="5">
        <v>6704071.5899999999</v>
      </c>
      <c r="J1083" s="5">
        <v>6704071.5899999999</v>
      </c>
      <c r="K1083" s="5">
        <v>6704071.5899999999</v>
      </c>
      <c r="L1083" s="5">
        <v>6704071.5899999999</v>
      </c>
      <c r="M1083" s="5">
        <v>6704071.5899999999</v>
      </c>
      <c r="N1083" s="5">
        <v>6704071.5899999999</v>
      </c>
      <c r="O1083" s="5">
        <v>6704071.5899999999</v>
      </c>
      <c r="P1083" s="6">
        <f t="shared" ref="P1083:P1095" si="51">AVERAGE(C1083:O1083)</f>
        <v>5868911.8976923088</v>
      </c>
      <c r="Q1083" s="4">
        <v>46752</v>
      </c>
      <c r="R1083" s="7">
        <v>6</v>
      </c>
      <c r="S1083" s="8">
        <f t="shared" si="50"/>
        <v>2.0073137017413756E-2</v>
      </c>
      <c r="T1083" s="6">
        <f t="shared" ref="T1083:T1095" si="52">R1083*S1083</f>
        <v>0.12043882210448253</v>
      </c>
    </row>
    <row r="1084" spans="1:20" x14ac:dyDescent="0.25">
      <c r="A1084" s="9" t="s">
        <v>104</v>
      </c>
      <c r="B1084" t="s">
        <v>1100</v>
      </c>
      <c r="C1084" s="5">
        <v>-8250</v>
      </c>
      <c r="D1084" s="5">
        <v>-8250</v>
      </c>
      <c r="E1084" s="5">
        <v>-8250</v>
      </c>
      <c r="F1084" s="5">
        <v>-8250</v>
      </c>
      <c r="G1084" s="5">
        <v>300007.15000000002</v>
      </c>
      <c r="H1084" s="5">
        <v>300007.15000000002</v>
      </c>
      <c r="I1084" s="5">
        <v>300007.15000000002</v>
      </c>
      <c r="J1084" s="5">
        <v>300007.15000000002</v>
      </c>
      <c r="K1084" s="5">
        <v>300007.15000000002</v>
      </c>
      <c r="L1084" s="5">
        <v>300007.15000000002</v>
      </c>
      <c r="M1084" s="5">
        <v>300007.15000000002</v>
      </c>
      <c r="N1084" s="5">
        <v>294607.15000000002</v>
      </c>
      <c r="O1084" s="5">
        <v>450055.33</v>
      </c>
      <c r="P1084" s="6">
        <f t="shared" si="51"/>
        <v>216285.57923076922</v>
      </c>
      <c r="Q1084" s="4">
        <v>45291</v>
      </c>
      <c r="R1084" s="7">
        <v>18</v>
      </c>
      <c r="S1084" s="8">
        <f t="shared" si="50"/>
        <v>7.3975042434987735E-4</v>
      </c>
      <c r="T1084" s="6">
        <f t="shared" si="52"/>
        <v>1.3315507638297792E-2</v>
      </c>
    </row>
    <row r="1085" spans="1:20" x14ac:dyDescent="0.25">
      <c r="A1085" s="9" t="s">
        <v>104</v>
      </c>
      <c r="B1085" t="s">
        <v>1101</v>
      </c>
      <c r="C1085" s="5">
        <v>0</v>
      </c>
      <c r="D1085" s="5">
        <v>0</v>
      </c>
      <c r="E1085" s="5">
        <v>0</v>
      </c>
      <c r="F1085" s="5">
        <v>0</v>
      </c>
      <c r="G1085" s="5">
        <v>0</v>
      </c>
      <c r="H1085" s="5">
        <v>0</v>
      </c>
      <c r="I1085" s="5">
        <v>0</v>
      </c>
      <c r="J1085" s="5">
        <v>0</v>
      </c>
      <c r="K1085" s="5">
        <v>0</v>
      </c>
      <c r="L1085" s="5">
        <v>-7900</v>
      </c>
      <c r="M1085" s="5">
        <v>-7900</v>
      </c>
      <c r="N1085" s="5">
        <v>-7900</v>
      </c>
      <c r="O1085" s="5">
        <v>-7900</v>
      </c>
      <c r="P1085" s="6">
        <f t="shared" si="51"/>
        <v>-2430.7692307692309</v>
      </c>
      <c r="Q1085" s="4">
        <v>45596</v>
      </c>
      <c r="R1085" s="7">
        <v>28</v>
      </c>
      <c r="S1085" s="8">
        <f t="shared" si="50"/>
        <v>-8.3138347750849654E-6</v>
      </c>
      <c r="T1085" s="6">
        <f t="shared" si="52"/>
        <v>-2.3278737370237902E-4</v>
      </c>
    </row>
    <row r="1086" spans="1:20" x14ac:dyDescent="0.25">
      <c r="A1086" s="9" t="s">
        <v>104</v>
      </c>
      <c r="B1086" t="s">
        <v>28</v>
      </c>
      <c r="C1086" s="5">
        <v>0.43000000000000005</v>
      </c>
      <c r="D1086" s="5">
        <v>0.43000000000000005</v>
      </c>
      <c r="E1086" s="5">
        <v>0.43000000000000005</v>
      </c>
      <c r="F1086" s="5">
        <v>0.43000000000000005</v>
      </c>
      <c r="G1086" s="5">
        <v>0.43000000000000005</v>
      </c>
      <c r="H1086" s="5">
        <v>0.43000000000000005</v>
      </c>
      <c r="I1086" s="5">
        <v>0.43000000000000005</v>
      </c>
      <c r="J1086" s="5">
        <v>0.43000000000000005</v>
      </c>
      <c r="K1086" s="5">
        <v>0.43000000000000005</v>
      </c>
      <c r="L1086" s="5">
        <v>0.43000000000000005</v>
      </c>
      <c r="M1086" s="5">
        <v>0.43000000000000005</v>
      </c>
      <c r="N1086" s="5">
        <v>0.43000000000000005</v>
      </c>
      <c r="O1086" s="5">
        <v>0.43000000000000005</v>
      </c>
      <c r="P1086" s="6">
        <f t="shared" si="51"/>
        <v>0.43</v>
      </c>
      <c r="Q1086" s="4">
        <v>45626</v>
      </c>
      <c r="R1086" s="7">
        <v>29</v>
      </c>
      <c r="S1086" s="8">
        <f t="shared" si="50"/>
        <v>1.4707068478710427E-9</v>
      </c>
      <c r="T1086" s="6">
        <f t="shared" si="52"/>
        <v>4.2650498588260234E-8</v>
      </c>
    </row>
    <row r="1087" spans="1:20" x14ac:dyDescent="0.25">
      <c r="A1087" s="9" t="s">
        <v>104</v>
      </c>
      <c r="B1087" t="s">
        <v>1102</v>
      </c>
      <c r="C1087" s="5">
        <v>119000.02</v>
      </c>
      <c r="D1087" s="5">
        <v>138833.35</v>
      </c>
      <c r="E1087" s="5">
        <v>158666.68</v>
      </c>
      <c r="F1087" s="5">
        <v>178500.01</v>
      </c>
      <c r="G1087" s="5">
        <v>198333.34000000003</v>
      </c>
      <c r="H1087" s="5">
        <v>218166.67000000004</v>
      </c>
      <c r="I1087" s="5">
        <v>238000.00000000006</v>
      </c>
      <c r="J1087" s="5">
        <v>257833.37000000005</v>
      </c>
      <c r="K1087" s="5">
        <v>277666.70000000007</v>
      </c>
      <c r="L1087" s="5">
        <v>297500.03000000009</v>
      </c>
      <c r="M1087" s="5">
        <v>317333.3600000001</v>
      </c>
      <c r="N1087" s="5">
        <v>337166.69000000012</v>
      </c>
      <c r="O1087" s="5">
        <v>357000.02000000014</v>
      </c>
      <c r="P1087" s="6">
        <f t="shared" si="51"/>
        <v>238000.01846153851</v>
      </c>
      <c r="Q1087" s="4">
        <v>45291</v>
      </c>
      <c r="R1087" s="7">
        <v>18</v>
      </c>
      <c r="S1087" s="8">
        <f t="shared" si="50"/>
        <v>8.1401920219725419E-4</v>
      </c>
      <c r="T1087" s="6">
        <f t="shared" si="52"/>
        <v>1.4652345639550576E-2</v>
      </c>
    </row>
    <row r="1088" spans="1:20" x14ac:dyDescent="0.25">
      <c r="A1088" s="9" t="s">
        <v>104</v>
      </c>
      <c r="B1088" t="s">
        <v>1103</v>
      </c>
      <c r="C1088" s="5">
        <v>0</v>
      </c>
      <c r="D1088" s="5">
        <v>11443.92</v>
      </c>
      <c r="E1088" s="5">
        <v>11443.92</v>
      </c>
      <c r="F1088" s="5">
        <v>11443.92</v>
      </c>
      <c r="G1088" s="5">
        <v>11443.92</v>
      </c>
      <c r="H1088" s="5">
        <v>11443.92</v>
      </c>
      <c r="I1088" s="5">
        <v>11443.92</v>
      </c>
      <c r="J1088" s="5">
        <v>12449.16</v>
      </c>
      <c r="K1088" s="5">
        <v>13454.34</v>
      </c>
      <c r="L1088" s="5">
        <v>14459.52</v>
      </c>
      <c r="M1088" s="5">
        <v>15464.7</v>
      </c>
      <c r="N1088" s="5">
        <v>16469.88</v>
      </c>
      <c r="O1088" s="5">
        <v>17475.060000000001</v>
      </c>
      <c r="P1088" s="6">
        <f t="shared" si="51"/>
        <v>12187.398461538462</v>
      </c>
      <c r="Q1088" s="4">
        <v>45688</v>
      </c>
      <c r="R1088" s="7">
        <v>31</v>
      </c>
      <c r="S1088" s="8">
        <f t="shared" si="50"/>
        <v>4.1683931104924716E-5</v>
      </c>
      <c r="T1088" s="6">
        <f t="shared" si="52"/>
        <v>1.2922018642526662E-3</v>
      </c>
    </row>
    <row r="1089" spans="1:20" x14ac:dyDescent="0.25">
      <c r="A1089" s="9" t="s">
        <v>104</v>
      </c>
      <c r="B1089" t="s">
        <v>14</v>
      </c>
      <c r="C1089" s="5">
        <v>500628.07</v>
      </c>
      <c r="D1089" s="5">
        <v>500628.07</v>
      </c>
      <c r="E1089" s="5">
        <v>500628.07</v>
      </c>
      <c r="F1089" s="5">
        <v>500628.07</v>
      </c>
      <c r="G1089" s="5">
        <v>500628.07</v>
      </c>
      <c r="H1089" s="5">
        <v>500628.07</v>
      </c>
      <c r="I1089" s="5">
        <v>500628.07</v>
      </c>
      <c r="J1089" s="5">
        <v>500628.07</v>
      </c>
      <c r="K1089" s="5">
        <v>500628.07</v>
      </c>
      <c r="L1089" s="5">
        <v>500628.07</v>
      </c>
      <c r="M1089" s="5">
        <v>500628.07</v>
      </c>
      <c r="N1089" s="5">
        <v>500628.07</v>
      </c>
      <c r="O1089" s="5">
        <v>500628.07</v>
      </c>
      <c r="P1089" s="6">
        <f t="shared" si="51"/>
        <v>500628.07000000007</v>
      </c>
      <c r="Q1089" s="4">
        <v>46022</v>
      </c>
      <c r="R1089" s="7">
        <v>42</v>
      </c>
      <c r="S1089" s="8">
        <f t="shared" si="50"/>
        <v>1.7122723971754973E-3</v>
      </c>
      <c r="T1089" s="6">
        <f t="shared" si="52"/>
        <v>7.1915440681370887E-2</v>
      </c>
    </row>
    <row r="1090" spans="1:20" x14ac:dyDescent="0.25">
      <c r="A1090" s="9" t="s">
        <v>104</v>
      </c>
      <c r="B1090" t="s">
        <v>1104</v>
      </c>
      <c r="C1090" s="5">
        <v>0</v>
      </c>
      <c r="D1090" s="5">
        <v>112993.19</v>
      </c>
      <c r="E1090" s="5">
        <v>207154.34000000003</v>
      </c>
      <c r="F1090" s="5">
        <v>301315.49000000005</v>
      </c>
      <c r="G1090" s="5">
        <v>545899.05000000005</v>
      </c>
      <c r="H1090" s="5">
        <v>696556.77</v>
      </c>
      <c r="I1090" s="5">
        <v>809549.96</v>
      </c>
      <c r="J1090" s="5">
        <v>890726.78999999992</v>
      </c>
      <c r="K1090" s="5">
        <v>1080139.44</v>
      </c>
      <c r="L1090" s="5">
        <v>1355290.13</v>
      </c>
      <c r="M1090" s="5">
        <v>2218213.2799999998</v>
      </c>
      <c r="N1090" s="5">
        <v>2500505.0099999998</v>
      </c>
      <c r="O1090" s="5">
        <v>3152952.82</v>
      </c>
      <c r="P1090" s="6">
        <f t="shared" si="51"/>
        <v>1067022.79</v>
      </c>
      <c r="Q1090" s="4">
        <v>45107</v>
      </c>
      <c r="R1090" s="7">
        <v>12</v>
      </c>
      <c r="S1090" s="8">
        <f t="shared" si="50"/>
        <v>3.6494830792731759E-3</v>
      </c>
      <c r="T1090" s="6">
        <f t="shared" si="52"/>
        <v>4.3793796951278108E-2</v>
      </c>
    </row>
    <row r="1091" spans="1:20" x14ac:dyDescent="0.25">
      <c r="A1091" s="9" t="s">
        <v>104</v>
      </c>
      <c r="B1091" t="s">
        <v>1105</v>
      </c>
      <c r="C1091" s="5">
        <v>78750</v>
      </c>
      <c r="D1091" s="5">
        <v>146250</v>
      </c>
      <c r="E1091" s="5">
        <v>213750</v>
      </c>
      <c r="F1091" s="5">
        <v>281250</v>
      </c>
      <c r="G1091" s="5">
        <v>303750</v>
      </c>
      <c r="H1091" s="5">
        <v>326250</v>
      </c>
      <c r="I1091" s="5">
        <v>337500</v>
      </c>
      <c r="J1091" s="5">
        <v>348750.01</v>
      </c>
      <c r="K1091" s="5">
        <v>360000.02</v>
      </c>
      <c r="L1091" s="5">
        <v>371250.03</v>
      </c>
      <c r="M1091" s="5">
        <v>393750.02</v>
      </c>
      <c r="N1091" s="5">
        <v>416250.01</v>
      </c>
      <c r="O1091" s="5">
        <v>438750</v>
      </c>
      <c r="P1091" s="6">
        <f t="shared" si="51"/>
        <v>308942.31461538468</v>
      </c>
      <c r="Q1091" s="4">
        <v>45077</v>
      </c>
      <c r="R1091" s="7">
        <v>11</v>
      </c>
      <c r="S1091" s="8">
        <f t="shared" si="50"/>
        <v>1.056659483027852E-3</v>
      </c>
      <c r="T1091" s="6">
        <f t="shared" si="52"/>
        <v>1.1623254313306372E-2</v>
      </c>
    </row>
    <row r="1092" spans="1:20" x14ac:dyDescent="0.25">
      <c r="A1092" s="9" t="s">
        <v>104</v>
      </c>
      <c r="B1092" t="s">
        <v>1106</v>
      </c>
      <c r="C1092" s="5">
        <v>0</v>
      </c>
      <c r="D1092" s="5">
        <v>0</v>
      </c>
      <c r="E1092" s="5">
        <v>0</v>
      </c>
      <c r="F1092" s="5">
        <v>0</v>
      </c>
      <c r="G1092" s="5">
        <v>0</v>
      </c>
      <c r="H1092" s="5">
        <v>0</v>
      </c>
      <c r="I1092" s="5">
        <v>0</v>
      </c>
      <c r="J1092" s="5">
        <v>0</v>
      </c>
      <c r="K1092" s="5">
        <v>0</v>
      </c>
      <c r="L1092" s="5">
        <v>0</v>
      </c>
      <c r="M1092" s="5">
        <v>0</v>
      </c>
      <c r="N1092" s="5">
        <v>4500</v>
      </c>
      <c r="O1092" s="5">
        <v>9000</v>
      </c>
      <c r="P1092" s="6">
        <f t="shared" si="51"/>
        <v>1038.4615384615386</v>
      </c>
      <c r="Q1092" s="4">
        <v>45291</v>
      </c>
      <c r="R1092" s="7">
        <v>18</v>
      </c>
      <c r="S1092" s="8">
        <f t="shared" si="50"/>
        <v>3.5517965020141466E-6</v>
      </c>
      <c r="T1092" s="6">
        <f t="shared" si="52"/>
        <v>6.3932337036254642E-5</v>
      </c>
    </row>
    <row r="1093" spans="1:20" x14ac:dyDescent="0.25">
      <c r="A1093" s="9" t="s">
        <v>104</v>
      </c>
      <c r="B1093" t="s">
        <v>1107</v>
      </c>
      <c r="C1093" s="5">
        <v>0</v>
      </c>
      <c r="D1093" s="5">
        <v>0</v>
      </c>
      <c r="E1093" s="5">
        <v>0</v>
      </c>
      <c r="F1093" s="5">
        <v>0</v>
      </c>
      <c r="G1093" s="5">
        <v>0</v>
      </c>
      <c r="H1093" s="5">
        <v>0</v>
      </c>
      <c r="I1093" s="5">
        <v>0</v>
      </c>
      <c r="J1093" s="5">
        <v>0</v>
      </c>
      <c r="K1093" s="5">
        <v>0</v>
      </c>
      <c r="L1093" s="5">
        <v>0</v>
      </c>
      <c r="M1093" s="5">
        <v>0</v>
      </c>
      <c r="N1093" s="5">
        <v>4500</v>
      </c>
      <c r="O1093" s="5">
        <v>9000</v>
      </c>
      <c r="P1093" s="6">
        <f t="shared" si="51"/>
        <v>1038.4615384615386</v>
      </c>
      <c r="Q1093" s="4">
        <v>45291</v>
      </c>
      <c r="R1093" s="7">
        <v>18</v>
      </c>
      <c r="S1093" s="8">
        <f t="shared" si="50"/>
        <v>3.5517965020141466E-6</v>
      </c>
      <c r="T1093" s="6">
        <f t="shared" si="52"/>
        <v>6.3932337036254642E-5</v>
      </c>
    </row>
    <row r="1094" spans="1:20" x14ac:dyDescent="0.25">
      <c r="A1094" s="9" t="s">
        <v>104</v>
      </c>
      <c r="B1094" t="s">
        <v>1108</v>
      </c>
      <c r="C1094" s="5">
        <v>5487181.9999996126</v>
      </c>
      <c r="D1094" s="5">
        <v>5487182.0099995732</v>
      </c>
      <c r="E1094" s="5">
        <v>5487182.009999454</v>
      </c>
      <c r="F1094" s="5">
        <v>5487182.009999603</v>
      </c>
      <c r="G1094" s="5">
        <v>5487182.0099998116</v>
      </c>
      <c r="H1094" s="5">
        <v>5487182.009999752</v>
      </c>
      <c r="I1094" s="5">
        <v>9.999886155128479E-3</v>
      </c>
      <c r="J1094" s="5">
        <v>9.9999159574508667E-3</v>
      </c>
      <c r="K1094" s="5">
        <v>9.9997967481613159E-3</v>
      </c>
      <c r="L1094" s="5">
        <v>9.9998116493225098E-3</v>
      </c>
      <c r="M1094" s="5">
        <v>9.9997818470001221E-3</v>
      </c>
      <c r="N1094" s="5">
        <v>9.9997818470001221E-3</v>
      </c>
      <c r="O1094" s="5">
        <v>9.9998116493225098E-3</v>
      </c>
      <c r="P1094" s="6">
        <f t="shared" si="51"/>
        <v>2532545.5476920456</v>
      </c>
      <c r="Q1094" s="4">
        <v>45292</v>
      </c>
      <c r="R1094" s="7">
        <v>19</v>
      </c>
      <c r="S1094" s="8">
        <f t="shared" si="50"/>
        <v>8.6619350686883995E-3</v>
      </c>
      <c r="T1094" s="6">
        <f t="shared" si="52"/>
        <v>0.16457676630507959</v>
      </c>
    </row>
    <row r="1095" spans="1:20" x14ac:dyDescent="0.25">
      <c r="A1095" s="9" t="s">
        <v>104</v>
      </c>
      <c r="B1095" t="s">
        <v>1109</v>
      </c>
      <c r="C1095" s="5">
        <v>0</v>
      </c>
      <c r="D1095" s="5">
        <v>0</v>
      </c>
      <c r="E1095" s="5">
        <v>0</v>
      </c>
      <c r="F1095" s="5">
        <v>0</v>
      </c>
      <c r="G1095" s="5">
        <v>0</v>
      </c>
      <c r="H1095" s="5">
        <v>0</v>
      </c>
      <c r="I1095" s="5">
        <v>0</v>
      </c>
      <c r="J1095" s="5">
        <v>-15330.09</v>
      </c>
      <c r="K1095" s="5">
        <v>-30660.190000000002</v>
      </c>
      <c r="L1095" s="5">
        <v>-45990.29</v>
      </c>
      <c r="M1095" s="5">
        <v>-61320.39</v>
      </c>
      <c r="N1095" s="5">
        <v>-67890.44</v>
      </c>
      <c r="O1095" s="5">
        <v>-70080.45</v>
      </c>
      <c r="P1095" s="6">
        <f t="shared" si="51"/>
        <v>-22405.526923076926</v>
      </c>
      <c r="Q1095" s="4">
        <v>45291</v>
      </c>
      <c r="R1095" s="7">
        <v>18</v>
      </c>
      <c r="S1095" s="8">
        <f t="shared" si="50"/>
        <v>-7.6632469478902905E-5</v>
      </c>
      <c r="T1095" s="6">
        <f t="shared" si="52"/>
        <v>-1.3793844506202523E-3</v>
      </c>
    </row>
    <row r="1096" spans="1:20" s="47" customFormat="1" ht="13" x14ac:dyDescent="0.3">
      <c r="C1096" s="14">
        <f t="shared" ref="C1096:P1096" si="53">SUM(C3:C1095)</f>
        <v>312517430.06999946</v>
      </c>
      <c r="D1096" s="14">
        <f t="shared" si="53"/>
        <v>351172623.10999948</v>
      </c>
      <c r="E1096" s="14">
        <f t="shared" si="53"/>
        <v>375284639.98999912</v>
      </c>
      <c r="F1096" s="14">
        <f t="shared" si="53"/>
        <v>388463822.96999979</v>
      </c>
      <c r="G1096" s="14">
        <f t="shared" si="53"/>
        <v>412068623.5799998</v>
      </c>
      <c r="H1096" s="14">
        <f t="shared" si="53"/>
        <v>395062296.97999936</v>
      </c>
      <c r="I1096" s="14">
        <f t="shared" si="53"/>
        <v>187173281.57999992</v>
      </c>
      <c r="J1096" s="14">
        <f t="shared" si="53"/>
        <v>207104562.07000002</v>
      </c>
      <c r="K1096" s="14">
        <f t="shared" si="53"/>
        <v>224146803.26999974</v>
      </c>
      <c r="L1096" s="14">
        <f t="shared" si="53"/>
        <v>233852232.2999998</v>
      </c>
      <c r="M1096" s="14">
        <f t="shared" si="53"/>
        <v>243301181.71999985</v>
      </c>
      <c r="N1096" s="14">
        <f t="shared" si="53"/>
        <v>245671790.54999998</v>
      </c>
      <c r="O1096" s="14">
        <f t="shared" si="53"/>
        <v>225074144.84999999</v>
      </c>
      <c r="P1096" s="14">
        <f t="shared" si="53"/>
        <v>292376417.9261536</v>
      </c>
      <c r="T1096" s="14">
        <f>SUM(T3:T1095)</f>
        <v>3.1132983364796756</v>
      </c>
    </row>
    <row r="1098" spans="1:20" ht="13" x14ac:dyDescent="0.3">
      <c r="O1098" s="14">
        <f>SUMIF(O3:O1095,0,P3:P1095)</f>
        <v>153188916.65076923</v>
      </c>
      <c r="P1098" t="s">
        <v>1110</v>
      </c>
    </row>
    <row r="1099" spans="1:20" x14ac:dyDescent="0.25">
      <c r="O1099" s="6"/>
    </row>
    <row r="1100" spans="1:20" ht="13" x14ac:dyDescent="0.3">
      <c r="O1100" s="30">
        <f>O1098/P1096</f>
        <v>0.52394415985170395</v>
      </c>
      <c r="P1100" t="s">
        <v>106</v>
      </c>
    </row>
  </sheetData>
  <mergeCells count="1">
    <mergeCell ref="A1:T1"/>
  </mergeCells>
  <pageMargins left="0.7" right="0.7" top="0.75" bottom="0.75" header="0.3" footer="0.5"/>
  <pageSetup scale="41" fitToHeight="0" orientation="landscape" r:id="rId1"/>
  <headerFooter>
    <oddFooter>&amp;R&amp;"Times New Roman,Bold"&amp;12Rebuttal Exhibit CMG-11
Page &amp;P of &amp;N</oddFooter>
  </headerFooter>
  <rowBreaks count="1" manualBreakCount="1">
    <brk id="1069" max="1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573"/>
  <sheetViews>
    <sheetView zoomScaleNormal="10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3" sqref="C3"/>
    </sheetView>
  </sheetViews>
  <sheetFormatPr defaultRowHeight="12.5" x14ac:dyDescent="0.25"/>
  <cols>
    <col min="1" max="1" width="11.81640625" bestFit="1" customWidth="1"/>
    <col min="2" max="2" width="12" bestFit="1" customWidth="1"/>
    <col min="3" max="15" width="15" bestFit="1" customWidth="1"/>
    <col min="16" max="16" width="24.81640625" bestFit="1" customWidth="1"/>
    <col min="17" max="17" width="17.26953125" style="4" bestFit="1" customWidth="1"/>
    <col min="18" max="18" width="24" bestFit="1" customWidth="1"/>
    <col min="19" max="19" width="10.26953125" bestFit="1" customWidth="1"/>
    <col min="20" max="20" width="13.81640625" bestFit="1" customWidth="1"/>
  </cols>
  <sheetData>
    <row r="1" spans="1:20" ht="13" x14ac:dyDescent="0.3">
      <c r="A1" s="48" t="s">
        <v>111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</row>
    <row r="2" spans="1:20" s="29" customFormat="1" ht="13" x14ac:dyDescent="0.3">
      <c r="A2" s="17" t="s">
        <v>103</v>
      </c>
      <c r="B2" s="25" t="s">
        <v>0</v>
      </c>
      <c r="C2" s="26">
        <v>44377</v>
      </c>
      <c r="D2" s="26">
        <v>44408</v>
      </c>
      <c r="E2" s="26">
        <v>44439</v>
      </c>
      <c r="F2" s="26">
        <v>44469</v>
      </c>
      <c r="G2" s="26">
        <v>44500</v>
      </c>
      <c r="H2" s="26">
        <v>44530</v>
      </c>
      <c r="I2" s="26">
        <v>44561</v>
      </c>
      <c r="J2" s="26">
        <v>44592</v>
      </c>
      <c r="K2" s="26">
        <v>44620</v>
      </c>
      <c r="L2" s="26">
        <v>44651</v>
      </c>
      <c r="M2" s="26">
        <v>44681</v>
      </c>
      <c r="N2" s="26">
        <v>44712</v>
      </c>
      <c r="O2" s="26">
        <v>44742</v>
      </c>
      <c r="P2" s="25" t="s">
        <v>1</v>
      </c>
      <c r="Q2" s="26" t="s">
        <v>2</v>
      </c>
      <c r="R2" s="25" t="s">
        <v>3</v>
      </c>
      <c r="S2" s="27" t="s">
        <v>4</v>
      </c>
      <c r="T2" s="28" t="s">
        <v>5</v>
      </c>
    </row>
    <row r="3" spans="1:20" x14ac:dyDescent="0.25">
      <c r="A3" s="9" t="s">
        <v>105</v>
      </c>
      <c r="B3" t="s">
        <v>114</v>
      </c>
      <c r="C3" s="5">
        <v>702828.59</v>
      </c>
      <c r="D3" s="5">
        <v>854673.59</v>
      </c>
      <c r="E3" s="5">
        <v>1006518.59</v>
      </c>
      <c r="F3" s="5">
        <v>1158363.5899999999</v>
      </c>
      <c r="G3" s="5">
        <v>1209687.2</v>
      </c>
      <c r="H3" s="5">
        <v>1209687.2</v>
      </c>
      <c r="I3" s="5">
        <v>0</v>
      </c>
      <c r="J3" s="5">
        <v>0</v>
      </c>
      <c r="K3" s="5">
        <v>0</v>
      </c>
      <c r="L3" s="5">
        <v>0</v>
      </c>
      <c r="M3" s="5">
        <v>0</v>
      </c>
      <c r="N3" s="5">
        <v>0</v>
      </c>
      <c r="O3" s="5">
        <v>0</v>
      </c>
      <c r="P3" s="6">
        <f t="shared" ref="P3:P37" si="0">AVERAGE(C3:O3)</f>
        <v>472442.98153846152</v>
      </c>
      <c r="Q3" s="4">
        <v>44561</v>
      </c>
      <c r="R3" s="7">
        <v>-6</v>
      </c>
      <c r="S3" s="8">
        <f t="shared" ref="S3:S66" si="1">P3/$P$562</f>
        <v>2.696545190870799E-3</v>
      </c>
      <c r="T3" s="6">
        <f t="shared" ref="T3:T37" si="2">R3*S3</f>
        <v>-1.6179271145224793E-2</v>
      </c>
    </row>
    <row r="4" spans="1:20" x14ac:dyDescent="0.25">
      <c r="A4" s="9" t="s">
        <v>105</v>
      </c>
      <c r="B4" t="s">
        <v>115</v>
      </c>
      <c r="C4" s="5">
        <v>2124068.79</v>
      </c>
      <c r="D4" s="5">
        <v>2124068.79</v>
      </c>
      <c r="E4" s="5">
        <v>2124068.79</v>
      </c>
      <c r="F4" s="5">
        <v>2124068.79</v>
      </c>
      <c r="G4" s="5">
        <v>2124068.79</v>
      </c>
      <c r="H4" s="5">
        <v>2831854.89</v>
      </c>
      <c r="I4" s="5">
        <v>0</v>
      </c>
      <c r="J4" s="5">
        <v>0</v>
      </c>
      <c r="K4" s="5">
        <v>0</v>
      </c>
      <c r="L4" s="5">
        <v>0</v>
      </c>
      <c r="M4" s="5">
        <v>0</v>
      </c>
      <c r="N4" s="5">
        <v>0</v>
      </c>
      <c r="O4" s="5">
        <v>0</v>
      </c>
      <c r="P4" s="6">
        <f t="shared" si="0"/>
        <v>1034784.5261538462</v>
      </c>
      <c r="Q4" s="4">
        <v>44561</v>
      </c>
      <c r="R4" s="7">
        <v>-6</v>
      </c>
      <c r="S4" s="8">
        <f t="shared" si="1"/>
        <v>5.906201058382134E-3</v>
      </c>
      <c r="T4" s="6">
        <f t="shared" si="2"/>
        <v>-3.5437206350292808E-2</v>
      </c>
    </row>
    <row r="5" spans="1:20" x14ac:dyDescent="0.25">
      <c r="A5" s="9" t="s">
        <v>105</v>
      </c>
      <c r="B5" t="s">
        <v>116</v>
      </c>
      <c r="C5" s="5">
        <v>78555.66</v>
      </c>
      <c r="D5" s="5">
        <v>82715.66</v>
      </c>
      <c r="E5" s="5">
        <v>86875.66</v>
      </c>
      <c r="F5" s="5">
        <v>91035.66</v>
      </c>
      <c r="G5" s="5">
        <v>95195.66</v>
      </c>
      <c r="H5" s="5">
        <v>99355.66</v>
      </c>
      <c r="I5" s="5">
        <v>103515.66</v>
      </c>
      <c r="J5" s="5">
        <v>103515.66</v>
      </c>
      <c r="K5" s="5">
        <v>103515.66</v>
      </c>
      <c r="L5" s="5">
        <v>103515.66</v>
      </c>
      <c r="M5" s="5">
        <v>103515.66</v>
      </c>
      <c r="N5" s="5">
        <v>103515.66</v>
      </c>
      <c r="O5" s="5">
        <v>103515.66</v>
      </c>
      <c r="P5" s="6">
        <f t="shared" si="0"/>
        <v>96795.66</v>
      </c>
      <c r="Q5" s="4">
        <v>45291</v>
      </c>
      <c r="R5" s="7">
        <v>18</v>
      </c>
      <c r="S5" s="8">
        <f t="shared" si="1"/>
        <v>5.524769795927551E-4</v>
      </c>
      <c r="T5" s="6">
        <f t="shared" si="2"/>
        <v>9.9445856326695926E-3</v>
      </c>
    </row>
    <row r="6" spans="1:20" x14ac:dyDescent="0.25">
      <c r="A6" s="9" t="s">
        <v>105</v>
      </c>
      <c r="B6" t="s">
        <v>46</v>
      </c>
      <c r="C6" s="5">
        <v>-357049.91000000003</v>
      </c>
      <c r="D6" s="5">
        <v>-357049.91000000003</v>
      </c>
      <c r="E6" s="5">
        <v>-357049.91000000003</v>
      </c>
      <c r="F6" s="5">
        <v>-357049.91000000003</v>
      </c>
      <c r="G6" s="5">
        <v>-357049.91000000003</v>
      </c>
      <c r="H6" s="5">
        <v>-357049.91000000003</v>
      </c>
      <c r="I6" s="5">
        <v>-357049.91000000003</v>
      </c>
      <c r="J6" s="5">
        <v>-357049.91000000003</v>
      </c>
      <c r="K6" s="5">
        <v>-357049.91000000003</v>
      </c>
      <c r="L6" s="5">
        <v>-357049.91000000003</v>
      </c>
      <c r="M6" s="5">
        <v>-357049.91000000003</v>
      </c>
      <c r="N6" s="5">
        <v>-357049.91000000003</v>
      </c>
      <c r="O6" s="5">
        <v>-357049.91000000003</v>
      </c>
      <c r="P6" s="6">
        <f t="shared" si="0"/>
        <v>-357049.91000000009</v>
      </c>
      <c r="Q6" s="4">
        <v>45657</v>
      </c>
      <c r="R6" s="7">
        <v>30</v>
      </c>
      <c r="S6" s="8">
        <f t="shared" si="1"/>
        <v>-2.03792045883736E-3</v>
      </c>
      <c r="T6" s="6">
        <f t="shared" si="2"/>
        <v>-6.11376137651208E-2</v>
      </c>
    </row>
    <row r="7" spans="1:20" x14ac:dyDescent="0.25">
      <c r="A7" s="9" t="s">
        <v>105</v>
      </c>
      <c r="B7" t="s">
        <v>44</v>
      </c>
      <c r="C7" s="5">
        <v>-87160.919999999925</v>
      </c>
      <c r="D7" s="5">
        <v>-87160.919999999925</v>
      </c>
      <c r="E7" s="5">
        <v>-87160.919999999925</v>
      </c>
      <c r="F7" s="5">
        <v>-87160.919999999925</v>
      </c>
      <c r="G7" s="5">
        <v>-87160.919999999925</v>
      </c>
      <c r="H7" s="5">
        <v>-87160.919999999925</v>
      </c>
      <c r="I7" s="5">
        <v>-87160.919999999925</v>
      </c>
      <c r="J7" s="5">
        <v>-87160.919999999925</v>
      </c>
      <c r="K7" s="5">
        <v>-87160.919999999925</v>
      </c>
      <c r="L7" s="5">
        <v>-87160.919999999925</v>
      </c>
      <c r="M7" s="5">
        <v>-87160.919999999925</v>
      </c>
      <c r="N7" s="5">
        <v>-87160.919999999925</v>
      </c>
      <c r="O7" s="5">
        <v>-87160.919999999925</v>
      </c>
      <c r="P7" s="6">
        <f t="shared" si="0"/>
        <v>-87160.919999999925</v>
      </c>
      <c r="Q7" s="4">
        <v>45260</v>
      </c>
      <c r="R7" s="7">
        <v>17</v>
      </c>
      <c r="S7" s="8">
        <f t="shared" si="1"/>
        <v>-4.9748513332235889E-4</v>
      </c>
      <c r="T7" s="6">
        <f t="shared" si="2"/>
        <v>-8.4572472664801012E-3</v>
      </c>
    </row>
    <row r="8" spans="1:20" x14ac:dyDescent="0.25">
      <c r="A8" s="9" t="s">
        <v>105</v>
      </c>
      <c r="B8" t="s">
        <v>53</v>
      </c>
      <c r="C8" s="5">
        <v>7386747.8500000015</v>
      </c>
      <c r="D8" s="5">
        <v>8358263.6700000018</v>
      </c>
      <c r="E8" s="5">
        <v>9329779.4900000021</v>
      </c>
      <c r="F8" s="5">
        <v>10301295.310000002</v>
      </c>
      <c r="G8" s="5">
        <v>11272811.130000003</v>
      </c>
      <c r="H8" s="5">
        <v>12244326.950000003</v>
      </c>
      <c r="I8" s="5">
        <v>13215842.770000003</v>
      </c>
      <c r="J8" s="5">
        <v>13747394.870000003</v>
      </c>
      <c r="K8" s="5">
        <v>14278947.040000003</v>
      </c>
      <c r="L8" s="5">
        <v>14810499.210000003</v>
      </c>
      <c r="M8" s="5">
        <v>15342051.380000003</v>
      </c>
      <c r="N8" s="5">
        <v>15873603.550000003</v>
      </c>
      <c r="O8" s="5">
        <v>16405155.720000003</v>
      </c>
      <c r="P8" s="6">
        <f t="shared" si="0"/>
        <v>12505132.226153851</v>
      </c>
      <c r="Q8" s="4">
        <v>45291</v>
      </c>
      <c r="R8" s="7">
        <v>18</v>
      </c>
      <c r="S8" s="8">
        <f t="shared" si="1"/>
        <v>7.1375076958135358E-2</v>
      </c>
      <c r="T8" s="6">
        <f t="shared" si="2"/>
        <v>1.2847513852464365</v>
      </c>
    </row>
    <row r="9" spans="1:20" x14ac:dyDescent="0.25">
      <c r="A9" s="9" t="s">
        <v>105</v>
      </c>
      <c r="B9" t="s">
        <v>50</v>
      </c>
      <c r="C9" s="5">
        <v>5062193.17</v>
      </c>
      <c r="D9" s="5">
        <v>5496134.4799999995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6">
        <f t="shared" si="0"/>
        <v>812179.04999999993</v>
      </c>
      <c r="Q9" s="4">
        <v>44439</v>
      </c>
      <c r="R9" s="7">
        <v>-10</v>
      </c>
      <c r="S9" s="8">
        <f t="shared" si="1"/>
        <v>4.6356440818990556E-3</v>
      </c>
      <c r="T9" s="6">
        <f t="shared" si="2"/>
        <v>-4.6356440818990555E-2</v>
      </c>
    </row>
    <row r="10" spans="1:20" x14ac:dyDescent="0.25">
      <c r="A10" s="9" t="s">
        <v>105</v>
      </c>
      <c r="B10" t="s">
        <v>39</v>
      </c>
      <c r="C10" s="5">
        <v>2955552.04</v>
      </c>
      <c r="D10" s="5">
        <v>3641946.04</v>
      </c>
      <c r="E10" s="5">
        <v>4328340.04</v>
      </c>
      <c r="F10" s="5">
        <v>5014734.04</v>
      </c>
      <c r="G10" s="5">
        <v>5701128.04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6">
        <f t="shared" si="0"/>
        <v>1664746.1692307692</v>
      </c>
      <c r="Q10" s="4">
        <v>44530</v>
      </c>
      <c r="R10" s="7">
        <v>-7</v>
      </c>
      <c r="S10" s="8">
        <f t="shared" si="1"/>
        <v>9.5018096406928251E-3</v>
      </c>
      <c r="T10" s="6">
        <f t="shared" si="2"/>
        <v>-6.6512667484849769E-2</v>
      </c>
    </row>
    <row r="11" spans="1:20" x14ac:dyDescent="0.25">
      <c r="A11" s="9" t="s">
        <v>105</v>
      </c>
      <c r="B11" t="s">
        <v>117</v>
      </c>
      <c r="C11" s="5">
        <v>878650.99</v>
      </c>
      <c r="D11" s="5">
        <v>878650.99</v>
      </c>
      <c r="E11" s="5">
        <v>878650.99</v>
      </c>
      <c r="F11" s="5">
        <v>878650.99</v>
      </c>
      <c r="G11" s="5">
        <v>3752470.99</v>
      </c>
      <c r="H11" s="5">
        <v>6626290.9900000002</v>
      </c>
      <c r="I11" s="5">
        <v>6626290.9900000002</v>
      </c>
      <c r="J11" s="5">
        <v>6626290.9900000002</v>
      </c>
      <c r="K11" s="5">
        <v>6626290.9900000002</v>
      </c>
      <c r="L11" s="5">
        <v>7854007.2400000002</v>
      </c>
      <c r="M11" s="5">
        <v>0</v>
      </c>
      <c r="N11" s="5">
        <v>0</v>
      </c>
      <c r="O11" s="5">
        <v>0</v>
      </c>
      <c r="P11" s="6">
        <f t="shared" si="0"/>
        <v>3202018.9346153853</v>
      </c>
      <c r="Q11" s="4">
        <v>44681</v>
      </c>
      <c r="R11" s="7">
        <v>-2</v>
      </c>
      <c r="S11" s="8">
        <f t="shared" si="1"/>
        <v>1.8276044087050181E-2</v>
      </c>
      <c r="T11" s="6">
        <f t="shared" si="2"/>
        <v>-3.6552088174100363E-2</v>
      </c>
    </row>
    <row r="12" spans="1:20" x14ac:dyDescent="0.25">
      <c r="A12" s="9" t="s">
        <v>105</v>
      </c>
      <c r="B12" t="s">
        <v>118</v>
      </c>
      <c r="C12" s="5">
        <v>733378.82999999984</v>
      </c>
      <c r="D12" s="5">
        <v>749317.19999999984</v>
      </c>
      <c r="E12" s="5">
        <v>765255.56999999983</v>
      </c>
      <c r="F12" s="5">
        <v>781193.93999999983</v>
      </c>
      <c r="G12" s="5">
        <v>797132.30999999982</v>
      </c>
      <c r="H12" s="5">
        <v>813070.67999999982</v>
      </c>
      <c r="I12" s="5">
        <v>829009.04999999981</v>
      </c>
      <c r="J12" s="5">
        <v>940917.32999999984</v>
      </c>
      <c r="K12" s="5">
        <v>1071406.4099999999</v>
      </c>
      <c r="L12" s="5">
        <v>1201895.49</v>
      </c>
      <c r="M12" s="5">
        <v>1332384.57</v>
      </c>
      <c r="N12" s="5">
        <v>1462873.6500000001</v>
      </c>
      <c r="O12" s="5">
        <v>1703962.7300000002</v>
      </c>
      <c r="P12" s="6">
        <f t="shared" si="0"/>
        <v>1013984.443076923</v>
      </c>
      <c r="Q12" s="4">
        <v>45596</v>
      </c>
      <c r="R12" s="7">
        <v>28</v>
      </c>
      <c r="S12" s="8">
        <f t="shared" si="1"/>
        <v>5.7874811997271399E-3</v>
      </c>
      <c r="T12" s="6">
        <f t="shared" si="2"/>
        <v>0.16204947359235991</v>
      </c>
    </row>
    <row r="13" spans="1:20" x14ac:dyDescent="0.25">
      <c r="A13" s="9" t="s">
        <v>105</v>
      </c>
      <c r="B13" t="s">
        <v>119</v>
      </c>
      <c r="C13" s="5">
        <v>30275.4</v>
      </c>
      <c r="D13" s="5">
        <v>30275.4</v>
      </c>
      <c r="E13" s="5">
        <v>30275.4</v>
      </c>
      <c r="F13" s="5">
        <v>30275.4</v>
      </c>
      <c r="G13" s="5">
        <v>30275.4</v>
      </c>
      <c r="H13" s="5">
        <v>30275.4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6">
        <f t="shared" si="0"/>
        <v>13973.261538461538</v>
      </c>
      <c r="Q13" s="4">
        <v>44561</v>
      </c>
      <c r="R13" s="7">
        <v>-6</v>
      </c>
      <c r="S13" s="8">
        <f t="shared" si="1"/>
        <v>7.9754663895352792E-5</v>
      </c>
      <c r="T13" s="6">
        <f t="shared" si="2"/>
        <v>-4.7852798337211678E-4</v>
      </c>
    </row>
    <row r="14" spans="1:20" x14ac:dyDescent="0.25">
      <c r="A14" s="9" t="s">
        <v>105</v>
      </c>
      <c r="B14" t="s">
        <v>88</v>
      </c>
      <c r="C14" s="5">
        <v>1286926.25</v>
      </c>
      <c r="D14" s="5">
        <v>1286926.25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6">
        <f t="shared" si="0"/>
        <v>197988.65384615384</v>
      </c>
      <c r="Q14" s="4">
        <v>44439</v>
      </c>
      <c r="R14" s="7">
        <v>-10</v>
      </c>
      <c r="S14" s="8">
        <f t="shared" si="1"/>
        <v>1.1300524576262881E-3</v>
      </c>
      <c r="T14" s="6">
        <f t="shared" si="2"/>
        <v>-1.130052457626288E-2</v>
      </c>
    </row>
    <row r="15" spans="1:20" x14ac:dyDescent="0.25">
      <c r="A15" s="9" t="s">
        <v>105</v>
      </c>
      <c r="B15" t="s">
        <v>120</v>
      </c>
      <c r="C15" s="5">
        <v>92743.59</v>
      </c>
      <c r="D15" s="5">
        <v>92743.59</v>
      </c>
      <c r="E15" s="5">
        <v>92743.59</v>
      </c>
      <c r="F15" s="5">
        <v>92743.59</v>
      </c>
      <c r="G15" s="5">
        <v>322458.27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6">
        <f t="shared" si="0"/>
        <v>53340.971538461541</v>
      </c>
      <c r="Q15" s="4">
        <v>44530</v>
      </c>
      <c r="R15" s="7">
        <v>-7</v>
      </c>
      <c r="S15" s="8">
        <f t="shared" si="1"/>
        <v>3.0445227445230857E-4</v>
      </c>
      <c r="T15" s="6">
        <f t="shared" si="2"/>
        <v>-2.1311659211661598E-3</v>
      </c>
    </row>
    <row r="16" spans="1:20" x14ac:dyDescent="0.25">
      <c r="A16" s="9" t="s">
        <v>105</v>
      </c>
      <c r="B16" t="s">
        <v>48</v>
      </c>
      <c r="C16" s="5">
        <v>2728374.59</v>
      </c>
      <c r="D16" s="5">
        <v>2934347.79</v>
      </c>
      <c r="E16" s="5">
        <v>3140320.99</v>
      </c>
      <c r="F16" s="5">
        <v>3356417.1900000004</v>
      </c>
      <c r="G16" s="5">
        <v>3583648.6900000004</v>
      </c>
      <c r="H16" s="5">
        <v>3811073.5400000005</v>
      </c>
      <c r="I16" s="5">
        <v>4038532.8100000005</v>
      </c>
      <c r="J16" s="5">
        <v>4230820.62</v>
      </c>
      <c r="K16" s="5">
        <v>4423108.5</v>
      </c>
      <c r="L16" s="5">
        <v>4615396.38</v>
      </c>
      <c r="M16" s="5">
        <v>4807684.26</v>
      </c>
      <c r="N16" s="5">
        <v>4999972.1399999997</v>
      </c>
      <c r="O16" s="5">
        <v>5192260.0199999996</v>
      </c>
      <c r="P16" s="6">
        <f t="shared" si="0"/>
        <v>3989381.3476923076</v>
      </c>
      <c r="Q16" s="4">
        <v>44834</v>
      </c>
      <c r="R16" s="7">
        <v>3</v>
      </c>
      <c r="S16" s="8">
        <f t="shared" si="1"/>
        <v>2.2770043175662225E-2</v>
      </c>
      <c r="T16" s="6">
        <f t="shared" si="2"/>
        <v>6.8310129526986674E-2</v>
      </c>
    </row>
    <row r="17" spans="1:20" x14ac:dyDescent="0.25">
      <c r="A17" s="9" t="s">
        <v>105</v>
      </c>
      <c r="B17" t="s">
        <v>80</v>
      </c>
      <c r="C17" s="5">
        <v>5610629.3900000006</v>
      </c>
      <c r="D17" s="5">
        <v>7035629.3900000006</v>
      </c>
      <c r="E17" s="5">
        <v>7385485.3900000006</v>
      </c>
      <c r="F17" s="5">
        <v>7885485.3900000006</v>
      </c>
      <c r="G17" s="5">
        <v>7885485.3900000006</v>
      </c>
      <c r="H17" s="5">
        <v>7885485.3900000006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6">
        <f t="shared" si="0"/>
        <v>3360630.7953846157</v>
      </c>
      <c r="Q17" s="4">
        <v>44561</v>
      </c>
      <c r="R17" s="7">
        <v>-6</v>
      </c>
      <c r="S17" s="8">
        <f t="shared" si="1"/>
        <v>1.9181347090980017E-2</v>
      </c>
      <c r="T17" s="6">
        <f t="shared" si="2"/>
        <v>-0.1150880825458801</v>
      </c>
    </row>
    <row r="18" spans="1:20" x14ac:dyDescent="0.25">
      <c r="A18" s="9" t="s">
        <v>105</v>
      </c>
      <c r="B18" t="s">
        <v>81</v>
      </c>
      <c r="C18" s="5">
        <v>1086077.77</v>
      </c>
      <c r="D18" s="5">
        <v>1198677.77</v>
      </c>
      <c r="E18" s="5">
        <v>1423877.77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6">
        <f t="shared" si="0"/>
        <v>285279.48538461537</v>
      </c>
      <c r="Q18" s="4">
        <v>44469</v>
      </c>
      <c r="R18" s="7">
        <v>-9</v>
      </c>
      <c r="S18" s="8">
        <f t="shared" si="1"/>
        <v>1.6282790821930222E-3</v>
      </c>
      <c r="T18" s="6">
        <f t="shared" si="2"/>
        <v>-1.4654511739737201E-2</v>
      </c>
    </row>
    <row r="19" spans="1:20" x14ac:dyDescent="0.25">
      <c r="A19" s="9" t="s">
        <v>105</v>
      </c>
      <c r="B19" t="s">
        <v>49</v>
      </c>
      <c r="C19" s="5">
        <v>3364806.5</v>
      </c>
      <c r="D19" s="5">
        <v>3739901.73</v>
      </c>
      <c r="E19" s="5">
        <v>4133229.04</v>
      </c>
      <c r="F19" s="5">
        <v>4501118.3899999997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6">
        <f t="shared" si="0"/>
        <v>1210696.5892307693</v>
      </c>
      <c r="Q19" s="4">
        <v>44500</v>
      </c>
      <c r="R19" s="7">
        <v>-8</v>
      </c>
      <c r="S19" s="8">
        <f t="shared" si="1"/>
        <v>6.9102477819921468E-3</v>
      </c>
      <c r="T19" s="6">
        <f t="shared" si="2"/>
        <v>-5.5281982255937175E-2</v>
      </c>
    </row>
    <row r="20" spans="1:20" x14ac:dyDescent="0.25">
      <c r="A20" s="9" t="s">
        <v>105</v>
      </c>
      <c r="B20" t="s">
        <v>121</v>
      </c>
      <c r="C20" s="5">
        <v>26889.230000000003</v>
      </c>
      <c r="D20" s="5">
        <v>26889.230000000003</v>
      </c>
      <c r="E20" s="5">
        <v>26889.230000000003</v>
      </c>
      <c r="F20" s="5">
        <v>156019.83000000002</v>
      </c>
      <c r="G20" s="5">
        <v>285150.43000000005</v>
      </c>
      <c r="H20" s="5">
        <v>414944.63000000006</v>
      </c>
      <c r="I20" s="5">
        <v>806765.68</v>
      </c>
      <c r="J20" s="5">
        <v>1208216.8500000001</v>
      </c>
      <c r="K20" s="5">
        <v>1331798.8600000001</v>
      </c>
      <c r="L20" s="5">
        <v>1427399.07</v>
      </c>
      <c r="M20" s="5">
        <v>0</v>
      </c>
      <c r="N20" s="5">
        <v>0</v>
      </c>
      <c r="O20" s="5">
        <v>0</v>
      </c>
      <c r="P20" s="6">
        <f t="shared" si="0"/>
        <v>439304.84923076932</v>
      </c>
      <c r="Q20" s="4">
        <v>44681</v>
      </c>
      <c r="R20" s="7">
        <v>-2</v>
      </c>
      <c r="S20" s="8">
        <f t="shared" si="1"/>
        <v>2.5074039086408016E-3</v>
      </c>
      <c r="T20" s="6">
        <f t="shared" si="2"/>
        <v>-5.0148078172816031E-3</v>
      </c>
    </row>
    <row r="21" spans="1:20" x14ac:dyDescent="0.25">
      <c r="A21" s="9" t="s">
        <v>105</v>
      </c>
      <c r="B21" t="s">
        <v>82</v>
      </c>
      <c r="C21" s="5">
        <v>19113.169999999998</v>
      </c>
      <c r="D21" s="5">
        <v>19113.169999999998</v>
      </c>
      <c r="E21" s="5">
        <v>19113.169999999998</v>
      </c>
      <c r="F21" s="5">
        <v>19113.169999999998</v>
      </c>
      <c r="G21" s="5">
        <v>19113.169999999998</v>
      </c>
      <c r="H21" s="5">
        <v>575878.17000000004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6">
        <f t="shared" si="0"/>
        <v>51649.54</v>
      </c>
      <c r="Q21" s="4">
        <v>44561</v>
      </c>
      <c r="R21" s="7">
        <v>-6</v>
      </c>
      <c r="S21" s="8">
        <f t="shared" si="1"/>
        <v>2.9479815372461109E-4</v>
      </c>
      <c r="T21" s="6">
        <f t="shared" si="2"/>
        <v>-1.7687889223476664E-3</v>
      </c>
    </row>
    <row r="22" spans="1:20" x14ac:dyDescent="0.25">
      <c r="A22" s="9" t="s">
        <v>105</v>
      </c>
      <c r="B22" t="s">
        <v>122</v>
      </c>
      <c r="C22" s="5">
        <v>791319.96</v>
      </c>
      <c r="D22" s="5">
        <v>791319.96</v>
      </c>
      <c r="E22" s="5">
        <v>791319.96</v>
      </c>
      <c r="F22" s="5">
        <v>791319.96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6">
        <f t="shared" si="0"/>
        <v>243483.06461538462</v>
      </c>
      <c r="Q22" s="4">
        <v>44500</v>
      </c>
      <c r="R22" s="7">
        <v>-8</v>
      </c>
      <c r="S22" s="8">
        <f t="shared" si="1"/>
        <v>1.3897192097320822E-3</v>
      </c>
      <c r="T22" s="6">
        <f t="shared" si="2"/>
        <v>-1.1117753677856657E-2</v>
      </c>
    </row>
    <row r="23" spans="1:20" x14ac:dyDescent="0.25">
      <c r="A23" s="9" t="s">
        <v>105</v>
      </c>
      <c r="B23" t="s">
        <v>123</v>
      </c>
      <c r="C23" s="5">
        <v>9224337.0199999996</v>
      </c>
      <c r="D23" s="5">
        <v>9229890.4699999988</v>
      </c>
      <c r="E23" s="5">
        <v>9235261.3299999982</v>
      </c>
      <c r="F23" s="5">
        <v>9242422.4699999988</v>
      </c>
      <c r="G23" s="5">
        <v>9248688.9899999984</v>
      </c>
      <c r="H23" s="5">
        <v>9254955.5099999979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6">
        <f t="shared" si="0"/>
        <v>4264273.5223076912</v>
      </c>
      <c r="Q23" s="4">
        <v>44561</v>
      </c>
      <c r="R23" s="7">
        <v>-6</v>
      </c>
      <c r="S23" s="8">
        <f t="shared" si="1"/>
        <v>2.4339034991464618E-2</v>
      </c>
      <c r="T23" s="6">
        <f t="shared" si="2"/>
        <v>-0.14603420994878771</v>
      </c>
    </row>
    <row r="24" spans="1:20" x14ac:dyDescent="0.25">
      <c r="A24" s="9" t="s">
        <v>105</v>
      </c>
      <c r="B24" t="s">
        <v>124</v>
      </c>
      <c r="C24" s="5">
        <v>508039.47000000003</v>
      </c>
      <c r="D24" s="5">
        <v>508039.47000000003</v>
      </c>
      <c r="E24" s="5">
        <v>508039.47000000003</v>
      </c>
      <c r="F24" s="5">
        <v>508039.47000000003</v>
      </c>
      <c r="G24" s="5">
        <v>508039.47000000003</v>
      </c>
      <c r="H24" s="5">
        <v>508039.47000000003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6">
        <f t="shared" si="0"/>
        <v>234479.75538461542</v>
      </c>
      <c r="Q24" s="4">
        <v>44561</v>
      </c>
      <c r="R24" s="7">
        <v>-6</v>
      </c>
      <c r="S24" s="8">
        <f t="shared" si="1"/>
        <v>1.3383313573205697E-3</v>
      </c>
      <c r="T24" s="6">
        <f t="shared" si="2"/>
        <v>-8.0299881439234184E-3</v>
      </c>
    </row>
    <row r="25" spans="1:20" x14ac:dyDescent="0.25">
      <c r="A25" s="9" t="s">
        <v>105</v>
      </c>
      <c r="B25" t="s">
        <v>125</v>
      </c>
      <c r="C25" s="5">
        <v>351157.80000000005</v>
      </c>
      <c r="D25" s="5">
        <v>438579.80000000005</v>
      </c>
      <c r="E25" s="5">
        <v>531003.97000000009</v>
      </c>
      <c r="F25" s="5">
        <v>619551.97000000009</v>
      </c>
      <c r="G25" s="5">
        <v>709345.97000000009</v>
      </c>
      <c r="H25" s="5">
        <v>709345.97000000009</v>
      </c>
      <c r="I25" s="5">
        <v>709345.97000000009</v>
      </c>
      <c r="J25" s="5">
        <v>709345.97000000009</v>
      </c>
      <c r="K25" s="5">
        <v>709345.97000000009</v>
      </c>
      <c r="L25" s="5">
        <v>709345.97000000009</v>
      </c>
      <c r="M25" s="5">
        <v>709345.97000000009</v>
      </c>
      <c r="N25" s="5">
        <v>709345.97000000009</v>
      </c>
      <c r="O25" s="5">
        <v>709345.97000000009</v>
      </c>
      <c r="P25" s="6">
        <f t="shared" si="0"/>
        <v>640339.02076923079</v>
      </c>
      <c r="Q25" s="4">
        <v>45657</v>
      </c>
      <c r="R25" s="7">
        <v>30</v>
      </c>
      <c r="S25" s="8">
        <f t="shared" si="1"/>
        <v>3.6548391540485088E-3</v>
      </c>
      <c r="T25" s="6">
        <f t="shared" si="2"/>
        <v>0.10964517462145526</v>
      </c>
    </row>
    <row r="26" spans="1:20" x14ac:dyDescent="0.25">
      <c r="A26" s="9" t="s">
        <v>105</v>
      </c>
      <c r="B26" t="s">
        <v>126</v>
      </c>
      <c r="C26" s="5">
        <v>3573427.1999999993</v>
      </c>
      <c r="D26" s="5">
        <v>3798627.1999999993</v>
      </c>
      <c r="E26" s="5">
        <v>4273027.1999999993</v>
      </c>
      <c r="F26" s="5">
        <v>4382139.2699999996</v>
      </c>
      <c r="G26" s="5">
        <v>4382139.2699999996</v>
      </c>
      <c r="H26" s="5">
        <v>4382139.2699999996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6">
        <f t="shared" si="0"/>
        <v>1907038.4161538458</v>
      </c>
      <c r="Q26" s="4">
        <v>44561</v>
      </c>
      <c r="R26" s="7">
        <v>-6</v>
      </c>
      <c r="S26" s="8">
        <f t="shared" si="1"/>
        <v>1.0884732064681704E-2</v>
      </c>
      <c r="T26" s="6">
        <f t="shared" si="2"/>
        <v>-6.530839238809022E-2</v>
      </c>
    </row>
    <row r="27" spans="1:20" x14ac:dyDescent="0.25">
      <c r="A27" s="9" t="s">
        <v>105</v>
      </c>
      <c r="B27" t="s">
        <v>127</v>
      </c>
      <c r="C27" s="5">
        <v>3095108.9499999993</v>
      </c>
      <c r="D27" s="5">
        <v>3425168.7899999991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6">
        <f t="shared" si="0"/>
        <v>501559.82615384605</v>
      </c>
      <c r="Q27" s="4">
        <v>44439</v>
      </c>
      <c r="R27" s="7">
        <v>-10</v>
      </c>
      <c r="S27" s="8">
        <f t="shared" si="1"/>
        <v>2.8627343192715892E-3</v>
      </c>
      <c r="T27" s="6">
        <f t="shared" si="2"/>
        <v>-2.8627343192715891E-2</v>
      </c>
    </row>
    <row r="28" spans="1:20" x14ac:dyDescent="0.25">
      <c r="A28" s="9" t="s">
        <v>105</v>
      </c>
      <c r="B28" t="s">
        <v>128</v>
      </c>
      <c r="C28" s="5">
        <v>2354665.2000000002</v>
      </c>
      <c r="D28" s="5">
        <v>2495415.2000000002</v>
      </c>
      <c r="E28" s="5">
        <v>2636165.2000000002</v>
      </c>
      <c r="F28" s="5">
        <v>2776915.2</v>
      </c>
      <c r="G28" s="5">
        <v>2917665.2</v>
      </c>
      <c r="H28" s="5">
        <v>3124400.5100000002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6">
        <f t="shared" si="0"/>
        <v>1254248.193076923</v>
      </c>
      <c r="Q28" s="4">
        <v>44561</v>
      </c>
      <c r="R28" s="7">
        <v>-6</v>
      </c>
      <c r="S28" s="8">
        <f t="shared" si="1"/>
        <v>7.1588256474599083E-3</v>
      </c>
      <c r="T28" s="6">
        <f t="shared" si="2"/>
        <v>-4.2952953884759448E-2</v>
      </c>
    </row>
    <row r="29" spans="1:20" x14ac:dyDescent="0.25">
      <c r="A29" s="9" t="s">
        <v>105</v>
      </c>
      <c r="B29" t="s">
        <v>129</v>
      </c>
      <c r="C29" s="5">
        <v>97253.34</v>
      </c>
      <c r="D29" s="5">
        <v>156773.24</v>
      </c>
      <c r="E29" s="5">
        <v>156773.24</v>
      </c>
      <c r="F29" s="5">
        <v>170266.59999999998</v>
      </c>
      <c r="G29" s="5">
        <v>183759.95999999996</v>
      </c>
      <c r="H29" s="5">
        <v>197253.31999999995</v>
      </c>
      <c r="I29" s="5">
        <v>197253.31999999995</v>
      </c>
      <c r="J29" s="5">
        <v>197253.31999999995</v>
      </c>
      <c r="K29" s="5">
        <v>197253.31999999995</v>
      </c>
      <c r="L29" s="5">
        <v>197253.31999999995</v>
      </c>
      <c r="M29" s="5">
        <v>197253.31999999995</v>
      </c>
      <c r="N29" s="5">
        <v>0</v>
      </c>
      <c r="O29" s="5">
        <v>0</v>
      </c>
      <c r="P29" s="6">
        <f t="shared" si="0"/>
        <v>149872.79230769226</v>
      </c>
      <c r="Q29" s="4">
        <v>44712</v>
      </c>
      <c r="R29" s="7">
        <v>-1</v>
      </c>
      <c r="S29" s="8">
        <f t="shared" si="1"/>
        <v>8.5542334870474684E-4</v>
      </c>
      <c r="T29" s="6">
        <f t="shared" si="2"/>
        <v>-8.5542334870474684E-4</v>
      </c>
    </row>
    <row r="30" spans="1:20" x14ac:dyDescent="0.25">
      <c r="A30" s="9" t="s">
        <v>105</v>
      </c>
      <c r="B30" t="s">
        <v>130</v>
      </c>
      <c r="C30" s="5">
        <v>3107673.5</v>
      </c>
      <c r="D30" s="5">
        <v>3535800.46</v>
      </c>
      <c r="E30" s="5">
        <v>3902638.73</v>
      </c>
      <c r="F30" s="5">
        <v>4109173.2199999997</v>
      </c>
      <c r="G30" s="5">
        <v>4587163.04</v>
      </c>
      <c r="H30" s="5">
        <v>4671751.82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6">
        <f t="shared" si="0"/>
        <v>1839553.9053846153</v>
      </c>
      <c r="Q30" s="4">
        <v>44561</v>
      </c>
      <c r="R30" s="7">
        <v>-6</v>
      </c>
      <c r="S30" s="8">
        <f t="shared" si="1"/>
        <v>1.0499553238698398E-2</v>
      </c>
      <c r="T30" s="6">
        <f t="shared" si="2"/>
        <v>-6.2997319432190391E-2</v>
      </c>
    </row>
    <row r="31" spans="1:20" x14ac:dyDescent="0.25">
      <c r="A31" s="9" t="s">
        <v>105</v>
      </c>
      <c r="B31" t="s">
        <v>131</v>
      </c>
      <c r="C31" s="5">
        <v>119612.71000000002</v>
      </c>
      <c r="D31" s="5">
        <v>120303.20000000003</v>
      </c>
      <c r="E31" s="5">
        <v>120303.20000000003</v>
      </c>
      <c r="F31" s="5">
        <v>120303.20000000003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6">
        <f t="shared" si="0"/>
        <v>36963.25461538462</v>
      </c>
      <c r="Q31" s="4">
        <v>44500</v>
      </c>
      <c r="R31" s="7">
        <v>-8</v>
      </c>
      <c r="S31" s="8">
        <f t="shared" si="1"/>
        <v>2.1097379020738801E-4</v>
      </c>
      <c r="T31" s="6">
        <f t="shared" si="2"/>
        <v>-1.6877903216591041E-3</v>
      </c>
    </row>
    <row r="32" spans="1:20" x14ac:dyDescent="0.25">
      <c r="A32" s="9" t="s">
        <v>105</v>
      </c>
      <c r="B32" t="s">
        <v>132</v>
      </c>
      <c r="C32" s="5">
        <v>198460.90999999995</v>
      </c>
      <c r="D32" s="5">
        <v>204688.61999999994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6">
        <f t="shared" si="0"/>
        <v>31011.502307692303</v>
      </c>
      <c r="Q32" s="4">
        <v>44439</v>
      </c>
      <c r="R32" s="7">
        <v>-10</v>
      </c>
      <c r="S32" s="8">
        <f t="shared" si="1"/>
        <v>1.7700319546958611E-4</v>
      </c>
      <c r="T32" s="6">
        <f t="shared" si="2"/>
        <v>-1.770031954695861E-3</v>
      </c>
    </row>
    <row r="33" spans="1:20" x14ac:dyDescent="0.25">
      <c r="A33" s="9" t="s">
        <v>105</v>
      </c>
      <c r="B33" t="s">
        <v>133</v>
      </c>
      <c r="C33" s="5">
        <v>166529.97999999995</v>
      </c>
      <c r="D33" s="5">
        <v>172757.68999999994</v>
      </c>
      <c r="E33" s="5">
        <v>178985.39999999994</v>
      </c>
      <c r="F33" s="5">
        <v>185213.10999999993</v>
      </c>
      <c r="G33" s="5">
        <v>191440.81999999992</v>
      </c>
      <c r="H33" s="5">
        <v>197668.52999999991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6">
        <f t="shared" si="0"/>
        <v>84045.809999999969</v>
      </c>
      <c r="Q33" s="4">
        <v>44561</v>
      </c>
      <c r="R33" s="7">
        <v>-6</v>
      </c>
      <c r="S33" s="8">
        <f t="shared" si="1"/>
        <v>4.797051361210467E-4</v>
      </c>
      <c r="T33" s="6">
        <f t="shared" si="2"/>
        <v>-2.8782308167262802E-3</v>
      </c>
    </row>
    <row r="34" spans="1:20" x14ac:dyDescent="0.25">
      <c r="A34" s="9" t="s">
        <v>105</v>
      </c>
      <c r="B34" t="s">
        <v>134</v>
      </c>
      <c r="C34" s="5">
        <v>262547.72000000003</v>
      </c>
      <c r="D34" s="5">
        <v>288905.78000000003</v>
      </c>
      <c r="E34" s="5">
        <v>315263.84000000003</v>
      </c>
      <c r="F34" s="5">
        <v>341621.9</v>
      </c>
      <c r="G34" s="5">
        <v>367979.96</v>
      </c>
      <c r="H34" s="5">
        <v>394338.02</v>
      </c>
      <c r="I34" s="5">
        <v>411055.92000000004</v>
      </c>
      <c r="J34" s="5">
        <v>415706.04000000004</v>
      </c>
      <c r="K34" s="5">
        <v>438956.66000000003</v>
      </c>
      <c r="L34" s="5">
        <v>466857.4</v>
      </c>
      <c r="M34" s="5">
        <v>513358.63</v>
      </c>
      <c r="N34" s="5">
        <v>559859.86</v>
      </c>
      <c r="O34" s="5">
        <v>606361.09</v>
      </c>
      <c r="P34" s="6">
        <f t="shared" si="0"/>
        <v>414062.52461538464</v>
      </c>
      <c r="Q34" s="4">
        <v>44926</v>
      </c>
      <c r="R34" s="7">
        <v>6</v>
      </c>
      <c r="S34" s="8">
        <f t="shared" si="1"/>
        <v>2.363329233584011E-3</v>
      </c>
      <c r="T34" s="6">
        <f t="shared" si="2"/>
        <v>1.4179975401504067E-2</v>
      </c>
    </row>
    <row r="35" spans="1:20" x14ac:dyDescent="0.25">
      <c r="A35" s="9" t="s">
        <v>105</v>
      </c>
      <c r="B35" t="s">
        <v>135</v>
      </c>
      <c r="C35" s="5">
        <v>127587.87</v>
      </c>
      <c r="D35" s="5">
        <v>140004.79999999999</v>
      </c>
      <c r="E35" s="5">
        <v>152421.72999999998</v>
      </c>
      <c r="F35" s="5">
        <v>171066.37</v>
      </c>
      <c r="G35" s="5">
        <v>189711.01</v>
      </c>
      <c r="H35" s="5">
        <v>208355.65000000002</v>
      </c>
      <c r="I35" s="5">
        <v>220181.27000000002</v>
      </c>
      <c r="J35" s="5">
        <v>220181.27000000002</v>
      </c>
      <c r="K35" s="5">
        <v>220181.27000000002</v>
      </c>
      <c r="L35" s="5">
        <v>220181.27000000002</v>
      </c>
      <c r="M35" s="5">
        <v>220181.27000000002</v>
      </c>
      <c r="N35" s="5">
        <v>220181.27000000002</v>
      </c>
      <c r="O35" s="5">
        <v>220181.27000000002</v>
      </c>
      <c r="P35" s="6">
        <f t="shared" si="0"/>
        <v>194647.40923076926</v>
      </c>
      <c r="Q35" s="4">
        <v>44926</v>
      </c>
      <c r="R35" s="7">
        <v>6</v>
      </c>
      <c r="S35" s="8">
        <f t="shared" si="1"/>
        <v>1.1109817603120878E-3</v>
      </c>
      <c r="T35" s="6">
        <f t="shared" si="2"/>
        <v>6.6658905618725266E-3</v>
      </c>
    </row>
    <row r="36" spans="1:20" x14ac:dyDescent="0.25">
      <c r="A36" s="9" t="s">
        <v>105</v>
      </c>
      <c r="B36" t="s">
        <v>136</v>
      </c>
      <c r="C36" s="5">
        <v>187999.98</v>
      </c>
      <c r="D36" s="5">
        <v>187999.98</v>
      </c>
      <c r="E36" s="5">
        <v>187999.98</v>
      </c>
      <c r="F36" s="5">
        <v>187999.98</v>
      </c>
      <c r="G36" s="5">
        <v>187999.98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6">
        <f t="shared" si="0"/>
        <v>72307.684615384613</v>
      </c>
      <c r="Q36" s="4">
        <v>44530</v>
      </c>
      <c r="R36" s="7">
        <v>-7</v>
      </c>
      <c r="S36" s="8">
        <f t="shared" si="1"/>
        <v>4.1270787551480318E-4</v>
      </c>
      <c r="T36" s="6">
        <f t="shared" si="2"/>
        <v>-2.8889551286036225E-3</v>
      </c>
    </row>
    <row r="37" spans="1:20" x14ac:dyDescent="0.25">
      <c r="A37" s="9" t="s">
        <v>105</v>
      </c>
      <c r="B37" t="s">
        <v>67</v>
      </c>
      <c r="C37" s="5">
        <v>999427.61</v>
      </c>
      <c r="D37" s="5">
        <v>1058277.6099999999</v>
      </c>
      <c r="E37" s="5">
        <v>1117127.6099999999</v>
      </c>
      <c r="F37" s="5">
        <v>1175977.6099999999</v>
      </c>
      <c r="G37" s="5">
        <v>1234827.6099999999</v>
      </c>
      <c r="H37" s="5">
        <v>1293677.6099999999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6">
        <f t="shared" si="0"/>
        <v>529178.12769230758</v>
      </c>
      <c r="Q37" s="4">
        <v>44561</v>
      </c>
      <c r="R37" s="7">
        <v>-6</v>
      </c>
      <c r="S37" s="8">
        <f t="shared" si="1"/>
        <v>3.0203702692248326E-3</v>
      </c>
      <c r="T37" s="6">
        <f t="shared" si="2"/>
        <v>-1.8122221615348995E-2</v>
      </c>
    </row>
    <row r="38" spans="1:20" x14ac:dyDescent="0.25">
      <c r="A38" s="9" t="s">
        <v>105</v>
      </c>
      <c r="B38" t="s">
        <v>137</v>
      </c>
      <c r="C38" s="5">
        <v>380125.66</v>
      </c>
      <c r="D38" s="5">
        <v>427125.66</v>
      </c>
      <c r="E38" s="5">
        <v>474125.66</v>
      </c>
      <c r="F38" s="5">
        <v>497625.66</v>
      </c>
      <c r="G38" s="5">
        <v>521125.66</v>
      </c>
      <c r="H38" s="5">
        <v>544625.65999999992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6">
        <f t="shared" ref="P38:P74" si="3">AVERAGE(C38:O38)</f>
        <v>218827.2276923077</v>
      </c>
      <c r="Q38" s="4">
        <v>44561</v>
      </c>
      <c r="R38" s="7">
        <v>-6</v>
      </c>
      <c r="S38" s="8">
        <f t="shared" si="1"/>
        <v>1.2489920086097069E-3</v>
      </c>
      <c r="T38" s="6">
        <f t="shared" ref="T38:T74" si="4">R38*S38</f>
        <v>-7.4939520516582418E-3</v>
      </c>
    </row>
    <row r="39" spans="1:20" x14ac:dyDescent="0.25">
      <c r="A39" s="9" t="s">
        <v>105</v>
      </c>
      <c r="B39" t="s">
        <v>138</v>
      </c>
      <c r="C39" s="5">
        <v>1274786.1600000001</v>
      </c>
      <c r="D39" s="5">
        <v>1369530.7500000002</v>
      </c>
      <c r="E39" s="5">
        <v>1464275.3400000003</v>
      </c>
      <c r="F39" s="5">
        <v>1559019.9300000004</v>
      </c>
      <c r="G39" s="5">
        <v>1653764.5200000005</v>
      </c>
      <c r="H39" s="5">
        <v>1748509.1100000006</v>
      </c>
      <c r="I39" s="5">
        <v>1843253.7000000007</v>
      </c>
      <c r="J39" s="5">
        <v>2059749.4300000006</v>
      </c>
      <c r="K39" s="5">
        <v>2276245.1600000006</v>
      </c>
      <c r="L39" s="5">
        <v>2492740.8900000006</v>
      </c>
      <c r="M39" s="5">
        <v>0</v>
      </c>
      <c r="N39" s="5">
        <v>0</v>
      </c>
      <c r="O39" s="5">
        <v>0</v>
      </c>
      <c r="P39" s="6">
        <f t="shared" si="3"/>
        <v>1364759.614615385</v>
      </c>
      <c r="Q39" s="4">
        <v>44681</v>
      </c>
      <c r="R39" s="7">
        <v>-2</v>
      </c>
      <c r="S39" s="8">
        <f t="shared" si="1"/>
        <v>7.7895875677988077E-3</v>
      </c>
      <c r="T39" s="6">
        <f t="shared" si="4"/>
        <v>-1.5579175135597615E-2</v>
      </c>
    </row>
    <row r="40" spans="1:20" x14ac:dyDescent="0.25">
      <c r="A40" s="9" t="s">
        <v>105</v>
      </c>
      <c r="B40" t="s">
        <v>139</v>
      </c>
      <c r="C40" s="5">
        <v>2165330.7400000002</v>
      </c>
      <c r="D40" s="5">
        <v>2486115.6700000004</v>
      </c>
      <c r="E40" s="5">
        <v>2660430.3300000005</v>
      </c>
      <c r="F40" s="5">
        <v>2834744.9900000007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6">
        <f t="shared" si="3"/>
        <v>780509.36384615384</v>
      </c>
      <c r="Q40" s="4">
        <v>44500</v>
      </c>
      <c r="R40" s="7">
        <v>-8</v>
      </c>
      <c r="S40" s="8">
        <f t="shared" si="1"/>
        <v>4.4548841950309117E-3</v>
      </c>
      <c r="T40" s="6">
        <f t="shared" si="4"/>
        <v>-3.5639073560247293E-2</v>
      </c>
    </row>
    <row r="41" spans="1:20" x14ac:dyDescent="0.25">
      <c r="A41" s="9" t="s">
        <v>105</v>
      </c>
      <c r="B41" t="s">
        <v>140</v>
      </c>
      <c r="C41" s="5">
        <v>2771274.0700000003</v>
      </c>
      <c r="D41" s="5">
        <v>3134359.6300000004</v>
      </c>
      <c r="E41" s="5">
        <v>3497445.1900000004</v>
      </c>
      <c r="F41" s="5">
        <v>3860530.7500000005</v>
      </c>
      <c r="G41" s="5">
        <v>4223616.3100000005</v>
      </c>
      <c r="H41" s="5">
        <v>4586701.87</v>
      </c>
      <c r="I41" s="5">
        <v>4949787.43</v>
      </c>
      <c r="J41" s="5">
        <v>5552974.2699999996</v>
      </c>
      <c r="K41" s="5">
        <v>6156161.1399999997</v>
      </c>
      <c r="L41" s="5">
        <v>6759348.0099999998</v>
      </c>
      <c r="M41" s="5">
        <v>7362534.8799999999</v>
      </c>
      <c r="N41" s="5">
        <v>7965721.75</v>
      </c>
      <c r="O41" s="5">
        <v>0</v>
      </c>
      <c r="P41" s="6">
        <f t="shared" si="3"/>
        <v>4678496.5615384616</v>
      </c>
      <c r="Q41" s="4">
        <v>44742</v>
      </c>
      <c r="R41" s="7">
        <v>0</v>
      </c>
      <c r="S41" s="8">
        <f t="shared" si="1"/>
        <v>2.6703280388334142E-2</v>
      </c>
      <c r="T41" s="6">
        <f t="shared" si="4"/>
        <v>0</v>
      </c>
    </row>
    <row r="42" spans="1:20" x14ac:dyDescent="0.25">
      <c r="A42" s="9" t="s">
        <v>105</v>
      </c>
      <c r="B42" t="s">
        <v>141</v>
      </c>
      <c r="C42" s="5">
        <v>85992.55</v>
      </c>
      <c r="D42" s="5">
        <v>1437270.86</v>
      </c>
      <c r="E42" s="5">
        <v>1971941.21</v>
      </c>
      <c r="F42" s="5">
        <v>2506611.56</v>
      </c>
      <c r="G42" s="5">
        <v>3041281.91</v>
      </c>
      <c r="H42" s="5">
        <v>3575952.2600000002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6">
        <f t="shared" si="3"/>
        <v>970696.1807692307</v>
      </c>
      <c r="Q42" s="4">
        <v>44561</v>
      </c>
      <c r="R42" s="7">
        <v>-6</v>
      </c>
      <c r="S42" s="8">
        <f t="shared" si="1"/>
        <v>5.5404063989398658E-3</v>
      </c>
      <c r="T42" s="6">
        <f t="shared" si="4"/>
        <v>-3.3242438393639197E-2</v>
      </c>
    </row>
    <row r="43" spans="1:20" x14ac:dyDescent="0.25">
      <c r="A43" s="9" t="s">
        <v>105</v>
      </c>
      <c r="B43" t="s">
        <v>142</v>
      </c>
      <c r="C43" s="5">
        <v>1507871.0700000003</v>
      </c>
      <c r="D43" s="5">
        <v>1602804.1400000004</v>
      </c>
      <c r="E43" s="5">
        <v>1697737.2100000004</v>
      </c>
      <c r="F43" s="5">
        <v>1792670.2800000005</v>
      </c>
      <c r="G43" s="5">
        <v>1887603.3500000006</v>
      </c>
      <c r="H43" s="5">
        <v>1982536.4200000006</v>
      </c>
      <c r="I43" s="5">
        <v>2077469.4900000007</v>
      </c>
      <c r="J43" s="5">
        <v>2140496.2600000007</v>
      </c>
      <c r="K43" s="5">
        <v>2203523.0100000007</v>
      </c>
      <c r="L43" s="5">
        <v>2266549.7600000007</v>
      </c>
      <c r="M43" s="5">
        <v>2329576.5100000007</v>
      </c>
      <c r="N43" s="5">
        <v>2392603.2600000007</v>
      </c>
      <c r="O43" s="5">
        <v>0</v>
      </c>
      <c r="P43" s="6">
        <f t="shared" si="3"/>
        <v>1837033.9046153852</v>
      </c>
      <c r="Q43" s="4">
        <v>44742</v>
      </c>
      <c r="R43" s="7">
        <v>0</v>
      </c>
      <c r="S43" s="8">
        <f t="shared" si="1"/>
        <v>1.048516992426513E-2</v>
      </c>
      <c r="T43" s="6">
        <f t="shared" si="4"/>
        <v>0</v>
      </c>
    </row>
    <row r="44" spans="1:20" x14ac:dyDescent="0.25">
      <c r="A44" s="9" t="s">
        <v>105</v>
      </c>
      <c r="B44" t="s">
        <v>143</v>
      </c>
      <c r="C44" s="5">
        <v>2024183.0599999996</v>
      </c>
      <c r="D44" s="5">
        <v>2077909.4099999997</v>
      </c>
      <c r="E44" s="5">
        <v>2140275.8499999996</v>
      </c>
      <c r="F44" s="5">
        <v>2202642.2899999996</v>
      </c>
      <c r="G44" s="5">
        <v>2265008.7299999995</v>
      </c>
      <c r="H44" s="5">
        <v>2327375.1699999995</v>
      </c>
      <c r="I44" s="5">
        <v>2898358.6699999995</v>
      </c>
      <c r="J44" s="5">
        <v>3237249.8499999996</v>
      </c>
      <c r="K44" s="5">
        <v>3576141.01</v>
      </c>
      <c r="L44" s="5">
        <v>3915032.17</v>
      </c>
      <c r="M44" s="5">
        <v>4253923.33</v>
      </c>
      <c r="N44" s="5">
        <v>4592814.49</v>
      </c>
      <c r="O44" s="5">
        <v>0</v>
      </c>
      <c r="P44" s="6">
        <f t="shared" si="3"/>
        <v>2731608.7715384611</v>
      </c>
      <c r="Q44" s="4">
        <v>44742</v>
      </c>
      <c r="R44" s="7">
        <v>0</v>
      </c>
      <c r="S44" s="8">
        <f t="shared" si="1"/>
        <v>1.5591101538319437E-2</v>
      </c>
      <c r="T44" s="6">
        <f t="shared" si="4"/>
        <v>0</v>
      </c>
    </row>
    <row r="45" spans="1:20" x14ac:dyDescent="0.25">
      <c r="A45" s="9" t="s">
        <v>105</v>
      </c>
      <c r="B45" t="s">
        <v>144</v>
      </c>
      <c r="C45" s="5">
        <v>784308.71</v>
      </c>
      <c r="D45" s="5">
        <v>1055303.3700000001</v>
      </c>
      <c r="E45" s="5">
        <v>1326298.0300000003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6">
        <f t="shared" si="3"/>
        <v>243531.54692307694</v>
      </c>
      <c r="Q45" s="4">
        <v>44469</v>
      </c>
      <c r="R45" s="7">
        <v>-9</v>
      </c>
      <c r="S45" s="8">
        <f t="shared" si="1"/>
        <v>1.3899959303920533E-3</v>
      </c>
      <c r="T45" s="6">
        <f t="shared" si="4"/>
        <v>-1.250996337352848E-2</v>
      </c>
    </row>
    <row r="46" spans="1:20" x14ac:dyDescent="0.25">
      <c r="A46" s="9" t="s">
        <v>105</v>
      </c>
      <c r="B46" t="s">
        <v>145</v>
      </c>
      <c r="C46" s="5">
        <v>741107.32</v>
      </c>
      <c r="D46" s="5">
        <v>959153.05999999994</v>
      </c>
      <c r="E46" s="5">
        <v>1177198.7999999998</v>
      </c>
      <c r="F46" s="5">
        <v>1395244.5399999998</v>
      </c>
      <c r="G46" s="5">
        <v>1613290.2799999998</v>
      </c>
      <c r="H46" s="5">
        <v>1734805.2599999998</v>
      </c>
      <c r="I46" s="5">
        <v>2152446.98</v>
      </c>
      <c r="J46" s="5">
        <v>2359528.5699999998</v>
      </c>
      <c r="K46" s="5">
        <v>2566610.1599999997</v>
      </c>
      <c r="L46" s="5">
        <v>2773691.7499999995</v>
      </c>
      <c r="M46" s="5">
        <v>0</v>
      </c>
      <c r="N46" s="5">
        <v>0</v>
      </c>
      <c r="O46" s="5">
        <v>0</v>
      </c>
      <c r="P46" s="6">
        <f t="shared" si="3"/>
        <v>1344082.8246153845</v>
      </c>
      <c r="Q46" s="4">
        <v>44681</v>
      </c>
      <c r="R46" s="7">
        <v>-2</v>
      </c>
      <c r="S46" s="8">
        <f t="shared" si="1"/>
        <v>7.6715714244420296E-3</v>
      </c>
      <c r="T46" s="6">
        <f t="shared" si="4"/>
        <v>-1.5343142848884059E-2</v>
      </c>
    </row>
    <row r="47" spans="1:20" x14ac:dyDescent="0.25">
      <c r="A47" s="9" t="s">
        <v>105</v>
      </c>
      <c r="B47" t="s">
        <v>146</v>
      </c>
      <c r="C47" s="5">
        <v>1591254.66</v>
      </c>
      <c r="D47" s="5">
        <v>1740756.6099999999</v>
      </c>
      <c r="E47" s="5">
        <v>1890258.5599999998</v>
      </c>
      <c r="F47" s="5">
        <v>2039760.5099999998</v>
      </c>
      <c r="G47" s="5">
        <v>2189262.46</v>
      </c>
      <c r="H47" s="5">
        <v>2338764.41</v>
      </c>
      <c r="I47" s="5">
        <v>2848223.3600000003</v>
      </c>
      <c r="J47" s="5">
        <v>2991772.43</v>
      </c>
      <c r="K47" s="5">
        <v>3135321.4400000004</v>
      </c>
      <c r="L47" s="5">
        <v>3278870.45</v>
      </c>
      <c r="M47" s="5">
        <v>3422419.46</v>
      </c>
      <c r="N47" s="5">
        <v>3565968.4699999997</v>
      </c>
      <c r="O47" s="5">
        <v>0</v>
      </c>
      <c r="P47" s="6">
        <f t="shared" si="3"/>
        <v>2387125.6015384616</v>
      </c>
      <c r="Q47" s="4">
        <v>44742</v>
      </c>
      <c r="R47" s="7">
        <v>0</v>
      </c>
      <c r="S47" s="8">
        <f t="shared" si="1"/>
        <v>1.3624907792833976E-2</v>
      </c>
      <c r="T47" s="6">
        <f t="shared" si="4"/>
        <v>0</v>
      </c>
    </row>
    <row r="48" spans="1:20" x14ac:dyDescent="0.25">
      <c r="A48" s="9" t="s">
        <v>105</v>
      </c>
      <c r="B48" t="s">
        <v>147</v>
      </c>
      <c r="C48" s="5">
        <v>768952.19</v>
      </c>
      <c r="D48" s="5">
        <v>885985.78999999992</v>
      </c>
      <c r="E48" s="5">
        <v>1350538.89</v>
      </c>
      <c r="F48" s="5">
        <v>1467572.49</v>
      </c>
      <c r="G48" s="5">
        <v>1584606.09</v>
      </c>
      <c r="H48" s="5">
        <v>1701639.6900000002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6">
        <f t="shared" si="3"/>
        <v>596868.85692307702</v>
      </c>
      <c r="Q48" s="4">
        <v>44561</v>
      </c>
      <c r="R48" s="7">
        <v>-6</v>
      </c>
      <c r="S48" s="8">
        <f t="shared" si="1"/>
        <v>3.4067261206322877E-3</v>
      </c>
      <c r="T48" s="6">
        <f t="shared" si="4"/>
        <v>-2.0440356723793726E-2</v>
      </c>
    </row>
    <row r="49" spans="1:20" x14ac:dyDescent="0.25">
      <c r="A49" s="9" t="s">
        <v>105</v>
      </c>
      <c r="B49" t="s">
        <v>148</v>
      </c>
      <c r="C49" s="5">
        <v>6599974.4000000004</v>
      </c>
      <c r="D49" s="5">
        <v>7049310.5600000005</v>
      </c>
      <c r="E49" s="5">
        <v>7498646.7200000007</v>
      </c>
      <c r="F49" s="5">
        <v>7947982.8800000008</v>
      </c>
      <c r="G49" s="5">
        <v>8397319.040000001</v>
      </c>
      <c r="H49" s="5">
        <v>8846655.2000000011</v>
      </c>
      <c r="I49" s="5">
        <v>8988322.7400000002</v>
      </c>
      <c r="J49" s="5">
        <v>8988322.7400000002</v>
      </c>
      <c r="K49" s="5">
        <v>8988322.7400000002</v>
      </c>
      <c r="L49" s="5">
        <v>8988322.7400000002</v>
      </c>
      <c r="M49" s="5">
        <v>8988322.7400000002</v>
      </c>
      <c r="N49" s="5">
        <v>8988322.7400000002</v>
      </c>
      <c r="O49" s="5">
        <v>8988322.7400000002</v>
      </c>
      <c r="P49" s="6">
        <f t="shared" si="3"/>
        <v>8404472.921538461</v>
      </c>
      <c r="Q49" s="4">
        <v>45473</v>
      </c>
      <c r="R49" s="7">
        <v>24</v>
      </c>
      <c r="S49" s="8">
        <f t="shared" si="1"/>
        <v>4.7969896736699429E-2</v>
      </c>
      <c r="T49" s="6">
        <f t="shared" si="4"/>
        <v>1.1512775216807862</v>
      </c>
    </row>
    <row r="50" spans="1:20" x14ac:dyDescent="0.25">
      <c r="A50" s="9" t="s">
        <v>105</v>
      </c>
      <c r="B50" t="s">
        <v>149</v>
      </c>
      <c r="C50" s="5">
        <v>199652.40000000002</v>
      </c>
      <c r="D50" s="5">
        <v>199652.40000000002</v>
      </c>
      <c r="E50" s="5">
        <v>199652.40000000002</v>
      </c>
      <c r="F50" s="5">
        <v>199652.40000000002</v>
      </c>
      <c r="G50" s="5">
        <v>199652.40000000002</v>
      </c>
      <c r="H50" s="5">
        <v>352902.40000000002</v>
      </c>
      <c r="I50" s="5">
        <v>352902.40000000002</v>
      </c>
      <c r="J50" s="5">
        <v>3042413.27</v>
      </c>
      <c r="K50" s="5">
        <v>3785036.12</v>
      </c>
      <c r="L50" s="5">
        <v>4221158.97</v>
      </c>
      <c r="M50" s="5">
        <v>4657281.8199999994</v>
      </c>
      <c r="N50" s="5">
        <v>5093404.669999999</v>
      </c>
      <c r="O50" s="5">
        <v>5529527.5199999986</v>
      </c>
      <c r="P50" s="6">
        <f t="shared" si="3"/>
        <v>2156376.09</v>
      </c>
      <c r="Q50" s="4">
        <v>45473</v>
      </c>
      <c r="R50" s="7">
        <v>24</v>
      </c>
      <c r="S50" s="8">
        <f t="shared" si="1"/>
        <v>1.2307867409233378E-2</v>
      </c>
      <c r="T50" s="6">
        <f t="shared" si="4"/>
        <v>0.29538881782160109</v>
      </c>
    </row>
    <row r="51" spans="1:20" x14ac:dyDescent="0.25">
      <c r="A51" s="9" t="s">
        <v>105</v>
      </c>
      <c r="B51" t="s">
        <v>150</v>
      </c>
      <c r="C51" s="5">
        <v>1734320.8100000003</v>
      </c>
      <c r="D51" s="5">
        <v>1884945.3900000004</v>
      </c>
      <c r="E51" s="5">
        <v>2044749.7700000005</v>
      </c>
      <c r="F51" s="5">
        <v>2195374.3500000006</v>
      </c>
      <c r="G51" s="5">
        <v>2345998.9300000006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6">
        <f t="shared" si="3"/>
        <v>785029.94230769249</v>
      </c>
      <c r="Q51" s="4">
        <v>44530</v>
      </c>
      <c r="R51" s="7">
        <v>-7</v>
      </c>
      <c r="S51" s="8">
        <f t="shared" si="1"/>
        <v>4.4806861321677926E-3</v>
      </c>
      <c r="T51" s="6">
        <f t="shared" si="4"/>
        <v>-3.1364802925174545E-2</v>
      </c>
    </row>
    <row r="52" spans="1:20" x14ac:dyDescent="0.25">
      <c r="A52" s="9" t="s">
        <v>105</v>
      </c>
      <c r="B52" t="s">
        <v>151</v>
      </c>
      <c r="C52" s="5">
        <v>2812560.96</v>
      </c>
      <c r="D52" s="5">
        <v>3171733.89</v>
      </c>
      <c r="E52" s="5">
        <v>3530906.8200000003</v>
      </c>
      <c r="F52" s="5">
        <v>3881426.9800000004</v>
      </c>
      <c r="G52" s="5">
        <v>4111279.7800000003</v>
      </c>
      <c r="H52" s="5">
        <v>4230532.58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6">
        <f t="shared" si="3"/>
        <v>1672187.7699999998</v>
      </c>
      <c r="Q52" s="4">
        <v>44561</v>
      </c>
      <c r="R52" s="7">
        <v>-6</v>
      </c>
      <c r="S52" s="8">
        <f t="shared" si="1"/>
        <v>9.5442837879461187E-3</v>
      </c>
      <c r="T52" s="6">
        <f t="shared" si="4"/>
        <v>-5.7265702727676712E-2</v>
      </c>
    </row>
    <row r="53" spans="1:20" x14ac:dyDescent="0.25">
      <c r="A53" s="9" t="s">
        <v>105</v>
      </c>
      <c r="B53" t="s">
        <v>152</v>
      </c>
      <c r="C53" s="5">
        <v>575426.52</v>
      </c>
      <c r="D53" s="5">
        <v>678966.23</v>
      </c>
      <c r="E53" s="5">
        <v>819971.69</v>
      </c>
      <c r="F53" s="5">
        <v>895861.39999999991</v>
      </c>
      <c r="G53" s="5">
        <v>970364.95</v>
      </c>
      <c r="H53" s="5">
        <v>1044868.5</v>
      </c>
      <c r="I53" s="5">
        <v>1119372.05</v>
      </c>
      <c r="J53" s="5">
        <v>1218586.6100000001</v>
      </c>
      <c r="K53" s="5">
        <v>1292743.31</v>
      </c>
      <c r="L53" s="5">
        <v>1366900.01</v>
      </c>
      <c r="M53" s="5">
        <v>0</v>
      </c>
      <c r="N53" s="5">
        <v>0</v>
      </c>
      <c r="O53" s="5">
        <v>0</v>
      </c>
      <c r="P53" s="6">
        <f t="shared" si="3"/>
        <v>767927.78999999992</v>
      </c>
      <c r="Q53" s="4">
        <v>44681</v>
      </c>
      <c r="R53" s="7">
        <v>-2</v>
      </c>
      <c r="S53" s="8">
        <f t="shared" si="1"/>
        <v>4.3830728150883987E-3</v>
      </c>
      <c r="T53" s="6">
        <f t="shared" si="4"/>
        <v>-8.7661456301767974E-3</v>
      </c>
    </row>
    <row r="54" spans="1:20" x14ac:dyDescent="0.25">
      <c r="A54" s="9" t="s">
        <v>105</v>
      </c>
      <c r="B54" t="s">
        <v>51</v>
      </c>
      <c r="C54" s="5">
        <v>1585603.6300000004</v>
      </c>
      <c r="D54" s="5">
        <v>1711664.7500000005</v>
      </c>
      <c r="E54" s="5">
        <v>1922523.3100000005</v>
      </c>
      <c r="F54" s="5">
        <v>2133381.8700000006</v>
      </c>
      <c r="G54" s="5">
        <v>2373178.8600000003</v>
      </c>
      <c r="H54" s="5">
        <v>2495778.8600000003</v>
      </c>
      <c r="I54" s="5">
        <v>2593858.8600000003</v>
      </c>
      <c r="J54" s="5">
        <v>2708834.99</v>
      </c>
      <c r="K54" s="5">
        <v>2823811.12</v>
      </c>
      <c r="L54" s="5">
        <v>2938787.25</v>
      </c>
      <c r="M54" s="5">
        <v>3053763.38</v>
      </c>
      <c r="N54" s="5">
        <v>3168739.51</v>
      </c>
      <c r="O54" s="5">
        <v>3283715.6399999997</v>
      </c>
      <c r="P54" s="6">
        <f t="shared" si="3"/>
        <v>2522587.8484615386</v>
      </c>
      <c r="Q54" s="4">
        <v>44865</v>
      </c>
      <c r="R54" s="7">
        <v>4</v>
      </c>
      <c r="S54" s="8">
        <f t="shared" si="1"/>
        <v>1.4398080608938638E-2</v>
      </c>
      <c r="T54" s="6">
        <f t="shared" si="4"/>
        <v>5.7592322435754552E-2</v>
      </c>
    </row>
    <row r="55" spans="1:20" x14ac:dyDescent="0.25">
      <c r="A55" s="9" t="s">
        <v>105</v>
      </c>
      <c r="B55" t="s">
        <v>153</v>
      </c>
      <c r="C55" s="5">
        <v>272316.16000000003</v>
      </c>
      <c r="D55" s="5">
        <v>330382.93000000005</v>
      </c>
      <c r="E55" s="5">
        <v>330775.76000000007</v>
      </c>
      <c r="F55" s="5">
        <v>331168.59000000008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6">
        <f t="shared" si="3"/>
        <v>97280.264615384629</v>
      </c>
      <c r="Q55" s="4">
        <v>44500</v>
      </c>
      <c r="R55" s="7">
        <v>-8</v>
      </c>
      <c r="S55" s="8">
        <f t="shared" si="1"/>
        <v>5.5524293928768784E-4</v>
      </c>
      <c r="T55" s="6">
        <f t="shared" si="4"/>
        <v>-4.4419435143015027E-3</v>
      </c>
    </row>
    <row r="56" spans="1:20" x14ac:dyDescent="0.25">
      <c r="A56" s="9" t="s">
        <v>105</v>
      </c>
      <c r="B56" t="s">
        <v>57</v>
      </c>
      <c r="C56" s="5">
        <v>11426175.239999998</v>
      </c>
      <c r="D56" s="5">
        <v>11651701.649999999</v>
      </c>
      <c r="E56" s="5">
        <v>12072445.909999998</v>
      </c>
      <c r="F56" s="5">
        <v>12440607.609999998</v>
      </c>
      <c r="G56" s="5">
        <v>12808769.309999997</v>
      </c>
      <c r="H56" s="5">
        <v>13176931.009999996</v>
      </c>
      <c r="I56" s="5">
        <v>0</v>
      </c>
      <c r="J56" s="5">
        <v>0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6">
        <f t="shared" si="3"/>
        <v>5659740.825384615</v>
      </c>
      <c r="Q56" s="4">
        <v>44561</v>
      </c>
      <c r="R56" s="7">
        <v>-6</v>
      </c>
      <c r="S56" s="8">
        <f t="shared" si="1"/>
        <v>3.2303891687770904E-2</v>
      </c>
      <c r="T56" s="6">
        <f t="shared" si="4"/>
        <v>-0.19382335012662544</v>
      </c>
    </row>
    <row r="57" spans="1:20" x14ac:dyDescent="0.25">
      <c r="A57" s="9" t="s">
        <v>105</v>
      </c>
      <c r="B57" t="s">
        <v>154</v>
      </c>
      <c r="C57" s="5">
        <v>849712.76</v>
      </c>
      <c r="D57" s="5">
        <v>849712.76</v>
      </c>
      <c r="E57" s="5">
        <v>849712.76</v>
      </c>
      <c r="F57" s="5">
        <v>863446.49</v>
      </c>
      <c r="G57" s="5">
        <v>1133397.29</v>
      </c>
      <c r="H57" s="5">
        <v>1437252.52</v>
      </c>
      <c r="I57" s="5">
        <v>0</v>
      </c>
      <c r="J57" s="5">
        <v>0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6">
        <f t="shared" si="3"/>
        <v>460248.81384615385</v>
      </c>
      <c r="Q57" s="4">
        <v>44561</v>
      </c>
      <c r="R57" s="7">
        <v>-6</v>
      </c>
      <c r="S57" s="8">
        <f t="shared" si="1"/>
        <v>2.6269449945883036E-3</v>
      </c>
      <c r="T57" s="6">
        <f t="shared" si="4"/>
        <v>-1.5761669967529823E-2</v>
      </c>
    </row>
    <row r="58" spans="1:20" x14ac:dyDescent="0.25">
      <c r="A58" s="9" t="s">
        <v>105</v>
      </c>
      <c r="B58" t="s">
        <v>155</v>
      </c>
      <c r="C58" s="5">
        <v>257425.60000000003</v>
      </c>
      <c r="D58" s="5">
        <v>237676.79000000004</v>
      </c>
      <c r="E58" s="5">
        <v>217927.98000000004</v>
      </c>
      <c r="F58" s="5">
        <v>198179.17000000004</v>
      </c>
      <c r="G58" s="5">
        <v>178430.36000000004</v>
      </c>
      <c r="H58" s="5">
        <v>158681.55000000005</v>
      </c>
      <c r="I58" s="5">
        <v>895905.60000000009</v>
      </c>
      <c r="J58" s="5">
        <v>937096.69000000006</v>
      </c>
      <c r="K58" s="5">
        <v>978287.82000000007</v>
      </c>
      <c r="L58" s="5">
        <v>1019478.9500000001</v>
      </c>
      <c r="M58" s="5">
        <v>1060670.08</v>
      </c>
      <c r="N58" s="5">
        <v>1101861.21</v>
      </c>
      <c r="O58" s="5">
        <v>1143052.3399999999</v>
      </c>
      <c r="P58" s="6">
        <f t="shared" si="3"/>
        <v>644974.9338461539</v>
      </c>
      <c r="Q58" s="4">
        <v>45291</v>
      </c>
      <c r="R58" s="7">
        <v>18</v>
      </c>
      <c r="S58" s="8">
        <f t="shared" si="1"/>
        <v>3.681299382269413E-3</v>
      </c>
      <c r="T58" s="6">
        <f t="shared" si="4"/>
        <v>6.6263388880849428E-2</v>
      </c>
    </row>
    <row r="59" spans="1:20" x14ac:dyDescent="0.25">
      <c r="A59" s="9" t="s">
        <v>105</v>
      </c>
      <c r="B59" t="s">
        <v>156</v>
      </c>
      <c r="C59" s="5">
        <v>247165.4</v>
      </c>
      <c r="D59" s="5">
        <v>248525.69999999998</v>
      </c>
      <c r="E59" s="5">
        <v>254603.50999999998</v>
      </c>
      <c r="F59" s="5">
        <v>271289.5</v>
      </c>
      <c r="G59" s="5">
        <v>278696.14</v>
      </c>
      <c r="H59" s="5">
        <v>283744.03000000003</v>
      </c>
      <c r="I59" s="5">
        <v>1023213.4</v>
      </c>
      <c r="J59" s="5">
        <v>1433548.76</v>
      </c>
      <c r="K59" s="5">
        <v>1474906.89</v>
      </c>
      <c r="L59" s="5">
        <v>1510373.72</v>
      </c>
      <c r="M59" s="5">
        <v>1685277.29</v>
      </c>
      <c r="N59" s="5">
        <v>2082001.17</v>
      </c>
      <c r="O59" s="5">
        <v>2597791.65</v>
      </c>
      <c r="P59" s="6">
        <f t="shared" si="3"/>
        <v>1030087.4738461538</v>
      </c>
      <c r="Q59" s="4">
        <v>44804</v>
      </c>
      <c r="R59" s="7">
        <v>2</v>
      </c>
      <c r="S59" s="8">
        <f t="shared" si="1"/>
        <v>5.8793918680533214E-3</v>
      </c>
      <c r="T59" s="6">
        <f t="shared" si="4"/>
        <v>1.1758783736106643E-2</v>
      </c>
    </row>
    <row r="60" spans="1:20" x14ac:dyDescent="0.25">
      <c r="A60" s="9" t="s">
        <v>105</v>
      </c>
      <c r="B60" t="s">
        <v>157</v>
      </c>
      <c r="C60" s="5">
        <v>122545.42000000001</v>
      </c>
      <c r="D60" s="5">
        <v>127640.20000000001</v>
      </c>
      <c r="E60" s="5">
        <v>223897.45</v>
      </c>
      <c r="F60" s="5">
        <v>477814.45</v>
      </c>
      <c r="G60" s="5">
        <v>731120.55</v>
      </c>
      <c r="H60" s="5">
        <v>732139.84000000008</v>
      </c>
      <c r="I60" s="5">
        <v>0</v>
      </c>
      <c r="J60" s="5">
        <v>0</v>
      </c>
      <c r="K60" s="5">
        <v>0</v>
      </c>
      <c r="L60" s="5">
        <v>0</v>
      </c>
      <c r="M60" s="5">
        <v>0</v>
      </c>
      <c r="N60" s="5">
        <v>0</v>
      </c>
      <c r="O60" s="5">
        <v>0</v>
      </c>
      <c r="P60" s="6">
        <f t="shared" si="3"/>
        <v>185781.37769230769</v>
      </c>
      <c r="Q60" s="4">
        <v>44561</v>
      </c>
      <c r="R60" s="7">
        <v>-6</v>
      </c>
      <c r="S60" s="8">
        <f t="shared" si="1"/>
        <v>1.0603774426666134E-3</v>
      </c>
      <c r="T60" s="6">
        <f t="shared" si="4"/>
        <v>-6.3622646559996802E-3</v>
      </c>
    </row>
    <row r="61" spans="1:20" x14ac:dyDescent="0.25">
      <c r="A61" s="9" t="s">
        <v>105</v>
      </c>
      <c r="B61" t="s">
        <v>158</v>
      </c>
      <c r="C61" s="5">
        <v>-369.38999999999987</v>
      </c>
      <c r="D61" s="5">
        <v>-369.38999999999987</v>
      </c>
      <c r="E61" s="5">
        <v>-369.38999999999987</v>
      </c>
      <c r="F61" s="5">
        <v>-369.38999999999987</v>
      </c>
      <c r="G61" s="5">
        <v>0</v>
      </c>
      <c r="H61" s="5">
        <v>0</v>
      </c>
      <c r="I61" s="5">
        <v>0</v>
      </c>
      <c r="J61" s="5">
        <v>0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6">
        <f t="shared" si="3"/>
        <v>-113.65846153846149</v>
      </c>
      <c r="Q61" s="4">
        <v>44500</v>
      </c>
      <c r="R61" s="7">
        <v>-8</v>
      </c>
      <c r="S61" s="8">
        <f t="shared" si="1"/>
        <v>-6.4872416321071142E-7</v>
      </c>
      <c r="T61" s="6">
        <f t="shared" si="4"/>
        <v>5.1897933056856914E-6</v>
      </c>
    </row>
    <row r="62" spans="1:20" x14ac:dyDescent="0.25">
      <c r="A62" s="9" t="s">
        <v>105</v>
      </c>
      <c r="B62" t="s">
        <v>159</v>
      </c>
      <c r="C62" s="5">
        <v>38023.15</v>
      </c>
      <c r="D62" s="5">
        <v>298823.48000000004</v>
      </c>
      <c r="E62" s="5">
        <v>582272.67000000004</v>
      </c>
      <c r="F62" s="5">
        <v>0</v>
      </c>
      <c r="G62" s="5">
        <v>0</v>
      </c>
      <c r="H62" s="5">
        <v>0</v>
      </c>
      <c r="I62" s="5">
        <v>0</v>
      </c>
      <c r="J62" s="5">
        <v>0</v>
      </c>
      <c r="K62" s="5">
        <v>0</v>
      </c>
      <c r="L62" s="5">
        <v>0</v>
      </c>
      <c r="M62" s="5">
        <v>0</v>
      </c>
      <c r="N62" s="5">
        <v>0</v>
      </c>
      <c r="O62" s="5">
        <v>0</v>
      </c>
      <c r="P62" s="6">
        <f t="shared" si="3"/>
        <v>70701.484615384616</v>
      </c>
      <c r="Q62" s="4">
        <v>44469</v>
      </c>
      <c r="R62" s="7">
        <v>-9</v>
      </c>
      <c r="S62" s="8">
        <f t="shared" si="1"/>
        <v>4.035402276613573E-4</v>
      </c>
      <c r="T62" s="6">
        <f t="shared" si="4"/>
        <v>-3.6318620489522156E-3</v>
      </c>
    </row>
    <row r="63" spans="1:20" x14ac:dyDescent="0.25">
      <c r="A63" s="9" t="s">
        <v>105</v>
      </c>
      <c r="B63" t="s">
        <v>160</v>
      </c>
      <c r="C63" s="5">
        <v>1723549.4</v>
      </c>
      <c r="D63" s="5">
        <v>1730817.48</v>
      </c>
      <c r="E63" s="5">
        <v>1736868.97</v>
      </c>
      <c r="F63" s="5">
        <v>1741702.15</v>
      </c>
      <c r="G63" s="5">
        <v>1745927.92</v>
      </c>
      <c r="H63" s="5">
        <v>1749544.52</v>
      </c>
      <c r="I63" s="5">
        <v>0</v>
      </c>
      <c r="J63" s="5">
        <v>0</v>
      </c>
      <c r="K63" s="5">
        <v>0</v>
      </c>
      <c r="L63" s="5">
        <v>0</v>
      </c>
      <c r="M63" s="5">
        <v>0</v>
      </c>
      <c r="N63" s="5">
        <v>0</v>
      </c>
      <c r="O63" s="5">
        <v>0</v>
      </c>
      <c r="P63" s="6">
        <f t="shared" si="3"/>
        <v>802185.41846153839</v>
      </c>
      <c r="Q63" s="4">
        <v>44561</v>
      </c>
      <c r="R63" s="7">
        <v>-6</v>
      </c>
      <c r="S63" s="8">
        <f t="shared" si="1"/>
        <v>4.5786038037757175E-3</v>
      </c>
      <c r="T63" s="6">
        <f t="shared" si="4"/>
        <v>-2.7471622822654307E-2</v>
      </c>
    </row>
    <row r="64" spans="1:20" x14ac:dyDescent="0.25">
      <c r="A64" s="9" t="s">
        <v>105</v>
      </c>
      <c r="B64" t="s">
        <v>161</v>
      </c>
      <c r="C64" s="5">
        <v>992373.91999999993</v>
      </c>
      <c r="D64" s="5">
        <v>1018404.4099999999</v>
      </c>
      <c r="E64" s="5">
        <v>1044433.1799999999</v>
      </c>
      <c r="F64" s="5">
        <v>1046897.5099999999</v>
      </c>
      <c r="G64" s="5">
        <v>1047390.7299999999</v>
      </c>
      <c r="H64" s="5">
        <v>1047883.9499999998</v>
      </c>
      <c r="I64" s="5">
        <v>0</v>
      </c>
      <c r="J64" s="5">
        <v>0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6">
        <f t="shared" si="3"/>
        <v>476721.82307692303</v>
      </c>
      <c r="Q64" s="4">
        <v>44561</v>
      </c>
      <c r="R64" s="7">
        <v>-6</v>
      </c>
      <c r="S64" s="8">
        <f t="shared" si="1"/>
        <v>2.7209673751849022E-3</v>
      </c>
      <c r="T64" s="6">
        <f t="shared" si="4"/>
        <v>-1.6325804251109414E-2</v>
      </c>
    </row>
    <row r="65" spans="1:20" x14ac:dyDescent="0.25">
      <c r="A65" s="9" t="s">
        <v>105</v>
      </c>
      <c r="B65" t="s">
        <v>162</v>
      </c>
      <c r="C65" s="5">
        <v>3488665.08</v>
      </c>
      <c r="D65" s="5">
        <v>3669259.5700000003</v>
      </c>
      <c r="E65" s="5">
        <v>3849854.0600000005</v>
      </c>
      <c r="F65" s="5">
        <v>4139942.5500000007</v>
      </c>
      <c r="G65" s="5">
        <v>4392253.6700000009</v>
      </c>
      <c r="H65" s="5">
        <v>4709951.5100000007</v>
      </c>
      <c r="I65" s="5">
        <v>0</v>
      </c>
      <c r="J65" s="5">
        <v>0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6">
        <f t="shared" si="3"/>
        <v>1865378.9569230773</v>
      </c>
      <c r="Q65" s="4">
        <v>44561</v>
      </c>
      <c r="R65" s="7">
        <v>-6</v>
      </c>
      <c r="S65" s="8">
        <f t="shared" si="1"/>
        <v>1.0646953922487287E-2</v>
      </c>
      <c r="T65" s="6">
        <f t="shared" si="4"/>
        <v>-6.3881723534923718E-2</v>
      </c>
    </row>
    <row r="66" spans="1:20" x14ac:dyDescent="0.25">
      <c r="A66" s="9" t="s">
        <v>105</v>
      </c>
      <c r="B66" t="s">
        <v>163</v>
      </c>
      <c r="C66" s="5">
        <v>2657117.48</v>
      </c>
      <c r="D66" s="5">
        <v>2661544.63</v>
      </c>
      <c r="E66" s="5">
        <v>2665971.7799999998</v>
      </c>
      <c r="F66" s="5">
        <v>2670398.9299999997</v>
      </c>
      <c r="G66" s="5">
        <v>2674826.0799999996</v>
      </c>
      <c r="H66" s="5">
        <v>2679253.2299999995</v>
      </c>
      <c r="I66" s="5">
        <v>0</v>
      </c>
      <c r="J66" s="5">
        <v>0</v>
      </c>
      <c r="K66" s="5">
        <v>0</v>
      </c>
      <c r="L66" s="5">
        <v>0</v>
      </c>
      <c r="M66" s="5">
        <v>0</v>
      </c>
      <c r="N66" s="5">
        <v>0</v>
      </c>
      <c r="O66" s="5">
        <v>0</v>
      </c>
      <c r="P66" s="6">
        <f t="shared" si="3"/>
        <v>1231470.1638461538</v>
      </c>
      <c r="Q66" s="4">
        <v>44561</v>
      </c>
      <c r="R66" s="7">
        <v>-6</v>
      </c>
      <c r="S66" s="8">
        <f t="shared" si="1"/>
        <v>7.0288163392895741E-3</v>
      </c>
      <c r="T66" s="6">
        <f t="shared" si="4"/>
        <v>-4.2172898035737441E-2</v>
      </c>
    </row>
    <row r="67" spans="1:20" x14ac:dyDescent="0.25">
      <c r="A67" s="9" t="s">
        <v>105</v>
      </c>
      <c r="B67" t="s">
        <v>164</v>
      </c>
      <c r="C67" s="5">
        <v>25818.260000000002</v>
      </c>
      <c r="D67" s="5">
        <v>30734.47</v>
      </c>
      <c r="E67" s="5">
        <v>34369.82</v>
      </c>
      <c r="F67" s="5">
        <v>46778.86</v>
      </c>
      <c r="G67" s="5">
        <v>59187.9</v>
      </c>
      <c r="H67" s="5">
        <v>59614.87</v>
      </c>
      <c r="I67" s="5">
        <v>0</v>
      </c>
      <c r="J67" s="5">
        <v>0</v>
      </c>
      <c r="K67" s="5">
        <v>0</v>
      </c>
      <c r="L67" s="5">
        <v>0</v>
      </c>
      <c r="M67" s="5">
        <v>0</v>
      </c>
      <c r="N67" s="5">
        <v>0</v>
      </c>
      <c r="O67" s="5">
        <v>0</v>
      </c>
      <c r="P67" s="6">
        <f t="shared" si="3"/>
        <v>19731.09076923077</v>
      </c>
      <c r="Q67" s="4">
        <v>44561</v>
      </c>
      <c r="R67" s="7">
        <v>-6</v>
      </c>
      <c r="S67" s="8">
        <f t="shared" ref="S67:S130" si="5">P67/$P$562</f>
        <v>1.1261841111734871E-4</v>
      </c>
      <c r="T67" s="6">
        <f t="shared" si="4"/>
        <v>-6.757104667040923E-4</v>
      </c>
    </row>
    <row r="68" spans="1:20" x14ac:dyDescent="0.25">
      <c r="A68" s="9" t="s">
        <v>105</v>
      </c>
      <c r="B68" t="s">
        <v>165</v>
      </c>
      <c r="C68" s="5">
        <v>63774.9</v>
      </c>
      <c r="D68" s="5">
        <v>76934.8</v>
      </c>
      <c r="E68" s="5">
        <v>90094.7</v>
      </c>
      <c r="F68" s="5">
        <v>103254.59999999999</v>
      </c>
      <c r="G68" s="5">
        <v>116414.49999999999</v>
      </c>
      <c r="H68" s="5">
        <v>133623.59999999998</v>
      </c>
      <c r="I68" s="5">
        <v>0</v>
      </c>
      <c r="J68" s="5">
        <v>0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  <c r="P68" s="6">
        <f t="shared" si="3"/>
        <v>44930.546153846153</v>
      </c>
      <c r="Q68" s="4">
        <v>44561</v>
      </c>
      <c r="R68" s="7">
        <v>-6</v>
      </c>
      <c r="S68" s="8">
        <f t="shared" si="5"/>
        <v>2.5644840306404031E-4</v>
      </c>
      <c r="T68" s="6">
        <f t="shared" si="4"/>
        <v>-1.5386904183842419E-3</v>
      </c>
    </row>
    <row r="69" spans="1:20" x14ac:dyDescent="0.25">
      <c r="A69" s="9" t="s">
        <v>105</v>
      </c>
      <c r="B69" t="s">
        <v>166</v>
      </c>
      <c r="C69" s="5">
        <v>182821.38</v>
      </c>
      <c r="D69" s="5">
        <v>182821.38</v>
      </c>
      <c r="E69" s="5">
        <v>182821.38</v>
      </c>
      <c r="F69" s="5">
        <v>274434.53000000003</v>
      </c>
      <c r="G69" s="5">
        <v>274434.53000000003</v>
      </c>
      <c r="H69" s="5">
        <v>274434.53000000003</v>
      </c>
      <c r="I69" s="5">
        <v>0</v>
      </c>
      <c r="J69" s="5">
        <v>0</v>
      </c>
      <c r="K69" s="5">
        <v>0</v>
      </c>
      <c r="L69" s="5">
        <v>0</v>
      </c>
      <c r="M69" s="5">
        <v>0</v>
      </c>
      <c r="N69" s="5">
        <v>0</v>
      </c>
      <c r="O69" s="5">
        <v>0</v>
      </c>
      <c r="P69" s="6">
        <f t="shared" si="3"/>
        <v>105520.59461538463</v>
      </c>
      <c r="Q69" s="4">
        <v>44561</v>
      </c>
      <c r="R69" s="7">
        <v>-6</v>
      </c>
      <c r="S69" s="8">
        <f t="shared" si="5"/>
        <v>6.0227596359112832E-4</v>
      </c>
      <c r="T69" s="6">
        <f t="shared" si="4"/>
        <v>-3.6136557815467699E-3</v>
      </c>
    </row>
    <row r="70" spans="1:20" x14ac:dyDescent="0.25">
      <c r="A70" s="9" t="s">
        <v>105</v>
      </c>
      <c r="B70" t="s">
        <v>167</v>
      </c>
      <c r="C70" s="5">
        <v>43528.900000000009</v>
      </c>
      <c r="D70" s="5">
        <v>54664.200000000012</v>
      </c>
      <c r="E70" s="5">
        <v>65799.500000000015</v>
      </c>
      <c r="F70" s="5">
        <v>76434.800000000017</v>
      </c>
      <c r="G70" s="5">
        <v>87570.10000000002</v>
      </c>
      <c r="H70" s="5">
        <v>98705.400000000023</v>
      </c>
      <c r="I70" s="5">
        <v>0</v>
      </c>
      <c r="J70" s="5">
        <v>0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6">
        <f t="shared" si="3"/>
        <v>32823.300000000003</v>
      </c>
      <c r="Q70" s="4">
        <v>44561</v>
      </c>
      <c r="R70" s="7">
        <v>-6</v>
      </c>
      <c r="S70" s="8">
        <f t="shared" si="5"/>
        <v>1.8734432560578521E-4</v>
      </c>
      <c r="T70" s="6">
        <f t="shared" si="4"/>
        <v>-1.1240659536347112E-3</v>
      </c>
    </row>
    <row r="71" spans="1:20" x14ac:dyDescent="0.25">
      <c r="A71" s="9" t="s">
        <v>105</v>
      </c>
      <c r="B71" t="s">
        <v>168</v>
      </c>
      <c r="C71" s="5">
        <v>182214</v>
      </c>
      <c r="D71" s="5">
        <v>216632.2</v>
      </c>
      <c r="E71" s="5">
        <v>251050.40000000002</v>
      </c>
      <c r="F71" s="5">
        <v>285468.60000000003</v>
      </c>
      <c r="G71" s="5">
        <v>319886.80000000005</v>
      </c>
      <c r="H71" s="5">
        <v>354305.00000000006</v>
      </c>
      <c r="I71" s="5">
        <v>0</v>
      </c>
      <c r="J71" s="5">
        <v>0</v>
      </c>
      <c r="K71" s="5">
        <v>0</v>
      </c>
      <c r="L71" s="5">
        <v>0</v>
      </c>
      <c r="M71" s="5">
        <v>0</v>
      </c>
      <c r="N71" s="5">
        <v>0</v>
      </c>
      <c r="O71" s="5">
        <v>0</v>
      </c>
      <c r="P71" s="6">
        <f t="shared" si="3"/>
        <v>123812.07692307694</v>
      </c>
      <c r="Q71" s="4">
        <v>44561</v>
      </c>
      <c r="R71" s="7">
        <v>-6</v>
      </c>
      <c r="S71" s="8">
        <f t="shared" si="5"/>
        <v>7.0667757516780613E-4</v>
      </c>
      <c r="T71" s="6">
        <f t="shared" si="4"/>
        <v>-4.2400654510068372E-3</v>
      </c>
    </row>
    <row r="72" spans="1:20" x14ac:dyDescent="0.25">
      <c r="A72" s="9" t="s">
        <v>105</v>
      </c>
      <c r="B72" t="s">
        <v>169</v>
      </c>
      <c r="C72" s="5">
        <v>0</v>
      </c>
      <c r="D72" s="5">
        <v>0</v>
      </c>
      <c r="E72" s="5">
        <v>0</v>
      </c>
      <c r="F72" s="5">
        <v>0</v>
      </c>
      <c r="G72" s="5">
        <v>0</v>
      </c>
      <c r="H72" s="5">
        <v>0</v>
      </c>
      <c r="I72" s="5">
        <v>0</v>
      </c>
      <c r="J72" s="5">
        <v>22648.19</v>
      </c>
      <c r="K72" s="5">
        <v>46757.13</v>
      </c>
      <c r="L72" s="5">
        <v>70866.069999999992</v>
      </c>
      <c r="M72" s="5">
        <v>94975.01</v>
      </c>
      <c r="N72" s="5">
        <v>119083.95</v>
      </c>
      <c r="O72" s="5">
        <v>143192.88999999998</v>
      </c>
      <c r="P72" s="6">
        <f t="shared" si="3"/>
        <v>38271.018461538464</v>
      </c>
      <c r="Q72" s="4">
        <v>44926</v>
      </c>
      <c r="R72" s="7">
        <v>6</v>
      </c>
      <c r="S72" s="8">
        <f t="shared" si="5"/>
        <v>2.1843806515260437E-4</v>
      </c>
      <c r="T72" s="6">
        <f t="shared" si="4"/>
        <v>1.3106283909156261E-3</v>
      </c>
    </row>
    <row r="73" spans="1:20" x14ac:dyDescent="0.25">
      <c r="A73" s="9" t="s">
        <v>105</v>
      </c>
      <c r="B73" t="s">
        <v>170</v>
      </c>
      <c r="C73" s="5">
        <v>0</v>
      </c>
      <c r="D73" s="5">
        <v>0</v>
      </c>
      <c r="E73" s="5">
        <v>0</v>
      </c>
      <c r="F73" s="5">
        <v>223999.72</v>
      </c>
      <c r="G73" s="5">
        <v>0</v>
      </c>
      <c r="H73" s="5">
        <v>0</v>
      </c>
      <c r="I73" s="5">
        <v>0</v>
      </c>
      <c r="J73" s="5">
        <v>0</v>
      </c>
      <c r="K73" s="5">
        <v>0</v>
      </c>
      <c r="L73" s="5">
        <v>0</v>
      </c>
      <c r="M73" s="5">
        <v>0</v>
      </c>
      <c r="N73" s="5">
        <v>0</v>
      </c>
      <c r="O73" s="5">
        <v>0</v>
      </c>
      <c r="P73" s="6">
        <f t="shared" si="3"/>
        <v>17230.747692307694</v>
      </c>
      <c r="Q73" s="4">
        <v>44500</v>
      </c>
      <c r="R73" s="7">
        <v>-8</v>
      </c>
      <c r="S73" s="8">
        <f t="shared" si="5"/>
        <v>9.8347296161532336E-5</v>
      </c>
      <c r="T73" s="6">
        <f t="shared" si="4"/>
        <v>-7.8677836929225869E-4</v>
      </c>
    </row>
    <row r="74" spans="1:20" x14ac:dyDescent="0.25">
      <c r="A74" s="9" t="s">
        <v>105</v>
      </c>
      <c r="B74" t="s">
        <v>171</v>
      </c>
      <c r="C74" s="5">
        <v>0</v>
      </c>
      <c r="D74" s="5">
        <v>0</v>
      </c>
      <c r="E74" s="5">
        <v>15184.5</v>
      </c>
      <c r="F74" s="5">
        <v>136160.5</v>
      </c>
      <c r="G74" s="5">
        <v>0</v>
      </c>
      <c r="H74" s="5">
        <v>0</v>
      </c>
      <c r="I74" s="5">
        <v>0</v>
      </c>
      <c r="J74" s="5">
        <v>0</v>
      </c>
      <c r="K74" s="5">
        <v>0</v>
      </c>
      <c r="L74" s="5">
        <v>0</v>
      </c>
      <c r="M74" s="5">
        <v>0</v>
      </c>
      <c r="N74" s="5">
        <v>0</v>
      </c>
      <c r="O74" s="5">
        <v>0</v>
      </c>
      <c r="P74" s="6">
        <f t="shared" si="3"/>
        <v>11641.923076923076</v>
      </c>
      <c r="Q74" s="4">
        <v>44500</v>
      </c>
      <c r="R74" s="7">
        <v>-8</v>
      </c>
      <c r="S74" s="8">
        <f t="shared" si="5"/>
        <v>6.6448170281494591E-5</v>
      </c>
      <c r="T74" s="6">
        <f t="shared" si="4"/>
        <v>-5.3158536225195673E-4</v>
      </c>
    </row>
    <row r="75" spans="1:20" x14ac:dyDescent="0.25">
      <c r="A75" s="9" t="s">
        <v>105</v>
      </c>
      <c r="B75" t="s">
        <v>172</v>
      </c>
      <c r="C75" s="5">
        <v>299640.8</v>
      </c>
      <c r="D75" s="5">
        <v>466670.3</v>
      </c>
      <c r="E75" s="5">
        <v>633699.80000000005</v>
      </c>
      <c r="F75" s="5">
        <v>0</v>
      </c>
      <c r="G75" s="5">
        <v>0</v>
      </c>
      <c r="H75" s="5">
        <v>0</v>
      </c>
      <c r="I75" s="5">
        <v>0</v>
      </c>
      <c r="J75" s="5">
        <v>0</v>
      </c>
      <c r="K75" s="5">
        <v>0</v>
      </c>
      <c r="L75" s="5">
        <v>0</v>
      </c>
      <c r="M75" s="5">
        <v>0</v>
      </c>
      <c r="N75" s="5">
        <v>0</v>
      </c>
      <c r="O75" s="5">
        <v>0</v>
      </c>
      <c r="P75" s="6">
        <f t="shared" ref="P75:P99" si="6">AVERAGE(C75:O75)</f>
        <v>107693.14615384614</v>
      </c>
      <c r="Q75" s="4">
        <v>44469</v>
      </c>
      <c r="R75" s="7">
        <v>-9</v>
      </c>
      <c r="S75" s="8">
        <f t="shared" si="5"/>
        <v>6.1467615500445012E-4</v>
      </c>
      <c r="T75" s="6">
        <f t="shared" ref="T75:T99" si="7">R75*S75</f>
        <v>-5.532085395040051E-3</v>
      </c>
    </row>
    <row r="76" spans="1:20" x14ac:dyDescent="0.25">
      <c r="A76" s="9" t="s">
        <v>105</v>
      </c>
      <c r="B76" t="s">
        <v>173</v>
      </c>
      <c r="C76" s="5">
        <v>27909.11</v>
      </c>
      <c r="D76" s="5">
        <v>0</v>
      </c>
      <c r="E76" s="5">
        <v>0</v>
      </c>
      <c r="F76" s="5">
        <v>0</v>
      </c>
      <c r="G76" s="5">
        <v>0</v>
      </c>
      <c r="H76" s="5">
        <v>0</v>
      </c>
      <c r="I76" s="5">
        <v>0</v>
      </c>
      <c r="J76" s="5">
        <v>0</v>
      </c>
      <c r="K76" s="5">
        <v>0</v>
      </c>
      <c r="L76" s="5">
        <v>0</v>
      </c>
      <c r="M76" s="5">
        <v>0</v>
      </c>
      <c r="N76" s="5">
        <v>0</v>
      </c>
      <c r="O76" s="5">
        <v>0</v>
      </c>
      <c r="P76" s="6">
        <f t="shared" si="6"/>
        <v>2146.8546153846155</v>
      </c>
      <c r="Q76" s="4">
        <v>44408</v>
      </c>
      <c r="R76" s="7">
        <v>-11</v>
      </c>
      <c r="S76" s="8">
        <f t="shared" si="5"/>
        <v>1.2253522043575697E-5</v>
      </c>
      <c r="T76" s="6">
        <f t="shared" si="7"/>
        <v>-1.3478874247933268E-4</v>
      </c>
    </row>
    <row r="77" spans="1:20" x14ac:dyDescent="0.25">
      <c r="A77" s="9" t="s">
        <v>105</v>
      </c>
      <c r="B77" t="s">
        <v>174</v>
      </c>
      <c r="C77" s="5">
        <v>54664.200000000004</v>
      </c>
      <c r="D77" s="5">
        <v>103254.6</v>
      </c>
      <c r="E77" s="5">
        <v>0</v>
      </c>
      <c r="F77" s="5">
        <v>0</v>
      </c>
      <c r="G77" s="5">
        <v>0</v>
      </c>
      <c r="H77" s="5">
        <v>0</v>
      </c>
      <c r="I77" s="5">
        <v>0</v>
      </c>
      <c r="J77" s="5">
        <v>0</v>
      </c>
      <c r="K77" s="5">
        <v>0</v>
      </c>
      <c r="L77" s="5">
        <v>0</v>
      </c>
      <c r="M77" s="5">
        <v>0</v>
      </c>
      <c r="N77" s="5">
        <v>0</v>
      </c>
      <c r="O77" s="5">
        <v>0</v>
      </c>
      <c r="P77" s="6">
        <f t="shared" si="6"/>
        <v>12147.600000000002</v>
      </c>
      <c r="Q77" s="4">
        <v>44439</v>
      </c>
      <c r="R77" s="7">
        <v>-10</v>
      </c>
      <c r="S77" s="8">
        <f t="shared" si="5"/>
        <v>6.9334403601369662E-5</v>
      </c>
      <c r="T77" s="6">
        <f t="shared" si="7"/>
        <v>-6.9334403601369662E-4</v>
      </c>
    </row>
    <row r="78" spans="1:20" x14ac:dyDescent="0.25">
      <c r="A78" s="9" t="s">
        <v>105</v>
      </c>
      <c r="B78" t="s">
        <v>175</v>
      </c>
      <c r="C78" s="5">
        <v>571149.78</v>
      </c>
      <c r="D78" s="5">
        <v>733117.78</v>
      </c>
      <c r="E78" s="5">
        <v>895085.78</v>
      </c>
      <c r="F78" s="5">
        <v>1057053.78</v>
      </c>
      <c r="G78" s="5">
        <v>1219021.78</v>
      </c>
      <c r="H78" s="5">
        <v>1299909.47</v>
      </c>
      <c r="I78" s="5">
        <v>0</v>
      </c>
      <c r="J78" s="5">
        <v>0</v>
      </c>
      <c r="K78" s="5">
        <v>0</v>
      </c>
      <c r="L78" s="5">
        <v>0</v>
      </c>
      <c r="M78" s="5">
        <v>0</v>
      </c>
      <c r="N78" s="5">
        <v>0</v>
      </c>
      <c r="O78" s="5">
        <v>0</v>
      </c>
      <c r="P78" s="6">
        <f t="shared" si="6"/>
        <v>444256.79769230768</v>
      </c>
      <c r="Q78" s="4">
        <v>44561</v>
      </c>
      <c r="R78" s="7">
        <v>-6</v>
      </c>
      <c r="S78" s="8">
        <f t="shared" si="5"/>
        <v>2.5356679602432154E-3</v>
      </c>
      <c r="T78" s="6">
        <f t="shared" si="7"/>
        <v>-1.5214007761459293E-2</v>
      </c>
    </row>
    <row r="79" spans="1:20" x14ac:dyDescent="0.25">
      <c r="A79" s="9" t="s">
        <v>105</v>
      </c>
      <c r="B79" t="s">
        <v>176</v>
      </c>
      <c r="C79" s="5">
        <v>500076.2</v>
      </c>
      <c r="D79" s="5">
        <v>500076.2</v>
      </c>
      <c r="E79" s="5">
        <v>500076.2</v>
      </c>
      <c r="F79" s="5">
        <v>500076.2</v>
      </c>
      <c r="G79" s="5">
        <v>500076.2</v>
      </c>
      <c r="H79" s="5">
        <v>500076.2</v>
      </c>
      <c r="I79" s="5">
        <v>0</v>
      </c>
      <c r="J79" s="5">
        <v>0</v>
      </c>
      <c r="K79" s="5">
        <v>0</v>
      </c>
      <c r="L79" s="5">
        <v>0</v>
      </c>
      <c r="M79" s="5">
        <v>0</v>
      </c>
      <c r="N79" s="5">
        <v>0</v>
      </c>
      <c r="O79" s="5">
        <v>0</v>
      </c>
      <c r="P79" s="6">
        <f t="shared" si="6"/>
        <v>230804.40000000002</v>
      </c>
      <c r="Q79" s="4">
        <v>44561</v>
      </c>
      <c r="R79" s="7">
        <v>-6</v>
      </c>
      <c r="S79" s="8">
        <f t="shared" si="5"/>
        <v>1.3173536684260234E-3</v>
      </c>
      <c r="T79" s="6">
        <f t="shared" si="7"/>
        <v>-7.9041220105561406E-3</v>
      </c>
    </row>
    <row r="80" spans="1:20" x14ac:dyDescent="0.25">
      <c r="A80" s="9" t="s">
        <v>105</v>
      </c>
      <c r="B80" t="s">
        <v>177</v>
      </c>
      <c r="C80" s="5">
        <v>151485.16</v>
      </c>
      <c r="D80" s="5">
        <v>151485.16</v>
      </c>
      <c r="E80" s="5">
        <v>151485.16</v>
      </c>
      <c r="F80" s="5">
        <v>151485.16</v>
      </c>
      <c r="G80" s="5">
        <v>0</v>
      </c>
      <c r="H80" s="5">
        <v>0</v>
      </c>
      <c r="I80" s="5">
        <v>0</v>
      </c>
      <c r="J80" s="5">
        <v>0</v>
      </c>
      <c r="K80" s="5">
        <v>0</v>
      </c>
      <c r="L80" s="5">
        <v>0</v>
      </c>
      <c r="M80" s="5">
        <v>0</v>
      </c>
      <c r="N80" s="5">
        <v>0</v>
      </c>
      <c r="O80" s="5">
        <v>0</v>
      </c>
      <c r="P80" s="6">
        <f t="shared" si="6"/>
        <v>46610.81846153846</v>
      </c>
      <c r="Q80" s="4">
        <v>44500</v>
      </c>
      <c r="R80" s="7">
        <v>-8</v>
      </c>
      <c r="S80" s="8">
        <f t="shared" si="5"/>
        <v>2.6603883066634389E-4</v>
      </c>
      <c r="T80" s="6">
        <f t="shared" si="7"/>
        <v>-2.1283106453307511E-3</v>
      </c>
    </row>
    <row r="81" spans="1:20" x14ac:dyDescent="0.25">
      <c r="A81" s="9" t="s">
        <v>105</v>
      </c>
      <c r="B81" t="s">
        <v>178</v>
      </c>
      <c r="C81" s="5">
        <v>0</v>
      </c>
      <c r="D81" s="5">
        <v>0</v>
      </c>
      <c r="E81" s="5">
        <v>0</v>
      </c>
      <c r="F81" s="5">
        <v>0</v>
      </c>
      <c r="G81" s="5">
        <v>0</v>
      </c>
      <c r="H81" s="5">
        <v>0</v>
      </c>
      <c r="I81" s="5">
        <v>0</v>
      </c>
      <c r="J81" s="5">
        <v>0</v>
      </c>
      <c r="K81" s="5">
        <v>0</v>
      </c>
      <c r="L81" s="5">
        <v>75742.58</v>
      </c>
      <c r="M81" s="5">
        <v>151485.16</v>
      </c>
      <c r="N81" s="5">
        <v>151485.16</v>
      </c>
      <c r="O81" s="5">
        <v>151485.16</v>
      </c>
      <c r="P81" s="6">
        <f t="shared" si="6"/>
        <v>40784.466153846159</v>
      </c>
      <c r="Q81" s="4">
        <v>44865</v>
      </c>
      <c r="R81" s="7">
        <v>4</v>
      </c>
      <c r="S81" s="8">
        <f t="shared" si="5"/>
        <v>2.3278397683305094E-4</v>
      </c>
      <c r="T81" s="6">
        <f t="shared" si="7"/>
        <v>9.3113590733220376E-4</v>
      </c>
    </row>
    <row r="82" spans="1:20" x14ac:dyDescent="0.25">
      <c r="A82" s="9" t="s">
        <v>105</v>
      </c>
      <c r="B82" t="s">
        <v>179</v>
      </c>
      <c r="C82" s="5">
        <v>50838.82</v>
      </c>
      <c r="D82" s="5">
        <v>516495.10000000003</v>
      </c>
      <c r="E82" s="5">
        <v>0</v>
      </c>
      <c r="F82" s="5">
        <v>0</v>
      </c>
      <c r="G82" s="5">
        <v>0</v>
      </c>
      <c r="H82" s="5">
        <v>0</v>
      </c>
      <c r="I82" s="5">
        <v>0</v>
      </c>
      <c r="J82" s="5">
        <v>0</v>
      </c>
      <c r="K82" s="5">
        <v>0</v>
      </c>
      <c r="L82" s="5">
        <v>0</v>
      </c>
      <c r="M82" s="5">
        <v>0</v>
      </c>
      <c r="N82" s="5">
        <v>0</v>
      </c>
      <c r="O82" s="5">
        <v>0</v>
      </c>
      <c r="P82" s="6">
        <f t="shared" si="6"/>
        <v>43641.07076923077</v>
      </c>
      <c r="Q82" s="4">
        <v>44439</v>
      </c>
      <c r="R82" s="7">
        <v>-10</v>
      </c>
      <c r="S82" s="8">
        <f t="shared" si="5"/>
        <v>2.4908851248886868E-4</v>
      </c>
      <c r="T82" s="6">
        <f t="shared" si="7"/>
        <v>-2.490885124888687E-3</v>
      </c>
    </row>
    <row r="83" spans="1:20" x14ac:dyDescent="0.25">
      <c r="A83" s="9" t="s">
        <v>105</v>
      </c>
      <c r="B83" t="s">
        <v>180</v>
      </c>
      <c r="C83" s="5">
        <v>0</v>
      </c>
      <c r="D83" s="5">
        <v>0</v>
      </c>
      <c r="E83" s="5">
        <v>0</v>
      </c>
      <c r="F83" s="5">
        <v>635598.07999999996</v>
      </c>
      <c r="G83" s="5">
        <v>7626612.6100000003</v>
      </c>
      <c r="H83" s="5">
        <v>0</v>
      </c>
      <c r="I83" s="5">
        <v>0</v>
      </c>
      <c r="J83" s="5">
        <v>0</v>
      </c>
      <c r="K83" s="5">
        <v>0</v>
      </c>
      <c r="L83" s="5">
        <v>0</v>
      </c>
      <c r="M83" s="5">
        <v>0</v>
      </c>
      <c r="N83" s="5">
        <v>0</v>
      </c>
      <c r="O83" s="5">
        <v>0</v>
      </c>
      <c r="P83" s="6">
        <f t="shared" si="6"/>
        <v>635554.6684615385</v>
      </c>
      <c r="Q83" s="4">
        <v>44530</v>
      </c>
      <c r="R83" s="7">
        <v>-7</v>
      </c>
      <c r="S83" s="8">
        <f t="shared" si="5"/>
        <v>3.6275316847646437E-3</v>
      </c>
      <c r="T83" s="6">
        <f t="shared" si="7"/>
        <v>-2.5392721793352505E-2</v>
      </c>
    </row>
    <row r="84" spans="1:20" x14ac:dyDescent="0.25">
      <c r="A84" s="9" t="s">
        <v>105</v>
      </c>
      <c r="B84" t="s">
        <v>181</v>
      </c>
      <c r="C84" s="5">
        <v>0</v>
      </c>
      <c r="D84" s="5">
        <v>0</v>
      </c>
      <c r="E84" s="5">
        <v>0</v>
      </c>
      <c r="F84" s="5">
        <v>0</v>
      </c>
      <c r="G84" s="5">
        <v>0</v>
      </c>
      <c r="H84" s="5">
        <v>2057202</v>
      </c>
      <c r="I84" s="5">
        <v>0</v>
      </c>
      <c r="J84" s="5">
        <v>0</v>
      </c>
      <c r="K84" s="5">
        <v>0</v>
      </c>
      <c r="L84" s="5">
        <v>0</v>
      </c>
      <c r="M84" s="5">
        <v>0</v>
      </c>
      <c r="N84" s="5">
        <v>0</v>
      </c>
      <c r="O84" s="5">
        <v>0</v>
      </c>
      <c r="P84" s="6">
        <f t="shared" si="6"/>
        <v>158246.30769230769</v>
      </c>
      <c r="Q84" s="4">
        <v>44531</v>
      </c>
      <c r="R84" s="7">
        <v>-6</v>
      </c>
      <c r="S84" s="8">
        <f t="shared" si="5"/>
        <v>9.0321655026219061E-4</v>
      </c>
      <c r="T84" s="6">
        <f t="shared" si="7"/>
        <v>-5.4192993015731439E-3</v>
      </c>
    </row>
    <row r="85" spans="1:20" x14ac:dyDescent="0.25">
      <c r="A85" s="9" t="s">
        <v>105</v>
      </c>
      <c r="B85" t="s">
        <v>71</v>
      </c>
      <c r="C85" s="5">
        <v>0</v>
      </c>
      <c r="D85" s="5">
        <v>0</v>
      </c>
      <c r="E85" s="5">
        <v>137381.36000000002</v>
      </c>
      <c r="F85" s="5">
        <v>0</v>
      </c>
      <c r="G85" s="5">
        <v>0</v>
      </c>
      <c r="H85" s="5">
        <v>0</v>
      </c>
      <c r="I85" s="5">
        <v>0</v>
      </c>
      <c r="J85" s="5">
        <v>0</v>
      </c>
      <c r="K85" s="5">
        <v>0</v>
      </c>
      <c r="L85" s="5">
        <v>0</v>
      </c>
      <c r="M85" s="5">
        <v>0</v>
      </c>
      <c r="N85" s="5">
        <v>0</v>
      </c>
      <c r="O85" s="5">
        <v>0</v>
      </c>
      <c r="P85" s="6">
        <f t="shared" si="6"/>
        <v>10567.796923076925</v>
      </c>
      <c r="Q85" s="4">
        <v>44440</v>
      </c>
      <c r="R85" s="7">
        <v>-9</v>
      </c>
      <c r="S85" s="8">
        <f t="shared" si="5"/>
        <v>6.0317420481570663E-5</v>
      </c>
      <c r="T85" s="6">
        <f t="shared" si="7"/>
        <v>-5.4285678433413592E-4</v>
      </c>
    </row>
    <row r="86" spans="1:20" x14ac:dyDescent="0.25">
      <c r="A86" s="9" t="s">
        <v>105</v>
      </c>
      <c r="B86" t="s">
        <v>98</v>
      </c>
      <c r="C86" s="5">
        <v>0</v>
      </c>
      <c r="D86" s="5">
        <v>0</v>
      </c>
      <c r="E86" s="5">
        <v>47508.19</v>
      </c>
      <c r="F86" s="5">
        <v>0</v>
      </c>
      <c r="G86" s="5">
        <v>0</v>
      </c>
      <c r="H86" s="5">
        <v>0</v>
      </c>
      <c r="I86" s="5">
        <v>0</v>
      </c>
      <c r="J86" s="5">
        <v>0</v>
      </c>
      <c r="K86" s="5">
        <v>0</v>
      </c>
      <c r="L86" s="5">
        <v>0</v>
      </c>
      <c r="M86" s="5">
        <v>0</v>
      </c>
      <c r="N86" s="5">
        <v>0</v>
      </c>
      <c r="O86" s="5">
        <v>0</v>
      </c>
      <c r="P86" s="6">
        <f t="shared" si="6"/>
        <v>3654.4761538461539</v>
      </c>
      <c r="Q86" s="4">
        <v>44440</v>
      </c>
      <c r="R86" s="7">
        <v>-9</v>
      </c>
      <c r="S86" s="8">
        <f t="shared" si="5"/>
        <v>2.085851728755888E-5</v>
      </c>
      <c r="T86" s="6">
        <f t="shared" si="7"/>
        <v>-1.8772665558802992E-4</v>
      </c>
    </row>
    <row r="87" spans="1:20" x14ac:dyDescent="0.25">
      <c r="A87" s="9" t="s">
        <v>105</v>
      </c>
      <c r="B87" t="s">
        <v>182</v>
      </c>
      <c r="C87" s="5">
        <v>0</v>
      </c>
      <c r="D87" s="5">
        <v>0</v>
      </c>
      <c r="E87" s="5">
        <v>0</v>
      </c>
      <c r="F87" s="5">
        <v>0</v>
      </c>
      <c r="G87" s="5">
        <v>0</v>
      </c>
      <c r="H87" s="5">
        <v>0</v>
      </c>
      <c r="I87" s="5">
        <v>0</v>
      </c>
      <c r="J87" s="5">
        <v>0</v>
      </c>
      <c r="K87" s="5">
        <v>0</v>
      </c>
      <c r="L87" s="5">
        <v>0</v>
      </c>
      <c r="M87" s="5">
        <v>1470213.7</v>
      </c>
      <c r="N87" s="5">
        <v>0</v>
      </c>
      <c r="O87" s="5">
        <v>0</v>
      </c>
      <c r="P87" s="6">
        <f t="shared" si="6"/>
        <v>113093.36153846154</v>
      </c>
      <c r="Q87" s="4">
        <v>44712</v>
      </c>
      <c r="R87" s="7">
        <v>-1</v>
      </c>
      <c r="S87" s="8">
        <f t="shared" si="5"/>
        <v>6.4549876301024948E-4</v>
      </c>
      <c r="T87" s="6">
        <f t="shared" si="7"/>
        <v>-6.4549876301024948E-4</v>
      </c>
    </row>
    <row r="88" spans="1:20" x14ac:dyDescent="0.25">
      <c r="A88" s="9" t="s">
        <v>105</v>
      </c>
      <c r="B88" t="s">
        <v>183</v>
      </c>
      <c r="C88" s="5">
        <v>92934.399999999994</v>
      </c>
      <c r="D88" s="5">
        <v>100734.39999999999</v>
      </c>
      <c r="E88" s="5">
        <v>183984.4</v>
      </c>
      <c r="F88" s="5">
        <v>1499586.0099999998</v>
      </c>
      <c r="G88" s="5">
        <v>1506615.0099999998</v>
      </c>
      <c r="H88" s="5">
        <v>0</v>
      </c>
      <c r="I88" s="5">
        <v>0</v>
      </c>
      <c r="J88" s="5">
        <v>0</v>
      </c>
      <c r="K88" s="5">
        <v>0</v>
      </c>
      <c r="L88" s="5">
        <v>0</v>
      </c>
      <c r="M88" s="5">
        <v>0</v>
      </c>
      <c r="N88" s="5">
        <v>0</v>
      </c>
      <c r="O88" s="5">
        <v>0</v>
      </c>
      <c r="P88" s="6">
        <f t="shared" si="6"/>
        <v>260296.47846153844</v>
      </c>
      <c r="Q88" s="4">
        <v>44530</v>
      </c>
      <c r="R88" s="7">
        <v>-7</v>
      </c>
      <c r="S88" s="8">
        <f t="shared" si="5"/>
        <v>1.4856845050600553E-3</v>
      </c>
      <c r="T88" s="6">
        <f t="shared" si="7"/>
        <v>-1.0399791535420387E-2</v>
      </c>
    </row>
    <row r="89" spans="1:20" x14ac:dyDescent="0.25">
      <c r="A89" s="9" t="s">
        <v>105</v>
      </c>
      <c r="B89" t="s">
        <v>184</v>
      </c>
      <c r="C89" s="5">
        <v>426555.24000000011</v>
      </c>
      <c r="D89" s="5">
        <v>497647.78000000014</v>
      </c>
      <c r="E89" s="5">
        <v>568740.32000000018</v>
      </c>
      <c r="F89" s="5">
        <v>639832.86000000022</v>
      </c>
      <c r="G89" s="5">
        <v>710925.40000000026</v>
      </c>
      <c r="H89" s="5">
        <v>1376627.9400000004</v>
      </c>
      <c r="I89" s="5">
        <v>2933509.8800000004</v>
      </c>
      <c r="J89" s="5">
        <v>3337675.3300000005</v>
      </c>
      <c r="K89" s="5">
        <v>3741840.7800000007</v>
      </c>
      <c r="L89" s="5">
        <v>4146006.2300000009</v>
      </c>
      <c r="M89" s="5">
        <v>4550171.6800000006</v>
      </c>
      <c r="N89" s="5">
        <v>4954337.1300000008</v>
      </c>
      <c r="O89" s="5">
        <v>5358502.580000001</v>
      </c>
      <c r="P89" s="6">
        <f t="shared" si="6"/>
        <v>2557105.6269230777</v>
      </c>
      <c r="Q89" s="4">
        <v>44926</v>
      </c>
      <c r="R89" s="7">
        <v>6</v>
      </c>
      <c r="S89" s="8">
        <f t="shared" si="5"/>
        <v>1.4595096446081368E-2</v>
      </c>
      <c r="T89" s="6">
        <f t="shared" si="7"/>
        <v>8.7570578676488209E-2</v>
      </c>
    </row>
    <row r="90" spans="1:20" x14ac:dyDescent="0.25">
      <c r="A90" s="9" t="s">
        <v>105</v>
      </c>
      <c r="B90" t="s">
        <v>185</v>
      </c>
      <c r="C90" s="5">
        <v>0</v>
      </c>
      <c r="D90" s="5">
        <v>0</v>
      </c>
      <c r="E90" s="5">
        <v>0</v>
      </c>
      <c r="F90" s="5">
        <v>0</v>
      </c>
      <c r="G90" s="5">
        <v>183755.82</v>
      </c>
      <c r="H90" s="5">
        <v>0</v>
      </c>
      <c r="I90" s="5">
        <v>0</v>
      </c>
      <c r="J90" s="5">
        <v>0</v>
      </c>
      <c r="K90" s="5">
        <v>0</v>
      </c>
      <c r="L90" s="5">
        <v>0</v>
      </c>
      <c r="M90" s="5">
        <v>0</v>
      </c>
      <c r="N90" s="5">
        <v>0</v>
      </c>
      <c r="O90" s="5">
        <v>0</v>
      </c>
      <c r="P90" s="6">
        <f t="shared" si="6"/>
        <v>14135.063076923077</v>
      </c>
      <c r="Q90" s="4">
        <v>44530</v>
      </c>
      <c r="R90" s="7">
        <v>-7</v>
      </c>
      <c r="S90" s="8">
        <f t="shared" si="5"/>
        <v>8.0678172503721108E-5</v>
      </c>
      <c r="T90" s="6">
        <f t="shared" si="7"/>
        <v>-5.6474720752604777E-4</v>
      </c>
    </row>
    <row r="91" spans="1:20" x14ac:dyDescent="0.25">
      <c r="A91" s="9" t="s">
        <v>105</v>
      </c>
      <c r="B91" t="s">
        <v>60</v>
      </c>
      <c r="C91" s="5">
        <v>0</v>
      </c>
      <c r="D91" s="5">
        <v>0</v>
      </c>
      <c r="E91" s="5">
        <v>0</v>
      </c>
      <c r="F91" s="5">
        <v>0</v>
      </c>
      <c r="G91" s="5">
        <v>0</v>
      </c>
      <c r="H91" s="5">
        <v>0</v>
      </c>
      <c r="I91" s="5">
        <v>0</v>
      </c>
      <c r="J91" s="5">
        <v>0</v>
      </c>
      <c r="K91" s="5">
        <v>0</v>
      </c>
      <c r="L91" s="5">
        <v>0</v>
      </c>
      <c r="M91" s="5">
        <v>0</v>
      </c>
      <c r="N91" s="5">
        <v>0</v>
      </c>
      <c r="O91" s="5">
        <v>70365.02</v>
      </c>
      <c r="P91" s="6">
        <f t="shared" si="6"/>
        <v>5412.6938461538466</v>
      </c>
      <c r="Q91" s="4">
        <v>44926</v>
      </c>
      <c r="R91" s="7">
        <v>6</v>
      </c>
      <c r="S91" s="8">
        <f t="shared" si="5"/>
        <v>3.0893830855467797E-5</v>
      </c>
      <c r="T91" s="6">
        <f t="shared" si="7"/>
        <v>1.8536298513280677E-4</v>
      </c>
    </row>
    <row r="92" spans="1:20" x14ac:dyDescent="0.25">
      <c r="A92" s="9" t="s">
        <v>105</v>
      </c>
      <c r="B92" t="s">
        <v>186</v>
      </c>
      <c r="C92" s="5">
        <v>0</v>
      </c>
      <c r="D92" s="5">
        <v>36936</v>
      </c>
      <c r="E92" s="5">
        <v>36936</v>
      </c>
      <c r="F92" s="5">
        <v>129276</v>
      </c>
      <c r="G92" s="5">
        <v>129276</v>
      </c>
      <c r="H92" s="5">
        <v>129276</v>
      </c>
      <c r="I92" s="5">
        <v>0</v>
      </c>
      <c r="J92" s="5">
        <v>0</v>
      </c>
      <c r="K92" s="5">
        <v>0</v>
      </c>
      <c r="L92" s="5">
        <v>0</v>
      </c>
      <c r="M92" s="5">
        <v>0</v>
      </c>
      <c r="N92" s="5">
        <v>0</v>
      </c>
      <c r="O92" s="5">
        <v>0</v>
      </c>
      <c r="P92" s="6">
        <f t="shared" si="6"/>
        <v>35515.384615384617</v>
      </c>
      <c r="Q92" s="4">
        <v>44531</v>
      </c>
      <c r="R92" s="7">
        <v>-6</v>
      </c>
      <c r="S92" s="8">
        <f t="shared" si="5"/>
        <v>2.0270983659166842E-4</v>
      </c>
      <c r="T92" s="6">
        <f t="shared" si="7"/>
        <v>-1.2162590195500104E-3</v>
      </c>
    </row>
    <row r="93" spans="1:20" x14ac:dyDescent="0.25">
      <c r="A93" s="9" t="s">
        <v>105</v>
      </c>
      <c r="B93" t="s">
        <v>187</v>
      </c>
      <c r="C93" s="5">
        <v>0</v>
      </c>
      <c r="D93" s="5">
        <v>0</v>
      </c>
      <c r="E93" s="5">
        <v>0</v>
      </c>
      <c r="F93" s="5">
        <v>333450</v>
      </c>
      <c r="G93" s="5">
        <v>0</v>
      </c>
      <c r="H93" s="5">
        <v>0</v>
      </c>
      <c r="I93" s="5">
        <v>0</v>
      </c>
      <c r="J93" s="5">
        <v>0</v>
      </c>
      <c r="K93" s="5">
        <v>0</v>
      </c>
      <c r="L93" s="5">
        <v>0</v>
      </c>
      <c r="M93" s="5">
        <v>0</v>
      </c>
      <c r="N93" s="5">
        <v>0</v>
      </c>
      <c r="O93" s="5">
        <v>0</v>
      </c>
      <c r="P93" s="6">
        <f t="shared" si="6"/>
        <v>25650</v>
      </c>
      <c r="Q93" s="4">
        <v>44500</v>
      </c>
      <c r="R93" s="7">
        <v>-8</v>
      </c>
      <c r="S93" s="8">
        <f t="shared" si="5"/>
        <v>1.4640154864953829E-4</v>
      </c>
      <c r="T93" s="6">
        <f t="shared" si="7"/>
        <v>-1.1712123891963063E-3</v>
      </c>
    </row>
    <row r="94" spans="1:20" x14ac:dyDescent="0.25">
      <c r="A94" s="9" t="s">
        <v>105</v>
      </c>
      <c r="B94" t="s">
        <v>188</v>
      </c>
      <c r="C94" s="5">
        <v>831777.94000000006</v>
      </c>
      <c r="D94" s="5">
        <v>0</v>
      </c>
      <c r="E94" s="5">
        <v>0</v>
      </c>
      <c r="F94" s="5">
        <v>0</v>
      </c>
      <c r="G94" s="5">
        <v>0</v>
      </c>
      <c r="H94" s="5">
        <v>0</v>
      </c>
      <c r="I94" s="5">
        <v>0</v>
      </c>
      <c r="J94" s="5">
        <v>0</v>
      </c>
      <c r="K94" s="5">
        <v>0</v>
      </c>
      <c r="L94" s="5">
        <v>0</v>
      </c>
      <c r="M94" s="5">
        <v>0</v>
      </c>
      <c r="N94" s="5">
        <v>0</v>
      </c>
      <c r="O94" s="5">
        <v>0</v>
      </c>
      <c r="P94" s="6">
        <f t="shared" si="6"/>
        <v>63982.918461538466</v>
      </c>
      <c r="Q94" s="4">
        <v>44408</v>
      </c>
      <c r="R94" s="7">
        <v>-11</v>
      </c>
      <c r="S94" s="8">
        <f t="shared" si="5"/>
        <v>3.6519291812422478E-4</v>
      </c>
      <c r="T94" s="6">
        <f t="shared" si="7"/>
        <v>-4.0171220993664722E-3</v>
      </c>
    </row>
    <row r="95" spans="1:20" x14ac:dyDescent="0.25">
      <c r="A95" s="9" t="s">
        <v>105</v>
      </c>
      <c r="B95" t="s">
        <v>189</v>
      </c>
      <c r="C95" s="5">
        <v>0</v>
      </c>
      <c r="D95" s="5">
        <v>0</v>
      </c>
      <c r="E95" s="5">
        <v>0</v>
      </c>
      <c r="F95" s="5">
        <v>0</v>
      </c>
      <c r="G95" s="5">
        <v>0</v>
      </c>
      <c r="H95" s="5">
        <v>0</v>
      </c>
      <c r="I95" s="5">
        <v>0</v>
      </c>
      <c r="J95" s="5">
        <v>0</v>
      </c>
      <c r="K95" s="5">
        <v>0</v>
      </c>
      <c r="L95" s="5">
        <v>0</v>
      </c>
      <c r="M95" s="5">
        <v>0</v>
      </c>
      <c r="N95" s="5">
        <v>0</v>
      </c>
      <c r="O95" s="5">
        <v>710009.82000000007</v>
      </c>
      <c r="P95" s="6">
        <f t="shared" si="6"/>
        <v>54616.140000000007</v>
      </c>
      <c r="Q95" s="4">
        <v>44895</v>
      </c>
      <c r="R95" s="7">
        <v>5</v>
      </c>
      <c r="S95" s="8">
        <f t="shared" si="5"/>
        <v>3.1173050593606222E-4</v>
      </c>
      <c r="T95" s="6">
        <f t="shared" si="7"/>
        <v>1.5586525296803111E-3</v>
      </c>
    </row>
    <row r="96" spans="1:20" x14ac:dyDescent="0.25">
      <c r="A96" s="9" t="s">
        <v>105</v>
      </c>
      <c r="B96" t="s">
        <v>190</v>
      </c>
      <c r="C96" s="5">
        <v>0</v>
      </c>
      <c r="D96" s="5">
        <v>0</v>
      </c>
      <c r="E96" s="5">
        <v>0</v>
      </c>
      <c r="F96" s="5">
        <v>0</v>
      </c>
      <c r="G96" s="5">
        <v>0</v>
      </c>
      <c r="H96" s="5">
        <v>0</v>
      </c>
      <c r="I96" s="5">
        <v>0</v>
      </c>
      <c r="J96" s="5">
        <v>0</v>
      </c>
      <c r="K96" s="5">
        <v>0</v>
      </c>
      <c r="L96" s="5">
        <v>0</v>
      </c>
      <c r="M96" s="5">
        <v>0</v>
      </c>
      <c r="N96" s="5">
        <v>104413.21</v>
      </c>
      <c r="O96" s="5">
        <v>104413.21</v>
      </c>
      <c r="P96" s="6">
        <f t="shared" si="6"/>
        <v>16063.57076923077</v>
      </c>
      <c r="Q96" s="4">
        <v>44926</v>
      </c>
      <c r="R96" s="7">
        <v>6</v>
      </c>
      <c r="S96" s="8">
        <f t="shared" si="5"/>
        <v>9.1685443955432354E-5</v>
      </c>
      <c r="T96" s="6">
        <f t="shared" si="7"/>
        <v>5.5011266373259412E-4</v>
      </c>
    </row>
    <row r="97" spans="1:20" x14ac:dyDescent="0.25">
      <c r="A97" s="9" t="s">
        <v>105</v>
      </c>
      <c r="B97" t="s">
        <v>191</v>
      </c>
      <c r="C97" s="5">
        <v>0</v>
      </c>
      <c r="D97" s="5">
        <v>0</v>
      </c>
      <c r="E97" s="5">
        <v>0</v>
      </c>
      <c r="F97" s="5">
        <v>0</v>
      </c>
      <c r="G97" s="5">
        <v>0</v>
      </c>
      <c r="H97" s="5">
        <v>153900</v>
      </c>
      <c r="I97" s="5">
        <v>153900</v>
      </c>
      <c r="J97" s="5">
        <v>153900</v>
      </c>
      <c r="K97" s="5">
        <v>153900</v>
      </c>
      <c r="L97" s="5">
        <v>153900</v>
      </c>
      <c r="M97" s="5">
        <v>275847.93</v>
      </c>
      <c r="N97" s="5">
        <v>402841.61</v>
      </c>
      <c r="O97" s="5">
        <v>431691.64999999997</v>
      </c>
      <c r="P97" s="6">
        <f t="shared" si="6"/>
        <v>144606.24538461538</v>
      </c>
      <c r="Q97" s="4">
        <v>44865</v>
      </c>
      <c r="R97" s="7">
        <v>4</v>
      </c>
      <c r="S97" s="8">
        <f t="shared" si="5"/>
        <v>8.2536367519309324E-4</v>
      </c>
      <c r="T97" s="6">
        <f t="shared" si="7"/>
        <v>3.301454700772373E-3</v>
      </c>
    </row>
    <row r="98" spans="1:20" x14ac:dyDescent="0.25">
      <c r="A98" s="9" t="s">
        <v>105</v>
      </c>
      <c r="B98" t="s">
        <v>192</v>
      </c>
      <c r="C98" s="5">
        <v>1523561.8</v>
      </c>
      <c r="D98" s="5">
        <v>1523561.8</v>
      </c>
      <c r="E98" s="5">
        <v>1922640.3</v>
      </c>
      <c r="F98" s="5">
        <v>2691640.3</v>
      </c>
      <c r="G98" s="5">
        <v>3024461.8</v>
      </c>
      <c r="H98" s="5">
        <v>3024461.8</v>
      </c>
      <c r="I98" s="5">
        <v>3024461.8</v>
      </c>
      <c r="J98" s="5">
        <v>3024461.8</v>
      </c>
      <c r="K98" s="5">
        <v>3656661.8</v>
      </c>
      <c r="L98" s="5">
        <v>0</v>
      </c>
      <c r="M98" s="5">
        <v>0</v>
      </c>
      <c r="N98" s="5">
        <v>0</v>
      </c>
      <c r="O98" s="5">
        <v>0</v>
      </c>
      <c r="P98" s="6">
        <f t="shared" si="6"/>
        <v>1801224.0923076926</v>
      </c>
      <c r="Q98" s="4">
        <v>44651</v>
      </c>
      <c r="R98" s="7">
        <v>-3</v>
      </c>
      <c r="S98" s="8">
        <f t="shared" si="5"/>
        <v>1.02807795937117E-2</v>
      </c>
      <c r="T98" s="6">
        <f t="shared" si="7"/>
        <v>-3.0842338781135098E-2</v>
      </c>
    </row>
    <row r="99" spans="1:20" x14ac:dyDescent="0.25">
      <c r="A99" s="9" t="s">
        <v>105</v>
      </c>
      <c r="B99" t="s">
        <v>193</v>
      </c>
      <c r="C99" s="5">
        <v>46150.100000000006</v>
      </c>
      <c r="D99" s="5">
        <v>53841.780000000006</v>
      </c>
      <c r="E99" s="5">
        <v>61533.470000000008</v>
      </c>
      <c r="F99" s="5">
        <v>69225.150000000009</v>
      </c>
      <c r="G99" s="5">
        <v>76916.830000000016</v>
      </c>
      <c r="H99" s="5">
        <v>84608.520000000019</v>
      </c>
      <c r="I99" s="5">
        <v>0</v>
      </c>
      <c r="J99" s="5">
        <v>0</v>
      </c>
      <c r="K99" s="5">
        <v>0</v>
      </c>
      <c r="L99" s="5">
        <v>0</v>
      </c>
      <c r="M99" s="5">
        <v>0</v>
      </c>
      <c r="N99" s="5">
        <v>0</v>
      </c>
      <c r="O99" s="5">
        <v>0</v>
      </c>
      <c r="P99" s="6">
        <f t="shared" si="6"/>
        <v>30175.065384615387</v>
      </c>
      <c r="Q99" s="4">
        <v>44561</v>
      </c>
      <c r="R99" s="7">
        <v>-6</v>
      </c>
      <c r="S99" s="8">
        <f t="shared" si="5"/>
        <v>1.7222909562997148E-4</v>
      </c>
      <c r="T99" s="6">
        <f t="shared" si="7"/>
        <v>-1.0333745737798289E-3</v>
      </c>
    </row>
    <row r="100" spans="1:20" x14ac:dyDescent="0.25">
      <c r="A100" s="9" t="s">
        <v>105</v>
      </c>
      <c r="B100" t="s">
        <v>194</v>
      </c>
      <c r="C100" s="5">
        <v>0</v>
      </c>
      <c r="D100" s="5">
        <v>0</v>
      </c>
      <c r="E100" s="5">
        <v>0</v>
      </c>
      <c r="F100" s="5">
        <v>0</v>
      </c>
      <c r="G100" s="5">
        <v>0</v>
      </c>
      <c r="H100" s="5">
        <v>0</v>
      </c>
      <c r="I100" s="5">
        <v>0</v>
      </c>
      <c r="J100" s="5">
        <v>0</v>
      </c>
      <c r="K100" s="5">
        <v>0</v>
      </c>
      <c r="L100" s="5">
        <v>0</v>
      </c>
      <c r="M100" s="5">
        <v>136809</v>
      </c>
      <c r="N100" s="5">
        <v>0</v>
      </c>
      <c r="O100" s="5">
        <v>0</v>
      </c>
      <c r="P100" s="6">
        <f t="shared" ref="P100:P132" si="8">AVERAGE(C100:O100)</f>
        <v>10523.76923076923</v>
      </c>
      <c r="Q100" s="4">
        <v>44712</v>
      </c>
      <c r="R100" s="7">
        <v>-1</v>
      </c>
      <c r="S100" s="8">
        <f t="shared" si="5"/>
        <v>6.0066125263741746E-5</v>
      </c>
      <c r="T100" s="6">
        <f t="shared" ref="T100:T132" si="9">R100*S100</f>
        <v>-6.0066125263741746E-5</v>
      </c>
    </row>
    <row r="101" spans="1:20" x14ac:dyDescent="0.25">
      <c r="A101" s="9" t="s">
        <v>105</v>
      </c>
      <c r="B101" t="s">
        <v>195</v>
      </c>
      <c r="C101" s="5">
        <v>0</v>
      </c>
      <c r="D101" s="5">
        <v>0</v>
      </c>
      <c r="E101" s="5">
        <v>0</v>
      </c>
      <c r="F101" s="5">
        <v>0</v>
      </c>
      <c r="G101" s="5">
        <v>0</v>
      </c>
      <c r="H101" s="5">
        <v>0</v>
      </c>
      <c r="I101" s="5">
        <v>0</v>
      </c>
      <c r="J101" s="5">
        <v>167991.32</v>
      </c>
      <c r="K101" s="5">
        <v>167991.32</v>
      </c>
      <c r="L101" s="5">
        <v>167991.32</v>
      </c>
      <c r="M101" s="5">
        <v>167991.32</v>
      </c>
      <c r="N101" s="5">
        <v>167991.32</v>
      </c>
      <c r="O101" s="5">
        <v>167991.32</v>
      </c>
      <c r="P101" s="6">
        <f t="shared" si="8"/>
        <v>77534.455384615401</v>
      </c>
      <c r="Q101" s="4">
        <v>44896</v>
      </c>
      <c r="R101" s="7">
        <v>6</v>
      </c>
      <c r="S101" s="8">
        <f t="shared" si="5"/>
        <v>4.4254052015618825E-4</v>
      </c>
      <c r="T101" s="6">
        <f t="shared" si="9"/>
        <v>2.6552431209371295E-3</v>
      </c>
    </row>
    <row r="102" spans="1:20" x14ac:dyDescent="0.25">
      <c r="A102" s="9" t="s">
        <v>105</v>
      </c>
      <c r="B102" t="s">
        <v>43</v>
      </c>
      <c r="C102" s="5">
        <v>0</v>
      </c>
      <c r="D102" s="5">
        <v>0</v>
      </c>
      <c r="E102" s="5">
        <v>997.30000000000007</v>
      </c>
      <c r="F102" s="5">
        <v>1994.7800000000002</v>
      </c>
      <c r="G102" s="5">
        <v>103261.41</v>
      </c>
      <c r="H102" s="5">
        <v>0</v>
      </c>
      <c r="I102" s="5">
        <v>0</v>
      </c>
      <c r="J102" s="5">
        <v>0</v>
      </c>
      <c r="K102" s="5">
        <v>0</v>
      </c>
      <c r="L102" s="5">
        <v>0</v>
      </c>
      <c r="M102" s="5">
        <v>0</v>
      </c>
      <c r="N102" s="5">
        <v>0</v>
      </c>
      <c r="O102" s="5">
        <v>0</v>
      </c>
      <c r="P102" s="6">
        <f t="shared" si="8"/>
        <v>8173.3453846153852</v>
      </c>
      <c r="Q102" s="4">
        <v>44530</v>
      </c>
      <c r="R102" s="7">
        <v>-7</v>
      </c>
      <c r="S102" s="8">
        <f t="shared" si="5"/>
        <v>4.6650698711705602E-5</v>
      </c>
      <c r="T102" s="6">
        <f t="shared" si="9"/>
        <v>-3.2655489098193922E-4</v>
      </c>
    </row>
    <row r="103" spans="1:20" x14ac:dyDescent="0.25">
      <c r="A103" s="9" t="s">
        <v>105</v>
      </c>
      <c r="B103" t="s">
        <v>196</v>
      </c>
      <c r="C103" s="5">
        <v>44699.28</v>
      </c>
      <c r="D103" s="5">
        <v>52149.159999999996</v>
      </c>
      <c r="E103" s="5">
        <v>0</v>
      </c>
      <c r="F103" s="5">
        <v>0</v>
      </c>
      <c r="G103" s="5">
        <v>0</v>
      </c>
      <c r="H103" s="5">
        <v>0</v>
      </c>
      <c r="I103" s="5">
        <v>0</v>
      </c>
      <c r="J103" s="5">
        <v>0</v>
      </c>
      <c r="K103" s="5">
        <v>0</v>
      </c>
      <c r="L103" s="5">
        <v>0</v>
      </c>
      <c r="M103" s="5">
        <v>0</v>
      </c>
      <c r="N103" s="5">
        <v>0</v>
      </c>
      <c r="O103" s="5">
        <v>0</v>
      </c>
      <c r="P103" s="6">
        <f t="shared" si="8"/>
        <v>7449.88</v>
      </c>
      <c r="Q103" s="4">
        <v>44439</v>
      </c>
      <c r="R103" s="7">
        <v>-10</v>
      </c>
      <c r="S103" s="8">
        <f t="shared" si="5"/>
        <v>4.2521402310067152E-5</v>
      </c>
      <c r="T103" s="6">
        <f t="shared" si="9"/>
        <v>-4.2521402310067153E-4</v>
      </c>
    </row>
    <row r="104" spans="1:20" x14ac:dyDescent="0.25">
      <c r="A104" s="9" t="s">
        <v>105</v>
      </c>
      <c r="B104" t="s">
        <v>197</v>
      </c>
      <c r="C104" s="5">
        <v>0</v>
      </c>
      <c r="D104" s="5">
        <v>0</v>
      </c>
      <c r="E104" s="5">
        <v>0</v>
      </c>
      <c r="F104" s="5">
        <v>0</v>
      </c>
      <c r="G104" s="5">
        <v>0</v>
      </c>
      <c r="H104" s="5">
        <v>0</v>
      </c>
      <c r="I104" s="5">
        <v>0</v>
      </c>
      <c r="J104" s="5">
        <v>0</v>
      </c>
      <c r="K104" s="5">
        <v>0</v>
      </c>
      <c r="L104" s="5">
        <v>0</v>
      </c>
      <c r="M104" s="5">
        <v>249423.16</v>
      </c>
      <c r="N104" s="5">
        <v>385147.1</v>
      </c>
      <c r="O104" s="5">
        <v>0</v>
      </c>
      <c r="P104" s="6">
        <f t="shared" si="8"/>
        <v>48813.096923076926</v>
      </c>
      <c r="Q104" s="4">
        <v>44742</v>
      </c>
      <c r="R104" s="7">
        <v>0</v>
      </c>
      <c r="S104" s="8">
        <f t="shared" si="5"/>
        <v>2.7860869333015497E-4</v>
      </c>
      <c r="T104" s="6">
        <f t="shared" si="9"/>
        <v>0</v>
      </c>
    </row>
    <row r="105" spans="1:20" x14ac:dyDescent="0.25">
      <c r="A105" s="9" t="s">
        <v>105</v>
      </c>
      <c r="B105" t="s">
        <v>198</v>
      </c>
      <c r="C105" s="5">
        <v>0</v>
      </c>
      <c r="D105" s="5">
        <v>0</v>
      </c>
      <c r="E105" s="5">
        <v>0</v>
      </c>
      <c r="F105" s="5">
        <v>0</v>
      </c>
      <c r="G105" s="5">
        <v>84020.900000000009</v>
      </c>
      <c r="H105" s="5">
        <v>84020.900000000009</v>
      </c>
      <c r="I105" s="5">
        <v>84020.900000000009</v>
      </c>
      <c r="J105" s="5">
        <v>102664.18000000001</v>
      </c>
      <c r="K105" s="5">
        <v>121307.46</v>
      </c>
      <c r="L105" s="5">
        <v>139950.74</v>
      </c>
      <c r="M105" s="5">
        <v>158594.01999999999</v>
      </c>
      <c r="N105" s="5">
        <v>177237.3</v>
      </c>
      <c r="O105" s="5">
        <v>195880.58</v>
      </c>
      <c r="P105" s="6">
        <f t="shared" si="8"/>
        <v>88284.383076923099</v>
      </c>
      <c r="Q105" s="4">
        <v>44926</v>
      </c>
      <c r="R105" s="7">
        <v>6</v>
      </c>
      <c r="S105" s="8">
        <f t="shared" si="5"/>
        <v>5.0389748163862113E-4</v>
      </c>
      <c r="T105" s="6">
        <f t="shared" si="9"/>
        <v>3.023384889831727E-3</v>
      </c>
    </row>
    <row r="106" spans="1:20" x14ac:dyDescent="0.25">
      <c r="A106" s="9" t="s">
        <v>105</v>
      </c>
      <c r="B106" t="s">
        <v>199</v>
      </c>
      <c r="C106" s="5">
        <v>117168.37</v>
      </c>
      <c r="D106" s="5">
        <v>134325.07</v>
      </c>
      <c r="E106" s="5">
        <v>134325.07</v>
      </c>
      <c r="F106" s="5">
        <v>134325.07</v>
      </c>
      <c r="G106" s="5">
        <v>134325.07</v>
      </c>
      <c r="H106" s="5">
        <v>134325.07</v>
      </c>
      <c r="I106" s="5">
        <v>134325.07</v>
      </c>
      <c r="J106" s="5">
        <v>134325.07</v>
      </c>
      <c r="K106" s="5">
        <v>134325.07</v>
      </c>
      <c r="L106" s="5">
        <v>134325.07</v>
      </c>
      <c r="M106" s="5">
        <v>142799.19</v>
      </c>
      <c r="N106" s="5">
        <v>151273.31</v>
      </c>
      <c r="O106" s="5">
        <v>159747.43</v>
      </c>
      <c r="P106" s="6">
        <f t="shared" si="8"/>
        <v>136916.45615384617</v>
      </c>
      <c r="Q106" s="4">
        <v>44773</v>
      </c>
      <c r="R106" s="7">
        <v>1</v>
      </c>
      <c r="S106" s="8">
        <f t="shared" si="5"/>
        <v>7.8147295191148883E-4</v>
      </c>
      <c r="T106" s="6">
        <f t="shared" si="9"/>
        <v>7.8147295191148883E-4</v>
      </c>
    </row>
    <row r="107" spans="1:20" x14ac:dyDescent="0.25">
      <c r="A107" s="9" t="s">
        <v>105</v>
      </c>
      <c r="B107" t="s">
        <v>200</v>
      </c>
      <c r="C107" s="5">
        <v>51576.060000000005</v>
      </c>
      <c r="D107" s="5">
        <v>60172.070000000007</v>
      </c>
      <c r="E107" s="5">
        <v>68768.08</v>
      </c>
      <c r="F107" s="5">
        <v>77364.09</v>
      </c>
      <c r="G107" s="5">
        <v>85960.099999999991</v>
      </c>
      <c r="H107" s="5">
        <v>94556.109999999986</v>
      </c>
      <c r="I107" s="5">
        <v>103152.11999999998</v>
      </c>
      <c r="J107" s="5">
        <v>112034.65999999997</v>
      </c>
      <c r="K107" s="5">
        <v>120917.19999999998</v>
      </c>
      <c r="L107" s="5">
        <v>129799.73999999999</v>
      </c>
      <c r="M107" s="5">
        <v>138682.28</v>
      </c>
      <c r="N107" s="5">
        <v>147564.82</v>
      </c>
      <c r="O107" s="5">
        <v>156447.36000000002</v>
      </c>
      <c r="P107" s="6">
        <f t="shared" si="8"/>
        <v>103614.97615384616</v>
      </c>
      <c r="Q107" s="4">
        <v>44804</v>
      </c>
      <c r="R107" s="7">
        <v>2</v>
      </c>
      <c r="S107" s="8">
        <f t="shared" si="5"/>
        <v>5.913993361484623E-4</v>
      </c>
      <c r="T107" s="6">
        <f t="shared" si="9"/>
        <v>1.1827986722969246E-3</v>
      </c>
    </row>
    <row r="108" spans="1:20" x14ac:dyDescent="0.25">
      <c r="A108" s="9" t="s">
        <v>105</v>
      </c>
      <c r="B108" t="s">
        <v>201</v>
      </c>
      <c r="C108" s="5">
        <v>33912.050000000003</v>
      </c>
      <c r="D108" s="5">
        <v>39564.050000000003</v>
      </c>
      <c r="E108" s="5">
        <v>45216.05</v>
      </c>
      <c r="F108" s="5">
        <v>50868.05</v>
      </c>
      <c r="G108" s="5">
        <v>56520.05</v>
      </c>
      <c r="H108" s="5">
        <v>62172.05</v>
      </c>
      <c r="I108" s="5">
        <v>0</v>
      </c>
      <c r="J108" s="5">
        <v>0</v>
      </c>
      <c r="K108" s="5">
        <v>0</v>
      </c>
      <c r="L108" s="5">
        <v>0</v>
      </c>
      <c r="M108" s="5">
        <v>0</v>
      </c>
      <c r="N108" s="5">
        <v>0</v>
      </c>
      <c r="O108" s="5">
        <v>0</v>
      </c>
      <c r="P108" s="6">
        <f t="shared" si="8"/>
        <v>22173.253846153846</v>
      </c>
      <c r="Q108" s="4">
        <v>44561</v>
      </c>
      <c r="R108" s="7">
        <v>-6</v>
      </c>
      <c r="S108" s="8">
        <f t="shared" si="5"/>
        <v>1.2655745425638418E-4</v>
      </c>
      <c r="T108" s="6">
        <f t="shared" si="9"/>
        <v>-7.5934472553830512E-4</v>
      </c>
    </row>
    <row r="109" spans="1:20" x14ac:dyDescent="0.25">
      <c r="A109" s="9" t="s">
        <v>105</v>
      </c>
      <c r="B109" t="s">
        <v>202</v>
      </c>
      <c r="C109" s="5">
        <v>0</v>
      </c>
      <c r="D109" s="5">
        <v>0</v>
      </c>
      <c r="E109" s="5">
        <v>0</v>
      </c>
      <c r="F109" s="5">
        <v>0</v>
      </c>
      <c r="G109" s="5">
        <v>0</v>
      </c>
      <c r="H109" s="5">
        <v>0</v>
      </c>
      <c r="I109" s="5">
        <v>0</v>
      </c>
      <c r="J109" s="5">
        <v>0</v>
      </c>
      <c r="K109" s="5">
        <v>0</v>
      </c>
      <c r="L109" s="5">
        <v>0</v>
      </c>
      <c r="M109" s="5">
        <v>0</v>
      </c>
      <c r="N109" s="5">
        <v>174966.89</v>
      </c>
      <c r="O109" s="5">
        <v>174966.89</v>
      </c>
      <c r="P109" s="6">
        <f t="shared" si="8"/>
        <v>26917.983076923079</v>
      </c>
      <c r="Q109" s="4">
        <v>44896</v>
      </c>
      <c r="R109" s="7">
        <v>6</v>
      </c>
      <c r="S109" s="8">
        <f t="shared" si="5"/>
        <v>1.53638768381427E-4</v>
      </c>
      <c r="T109" s="6">
        <f t="shared" si="9"/>
        <v>9.2183261028856202E-4</v>
      </c>
    </row>
    <row r="110" spans="1:20" x14ac:dyDescent="0.25">
      <c r="A110" s="9" t="s">
        <v>105</v>
      </c>
      <c r="B110" t="s">
        <v>203</v>
      </c>
      <c r="C110" s="5">
        <v>0</v>
      </c>
      <c r="D110" s="5">
        <v>0</v>
      </c>
      <c r="E110" s="5">
        <v>0</v>
      </c>
      <c r="F110" s="5">
        <v>0</v>
      </c>
      <c r="G110" s="5">
        <v>0</v>
      </c>
      <c r="H110" s="5">
        <v>0</v>
      </c>
      <c r="I110" s="5">
        <v>0</v>
      </c>
      <c r="J110" s="5">
        <v>0</v>
      </c>
      <c r="K110" s="5">
        <v>0</v>
      </c>
      <c r="L110" s="5">
        <v>0</v>
      </c>
      <c r="M110" s="5">
        <v>977136.75</v>
      </c>
      <c r="N110" s="5">
        <v>0</v>
      </c>
      <c r="O110" s="5">
        <v>0</v>
      </c>
      <c r="P110" s="6">
        <f t="shared" si="8"/>
        <v>75164.36538461539</v>
      </c>
      <c r="Q110" s="4">
        <v>44712</v>
      </c>
      <c r="R110" s="7">
        <v>-1</v>
      </c>
      <c r="S110" s="8">
        <f t="shared" si="5"/>
        <v>4.2901284583108935E-4</v>
      </c>
      <c r="T110" s="6">
        <f t="shared" si="9"/>
        <v>-4.2901284583108935E-4</v>
      </c>
    </row>
    <row r="111" spans="1:20" x14ac:dyDescent="0.25">
      <c r="A111" s="9" t="s">
        <v>105</v>
      </c>
      <c r="B111" t="s">
        <v>204</v>
      </c>
      <c r="C111" s="5">
        <v>0</v>
      </c>
      <c r="D111" s="5">
        <v>0</v>
      </c>
      <c r="E111" s="5">
        <v>243216</v>
      </c>
      <c r="F111" s="5">
        <v>0</v>
      </c>
      <c r="G111" s="5">
        <v>0</v>
      </c>
      <c r="H111" s="5">
        <v>0</v>
      </c>
      <c r="I111" s="5">
        <v>0</v>
      </c>
      <c r="J111" s="5">
        <v>0</v>
      </c>
      <c r="K111" s="5">
        <v>0</v>
      </c>
      <c r="L111" s="5">
        <v>0</v>
      </c>
      <c r="M111" s="5">
        <v>0</v>
      </c>
      <c r="N111" s="5">
        <v>0</v>
      </c>
      <c r="O111" s="5">
        <v>0</v>
      </c>
      <c r="P111" s="6">
        <f t="shared" si="8"/>
        <v>18708.923076923078</v>
      </c>
      <c r="Q111" s="4">
        <v>44440</v>
      </c>
      <c r="R111" s="7">
        <v>-9</v>
      </c>
      <c r="S111" s="8">
        <f t="shared" si="5"/>
        <v>1.0678422269109644E-4</v>
      </c>
      <c r="T111" s="6">
        <f t="shared" si="9"/>
        <v>-9.6105800421986793E-4</v>
      </c>
    </row>
    <row r="112" spans="1:20" x14ac:dyDescent="0.25">
      <c r="A112" s="9" t="s">
        <v>105</v>
      </c>
      <c r="B112" t="s">
        <v>205</v>
      </c>
      <c r="C112" s="5">
        <v>154144.07</v>
      </c>
      <c r="D112" s="5">
        <v>154144.07</v>
      </c>
      <c r="E112" s="5">
        <v>154144.07</v>
      </c>
      <c r="F112" s="5">
        <v>154144.07</v>
      </c>
      <c r="G112" s="5">
        <v>154144.07</v>
      </c>
      <c r="H112" s="5">
        <v>154144.07</v>
      </c>
      <c r="I112" s="5">
        <v>154144.07</v>
      </c>
      <c r="J112" s="5">
        <v>154144.07</v>
      </c>
      <c r="K112" s="5">
        <v>154144.07</v>
      </c>
      <c r="L112" s="5">
        <v>154144.07</v>
      </c>
      <c r="M112" s="5">
        <v>0</v>
      </c>
      <c r="N112" s="5">
        <v>0</v>
      </c>
      <c r="O112" s="5">
        <v>0</v>
      </c>
      <c r="P112" s="6">
        <f t="shared" si="8"/>
        <v>118572.36153846157</v>
      </c>
      <c r="Q112" s="4">
        <v>44681</v>
      </c>
      <c r="R112" s="7">
        <v>-2</v>
      </c>
      <c r="S112" s="8">
        <f t="shared" si="5"/>
        <v>6.7677104702782559E-4</v>
      </c>
      <c r="T112" s="6">
        <f t="shared" si="9"/>
        <v>-1.3535420940556512E-3</v>
      </c>
    </row>
    <row r="113" spans="1:20" x14ac:dyDescent="0.25">
      <c r="A113" s="9" t="s">
        <v>105</v>
      </c>
      <c r="B113" t="s">
        <v>206</v>
      </c>
      <c r="C113" s="5">
        <v>577846.44999999995</v>
      </c>
      <c r="D113" s="5">
        <v>577846.44999999995</v>
      </c>
      <c r="E113" s="5">
        <v>859346.45</v>
      </c>
      <c r="F113" s="5">
        <v>859346.45</v>
      </c>
      <c r="G113" s="5">
        <v>1064546.45</v>
      </c>
      <c r="H113" s="5">
        <v>0</v>
      </c>
      <c r="I113" s="5">
        <v>0</v>
      </c>
      <c r="J113" s="5">
        <v>0</v>
      </c>
      <c r="K113" s="5">
        <v>0</v>
      </c>
      <c r="L113" s="5">
        <v>0</v>
      </c>
      <c r="M113" s="5">
        <v>0</v>
      </c>
      <c r="N113" s="5">
        <v>0</v>
      </c>
      <c r="O113" s="5">
        <v>0</v>
      </c>
      <c r="P113" s="6">
        <f t="shared" si="8"/>
        <v>302994.78846153844</v>
      </c>
      <c r="Q113" s="4">
        <v>44530</v>
      </c>
      <c r="R113" s="7">
        <v>-7</v>
      </c>
      <c r="S113" s="8">
        <f t="shared" si="5"/>
        <v>1.7293920570568609E-3</v>
      </c>
      <c r="T113" s="6">
        <f t="shared" si="9"/>
        <v>-1.2105744399398027E-2</v>
      </c>
    </row>
    <row r="114" spans="1:20" x14ac:dyDescent="0.25">
      <c r="A114" s="9" t="s">
        <v>105</v>
      </c>
      <c r="B114" t="s">
        <v>207</v>
      </c>
      <c r="C114" s="5">
        <v>0</v>
      </c>
      <c r="D114" s="5">
        <v>0</v>
      </c>
      <c r="E114" s="5">
        <v>0</v>
      </c>
      <c r="F114" s="5">
        <v>0</v>
      </c>
      <c r="G114" s="5">
        <v>0</v>
      </c>
      <c r="H114" s="5">
        <v>0</v>
      </c>
      <c r="I114" s="5">
        <v>0</v>
      </c>
      <c r="J114" s="5">
        <v>0</v>
      </c>
      <c r="K114" s="5">
        <v>0</v>
      </c>
      <c r="L114" s="5">
        <v>0</v>
      </c>
      <c r="M114" s="5">
        <v>675600</v>
      </c>
      <c r="N114" s="5">
        <v>0</v>
      </c>
      <c r="O114" s="5">
        <v>0</v>
      </c>
      <c r="P114" s="6">
        <f t="shared" si="8"/>
        <v>51969.230769230766</v>
      </c>
      <c r="Q114" s="4">
        <v>44712</v>
      </c>
      <c r="R114" s="7">
        <v>-1</v>
      </c>
      <c r="S114" s="8">
        <f t="shared" si="5"/>
        <v>2.966228408086012E-4</v>
      </c>
      <c r="T114" s="6">
        <f t="shared" si="9"/>
        <v>-2.966228408086012E-4</v>
      </c>
    </row>
    <row r="115" spans="1:20" x14ac:dyDescent="0.25">
      <c r="A115" s="9" t="s">
        <v>105</v>
      </c>
      <c r="B115" t="s">
        <v>208</v>
      </c>
      <c r="C115" s="5">
        <v>0</v>
      </c>
      <c r="D115" s="5">
        <v>0</v>
      </c>
      <c r="E115" s="5">
        <v>0</v>
      </c>
      <c r="F115" s="5">
        <v>586646</v>
      </c>
      <c r="G115" s="5">
        <v>586646</v>
      </c>
      <c r="H115" s="5">
        <v>586646</v>
      </c>
      <c r="I115" s="5">
        <v>586646</v>
      </c>
      <c r="J115" s="5">
        <v>586646</v>
      </c>
      <c r="K115" s="5">
        <v>586646</v>
      </c>
      <c r="L115" s="5">
        <v>586646</v>
      </c>
      <c r="M115" s="5">
        <v>586646</v>
      </c>
      <c r="N115" s="5">
        <v>586646</v>
      </c>
      <c r="O115" s="5">
        <v>586646</v>
      </c>
      <c r="P115" s="6">
        <f t="shared" si="8"/>
        <v>451266.15384615387</v>
      </c>
      <c r="Q115" s="4">
        <v>44895</v>
      </c>
      <c r="R115" s="7">
        <v>5</v>
      </c>
      <c r="S115" s="8">
        <f t="shared" si="5"/>
        <v>2.5756750010213539E-3</v>
      </c>
      <c r="T115" s="6">
        <f t="shared" si="9"/>
        <v>1.287837500510677E-2</v>
      </c>
    </row>
    <row r="116" spans="1:20" x14ac:dyDescent="0.25">
      <c r="A116" s="9" t="s">
        <v>105</v>
      </c>
      <c r="B116" t="s">
        <v>209</v>
      </c>
      <c r="C116" s="5">
        <v>0</v>
      </c>
      <c r="D116" s="5">
        <v>0</v>
      </c>
      <c r="E116" s="5">
        <v>0</v>
      </c>
      <c r="F116" s="5">
        <v>0</v>
      </c>
      <c r="G116" s="5">
        <v>102606.75</v>
      </c>
      <c r="H116" s="5">
        <v>102606.75</v>
      </c>
      <c r="I116" s="5">
        <v>102606.75</v>
      </c>
      <c r="J116" s="5">
        <v>102606.75</v>
      </c>
      <c r="K116" s="5">
        <v>102606.75</v>
      </c>
      <c r="L116" s="5">
        <v>102606.75</v>
      </c>
      <c r="M116" s="5">
        <v>417267.45</v>
      </c>
      <c r="N116" s="5">
        <v>0</v>
      </c>
      <c r="O116" s="5">
        <v>0</v>
      </c>
      <c r="P116" s="6">
        <f t="shared" si="8"/>
        <v>79454.457692307682</v>
      </c>
      <c r="Q116" s="4">
        <v>44712</v>
      </c>
      <c r="R116" s="7">
        <v>-1</v>
      </c>
      <c r="S116" s="8">
        <f t="shared" si="5"/>
        <v>4.5349924574125011E-4</v>
      </c>
      <c r="T116" s="6">
        <f t="shared" si="9"/>
        <v>-4.5349924574125011E-4</v>
      </c>
    </row>
    <row r="117" spans="1:20" x14ac:dyDescent="0.25">
      <c r="A117" s="9" t="s">
        <v>105</v>
      </c>
      <c r="B117" t="s">
        <v>210</v>
      </c>
      <c r="C117" s="5">
        <v>202460</v>
      </c>
      <c r="D117" s="5">
        <v>278382.5</v>
      </c>
      <c r="E117" s="5">
        <v>303690</v>
      </c>
      <c r="F117" s="5">
        <v>328997.5</v>
      </c>
      <c r="G117" s="5">
        <v>354305</v>
      </c>
      <c r="H117" s="5">
        <v>0</v>
      </c>
      <c r="I117" s="5">
        <v>0</v>
      </c>
      <c r="J117" s="5">
        <v>0</v>
      </c>
      <c r="K117" s="5">
        <v>0</v>
      </c>
      <c r="L117" s="5">
        <v>0</v>
      </c>
      <c r="M117" s="5">
        <v>0</v>
      </c>
      <c r="N117" s="5">
        <v>0</v>
      </c>
      <c r="O117" s="5">
        <v>0</v>
      </c>
      <c r="P117" s="6">
        <f t="shared" si="8"/>
        <v>112910.38461538461</v>
      </c>
      <c r="Q117" s="4">
        <v>44530</v>
      </c>
      <c r="R117" s="7">
        <v>-7</v>
      </c>
      <c r="S117" s="8">
        <f t="shared" si="5"/>
        <v>6.444543924486281E-4</v>
      </c>
      <c r="T117" s="6">
        <f t="shared" si="9"/>
        <v>-4.5111807471403965E-3</v>
      </c>
    </row>
    <row r="118" spans="1:20" x14ac:dyDescent="0.25">
      <c r="A118" s="9" t="s">
        <v>105</v>
      </c>
      <c r="B118" t="s">
        <v>211</v>
      </c>
      <c r="C118" s="5">
        <v>0</v>
      </c>
      <c r="D118" s="5">
        <v>0</v>
      </c>
      <c r="E118" s="5">
        <v>0</v>
      </c>
      <c r="F118" s="5">
        <v>0</v>
      </c>
      <c r="G118" s="5">
        <v>0</v>
      </c>
      <c r="H118" s="5">
        <v>0</v>
      </c>
      <c r="I118" s="5">
        <v>0</v>
      </c>
      <c r="J118" s="5">
        <v>0</v>
      </c>
      <c r="K118" s="5">
        <v>0</v>
      </c>
      <c r="L118" s="5">
        <v>0</v>
      </c>
      <c r="M118" s="5">
        <v>0</v>
      </c>
      <c r="N118" s="5">
        <v>0</v>
      </c>
      <c r="O118" s="5">
        <v>81086.400000000009</v>
      </c>
      <c r="P118" s="6">
        <f t="shared" si="8"/>
        <v>6237.4153846153849</v>
      </c>
      <c r="Q118" s="4">
        <v>44896</v>
      </c>
      <c r="R118" s="7">
        <v>6</v>
      </c>
      <c r="S118" s="8">
        <f t="shared" si="5"/>
        <v>3.5601063231116876E-5</v>
      </c>
      <c r="T118" s="6">
        <f t="shared" si="9"/>
        <v>2.1360637938670125E-4</v>
      </c>
    </row>
    <row r="119" spans="1:20" x14ac:dyDescent="0.25">
      <c r="A119" s="9" t="s">
        <v>105</v>
      </c>
      <c r="B119" t="s">
        <v>35</v>
      </c>
      <c r="C119" s="5">
        <v>0</v>
      </c>
      <c r="D119" s="5">
        <v>0</v>
      </c>
      <c r="E119" s="5">
        <v>0</v>
      </c>
      <c r="F119" s="5">
        <v>0</v>
      </c>
      <c r="G119" s="5">
        <v>0</v>
      </c>
      <c r="H119" s="5">
        <v>0</v>
      </c>
      <c r="I119" s="5">
        <v>0</v>
      </c>
      <c r="J119" s="5">
        <v>0</v>
      </c>
      <c r="K119" s="5">
        <v>0</v>
      </c>
      <c r="L119" s="5">
        <v>0</v>
      </c>
      <c r="M119" s="5">
        <v>660203.92000000004</v>
      </c>
      <c r="N119" s="5">
        <v>0</v>
      </c>
      <c r="O119" s="5">
        <v>0</v>
      </c>
      <c r="P119" s="6">
        <f t="shared" si="8"/>
        <v>50784.916923076926</v>
      </c>
      <c r="Q119" s="4">
        <v>44712</v>
      </c>
      <c r="R119" s="7">
        <v>-1</v>
      </c>
      <c r="S119" s="8">
        <f t="shared" si="5"/>
        <v>2.8986317682559872E-4</v>
      </c>
      <c r="T119" s="6">
        <f t="shared" si="9"/>
        <v>-2.8986317682559872E-4</v>
      </c>
    </row>
    <row r="120" spans="1:20" x14ac:dyDescent="0.25">
      <c r="A120" s="9" t="s">
        <v>105</v>
      </c>
      <c r="B120" t="s">
        <v>212</v>
      </c>
      <c r="C120" s="5">
        <v>0</v>
      </c>
      <c r="D120" s="5">
        <v>0</v>
      </c>
      <c r="E120" s="5">
        <v>0</v>
      </c>
      <c r="F120" s="5">
        <v>0</v>
      </c>
      <c r="G120" s="5">
        <v>0</v>
      </c>
      <c r="H120" s="5">
        <v>0</v>
      </c>
      <c r="I120" s="5">
        <v>0</v>
      </c>
      <c r="J120" s="5">
        <v>0</v>
      </c>
      <c r="K120" s="5">
        <v>0</v>
      </c>
      <c r="L120" s="5">
        <v>0</v>
      </c>
      <c r="M120" s="5">
        <v>172550.39999999999</v>
      </c>
      <c r="N120" s="5">
        <v>0</v>
      </c>
      <c r="O120" s="5">
        <v>0</v>
      </c>
      <c r="P120" s="6">
        <f t="shared" si="8"/>
        <v>13273.107692307693</v>
      </c>
      <c r="Q120" s="4">
        <v>44712</v>
      </c>
      <c r="R120" s="7">
        <v>-1</v>
      </c>
      <c r="S120" s="8">
        <f t="shared" si="5"/>
        <v>7.5758421892629463E-5</v>
      </c>
      <c r="T120" s="6">
        <f t="shared" si="9"/>
        <v>-7.5758421892629463E-5</v>
      </c>
    </row>
    <row r="121" spans="1:20" x14ac:dyDescent="0.25">
      <c r="A121" s="9" t="s">
        <v>105</v>
      </c>
      <c r="B121" t="s">
        <v>37</v>
      </c>
      <c r="C121" s="5">
        <v>0</v>
      </c>
      <c r="D121" s="5">
        <v>0</v>
      </c>
      <c r="E121" s="5">
        <v>0</v>
      </c>
      <c r="F121" s="5">
        <v>0</v>
      </c>
      <c r="G121" s="5">
        <v>0</v>
      </c>
      <c r="H121" s="5">
        <v>0</v>
      </c>
      <c r="I121" s="5">
        <v>0</v>
      </c>
      <c r="J121" s="5">
        <v>0</v>
      </c>
      <c r="K121" s="5">
        <v>0</v>
      </c>
      <c r="L121" s="5">
        <v>0</v>
      </c>
      <c r="M121" s="5">
        <v>140241.89000000001</v>
      </c>
      <c r="N121" s="5">
        <v>140241.89000000001</v>
      </c>
      <c r="O121" s="5">
        <v>140241.89000000001</v>
      </c>
      <c r="P121" s="6">
        <f t="shared" si="8"/>
        <v>32363.513076923082</v>
      </c>
      <c r="Q121" s="4">
        <v>44926</v>
      </c>
      <c r="R121" s="7">
        <v>6</v>
      </c>
      <c r="S121" s="8">
        <f t="shared" si="5"/>
        <v>1.8472001692791903E-4</v>
      </c>
      <c r="T121" s="6">
        <f t="shared" si="9"/>
        <v>1.1083201015675143E-3</v>
      </c>
    </row>
    <row r="122" spans="1:20" x14ac:dyDescent="0.25">
      <c r="A122" s="9" t="s">
        <v>105</v>
      </c>
      <c r="B122" t="s">
        <v>76</v>
      </c>
      <c r="C122" s="5">
        <v>93984.61</v>
      </c>
      <c r="D122" s="5">
        <v>189694.61</v>
      </c>
      <c r="E122" s="5">
        <v>0</v>
      </c>
      <c r="F122" s="5">
        <v>0</v>
      </c>
      <c r="G122" s="5">
        <v>0</v>
      </c>
      <c r="H122" s="5">
        <v>0</v>
      </c>
      <c r="I122" s="5">
        <v>0</v>
      </c>
      <c r="J122" s="5">
        <v>0</v>
      </c>
      <c r="K122" s="5">
        <v>0</v>
      </c>
      <c r="L122" s="5">
        <v>0</v>
      </c>
      <c r="M122" s="5">
        <v>0</v>
      </c>
      <c r="N122" s="5">
        <v>0</v>
      </c>
      <c r="O122" s="5">
        <v>0</v>
      </c>
      <c r="P122" s="6">
        <f t="shared" si="8"/>
        <v>21821.47846153846</v>
      </c>
      <c r="Q122" s="4">
        <v>44439</v>
      </c>
      <c r="R122" s="7">
        <v>-10</v>
      </c>
      <c r="S122" s="8">
        <f t="shared" si="5"/>
        <v>1.2454963900942592E-4</v>
      </c>
      <c r="T122" s="6">
        <f t="shared" si="9"/>
        <v>-1.2454963900942592E-3</v>
      </c>
    </row>
    <row r="123" spans="1:20" x14ac:dyDescent="0.25">
      <c r="A123" s="9" t="s">
        <v>105</v>
      </c>
      <c r="B123" t="s">
        <v>213</v>
      </c>
      <c r="C123" s="5">
        <v>0</v>
      </c>
      <c r="D123" s="5">
        <v>0</v>
      </c>
      <c r="E123" s="5">
        <v>0</v>
      </c>
      <c r="F123" s="5">
        <v>0</v>
      </c>
      <c r="G123" s="5">
        <v>138113.28</v>
      </c>
      <c r="H123" s="5">
        <v>138113.28</v>
      </c>
      <c r="I123" s="5">
        <v>138113.28</v>
      </c>
      <c r="J123" s="5">
        <v>138113.28</v>
      </c>
      <c r="K123" s="5">
        <v>138113.28</v>
      </c>
      <c r="L123" s="5">
        <v>0</v>
      </c>
      <c r="M123" s="5">
        <v>0</v>
      </c>
      <c r="N123" s="5">
        <v>0</v>
      </c>
      <c r="O123" s="5">
        <v>0</v>
      </c>
      <c r="P123" s="6">
        <f t="shared" si="8"/>
        <v>53120.492307692308</v>
      </c>
      <c r="Q123" s="4">
        <v>44651</v>
      </c>
      <c r="R123" s="7">
        <v>-3</v>
      </c>
      <c r="S123" s="8">
        <f t="shared" si="5"/>
        <v>3.0319385336733101E-4</v>
      </c>
      <c r="T123" s="6">
        <f t="shared" si="9"/>
        <v>-9.0958156010199302E-4</v>
      </c>
    </row>
    <row r="124" spans="1:20" x14ac:dyDescent="0.25">
      <c r="A124" s="9" t="s">
        <v>105</v>
      </c>
      <c r="B124" t="s">
        <v>214</v>
      </c>
      <c r="C124" s="5">
        <v>0</v>
      </c>
      <c r="D124" s="5">
        <v>0</v>
      </c>
      <c r="E124" s="5">
        <v>0</v>
      </c>
      <c r="F124" s="5">
        <v>0</v>
      </c>
      <c r="G124" s="5">
        <v>0</v>
      </c>
      <c r="H124" s="5">
        <v>0</v>
      </c>
      <c r="I124" s="5">
        <v>0</v>
      </c>
      <c r="J124" s="5">
        <v>0</v>
      </c>
      <c r="K124" s="5">
        <v>0</v>
      </c>
      <c r="L124" s="5">
        <v>0</v>
      </c>
      <c r="M124" s="5">
        <v>307848.40000000002</v>
      </c>
      <c r="N124" s="5">
        <v>307848.40000000002</v>
      </c>
      <c r="O124" s="5">
        <v>307848.40000000002</v>
      </c>
      <c r="P124" s="6">
        <f t="shared" si="8"/>
        <v>71041.938461538462</v>
      </c>
      <c r="Q124" s="4">
        <v>44926</v>
      </c>
      <c r="R124" s="7">
        <v>6</v>
      </c>
      <c r="S124" s="8">
        <f t="shared" si="5"/>
        <v>4.0548342338535785E-4</v>
      </c>
      <c r="T124" s="6">
        <f t="shared" si="9"/>
        <v>2.432900540312147E-3</v>
      </c>
    </row>
    <row r="125" spans="1:20" x14ac:dyDescent="0.25">
      <c r="A125" s="9" t="s">
        <v>105</v>
      </c>
      <c r="B125" t="s">
        <v>215</v>
      </c>
      <c r="C125" s="5">
        <v>0</v>
      </c>
      <c r="D125" s="5">
        <v>0</v>
      </c>
      <c r="E125" s="5">
        <v>0</v>
      </c>
      <c r="F125" s="5">
        <v>0</v>
      </c>
      <c r="G125" s="5">
        <v>0</v>
      </c>
      <c r="H125" s="5">
        <v>0</v>
      </c>
      <c r="I125" s="5">
        <v>0</v>
      </c>
      <c r="J125" s="5">
        <v>0</v>
      </c>
      <c r="K125" s="5">
        <v>0</v>
      </c>
      <c r="L125" s="5">
        <v>0</v>
      </c>
      <c r="M125" s="5">
        <v>0</v>
      </c>
      <c r="N125" s="5">
        <v>68404.5</v>
      </c>
      <c r="O125" s="5">
        <v>68404.5</v>
      </c>
      <c r="P125" s="6">
        <f t="shared" si="8"/>
        <v>10523.76923076923</v>
      </c>
      <c r="Q125" s="4">
        <v>44926</v>
      </c>
      <c r="R125" s="7">
        <v>6</v>
      </c>
      <c r="S125" s="8">
        <f t="shared" si="5"/>
        <v>6.0066125263741746E-5</v>
      </c>
      <c r="T125" s="6">
        <f t="shared" si="9"/>
        <v>3.6039675158245049E-4</v>
      </c>
    </row>
    <row r="126" spans="1:20" x14ac:dyDescent="0.25">
      <c r="A126" s="9" t="s">
        <v>105</v>
      </c>
      <c r="B126" t="s">
        <v>216</v>
      </c>
      <c r="C126" s="5">
        <v>0</v>
      </c>
      <c r="D126" s="5">
        <v>0</v>
      </c>
      <c r="E126" s="5">
        <v>0</v>
      </c>
      <c r="F126" s="5">
        <v>0</v>
      </c>
      <c r="G126" s="5">
        <v>0</v>
      </c>
      <c r="H126" s="5">
        <v>0</v>
      </c>
      <c r="I126" s="5">
        <v>0</v>
      </c>
      <c r="J126" s="5">
        <v>0</v>
      </c>
      <c r="K126" s="5">
        <v>0</v>
      </c>
      <c r="L126" s="5">
        <v>0</v>
      </c>
      <c r="M126" s="5">
        <v>68404.5</v>
      </c>
      <c r="N126" s="5">
        <v>68404.5</v>
      </c>
      <c r="O126" s="5">
        <v>68404.5</v>
      </c>
      <c r="P126" s="6">
        <f t="shared" si="8"/>
        <v>15785.653846153846</v>
      </c>
      <c r="Q126" s="4">
        <v>44926</v>
      </c>
      <c r="R126" s="7">
        <v>6</v>
      </c>
      <c r="S126" s="8">
        <f t="shared" si="5"/>
        <v>9.0099187895612608E-5</v>
      </c>
      <c r="T126" s="6">
        <f t="shared" si="9"/>
        <v>5.4059512737367568E-4</v>
      </c>
    </row>
    <row r="127" spans="1:20" x14ac:dyDescent="0.25">
      <c r="A127" s="9" t="s">
        <v>105</v>
      </c>
      <c r="B127" t="s">
        <v>217</v>
      </c>
      <c r="C127" s="5">
        <v>0</v>
      </c>
      <c r="D127" s="5">
        <v>0</v>
      </c>
      <c r="E127" s="5">
        <v>141876</v>
      </c>
      <c r="F127" s="5">
        <v>0</v>
      </c>
      <c r="G127" s="5">
        <v>0</v>
      </c>
      <c r="H127" s="5">
        <v>0</v>
      </c>
      <c r="I127" s="5">
        <v>0</v>
      </c>
      <c r="J127" s="5">
        <v>0</v>
      </c>
      <c r="K127" s="5">
        <v>0</v>
      </c>
      <c r="L127" s="5">
        <v>0</v>
      </c>
      <c r="M127" s="5">
        <v>0</v>
      </c>
      <c r="N127" s="5">
        <v>0</v>
      </c>
      <c r="O127" s="5">
        <v>0</v>
      </c>
      <c r="P127" s="6">
        <f t="shared" si="8"/>
        <v>10913.538461538461</v>
      </c>
      <c r="Q127" s="4">
        <v>44440</v>
      </c>
      <c r="R127" s="7">
        <v>-9</v>
      </c>
      <c r="S127" s="8">
        <f t="shared" si="5"/>
        <v>6.2290796569806252E-5</v>
      </c>
      <c r="T127" s="6">
        <f t="shared" si="9"/>
        <v>-5.6061716912825623E-4</v>
      </c>
    </row>
    <row r="128" spans="1:20" x14ac:dyDescent="0.25">
      <c r="A128" s="9" t="s">
        <v>105</v>
      </c>
      <c r="B128" t="s">
        <v>218</v>
      </c>
      <c r="C128" s="5">
        <v>0</v>
      </c>
      <c r="D128" s="5">
        <v>40536</v>
      </c>
      <c r="E128" s="5">
        <v>40536</v>
      </c>
      <c r="F128" s="5">
        <v>0</v>
      </c>
      <c r="G128" s="5">
        <v>0</v>
      </c>
      <c r="H128" s="5">
        <v>0</v>
      </c>
      <c r="I128" s="5">
        <v>0</v>
      </c>
      <c r="J128" s="5">
        <v>0</v>
      </c>
      <c r="K128" s="5">
        <v>0</v>
      </c>
      <c r="L128" s="5">
        <v>0</v>
      </c>
      <c r="M128" s="5">
        <v>0</v>
      </c>
      <c r="N128" s="5">
        <v>0</v>
      </c>
      <c r="O128" s="5">
        <v>0</v>
      </c>
      <c r="P128" s="6">
        <f t="shared" si="8"/>
        <v>6236.3076923076924</v>
      </c>
      <c r="Q128" s="4">
        <v>44440</v>
      </c>
      <c r="R128" s="7">
        <v>-9</v>
      </c>
      <c r="S128" s="8">
        <f t="shared" si="5"/>
        <v>3.5594740897032146E-5</v>
      </c>
      <c r="T128" s="6">
        <f t="shared" si="9"/>
        <v>-3.2035266807328933E-4</v>
      </c>
    </row>
    <row r="129" spans="1:20" x14ac:dyDescent="0.25">
      <c r="A129" s="9" t="s">
        <v>105</v>
      </c>
      <c r="B129" t="s">
        <v>219</v>
      </c>
      <c r="C129" s="5">
        <v>68750</v>
      </c>
      <c r="D129" s="5">
        <v>68750</v>
      </c>
      <c r="E129" s="5">
        <v>68750</v>
      </c>
      <c r="F129" s="5">
        <v>103125</v>
      </c>
      <c r="G129" s="5">
        <v>103125</v>
      </c>
      <c r="H129" s="5">
        <v>103125</v>
      </c>
      <c r="I129" s="5">
        <v>0</v>
      </c>
      <c r="J129" s="5">
        <v>0</v>
      </c>
      <c r="K129" s="5">
        <v>0</v>
      </c>
      <c r="L129" s="5">
        <v>0</v>
      </c>
      <c r="M129" s="5">
        <v>0</v>
      </c>
      <c r="N129" s="5">
        <v>0</v>
      </c>
      <c r="O129" s="5">
        <v>0</v>
      </c>
      <c r="P129" s="6">
        <f t="shared" si="8"/>
        <v>39663.461538461539</v>
      </c>
      <c r="Q129" s="4">
        <v>44561</v>
      </c>
      <c r="R129" s="7">
        <v>-6</v>
      </c>
      <c r="S129" s="8">
        <f t="shared" si="5"/>
        <v>2.2638566058604944E-4</v>
      </c>
      <c r="T129" s="6">
        <f t="shared" si="9"/>
        <v>-1.3583139635162966E-3</v>
      </c>
    </row>
    <row r="130" spans="1:20" x14ac:dyDescent="0.25">
      <c r="A130" s="9" t="s">
        <v>105</v>
      </c>
      <c r="B130" t="s">
        <v>93</v>
      </c>
      <c r="C130" s="5">
        <v>43215.12</v>
      </c>
      <c r="D130" s="5">
        <v>43215.12</v>
      </c>
      <c r="E130" s="5">
        <v>0</v>
      </c>
      <c r="F130" s="5">
        <v>0</v>
      </c>
      <c r="G130" s="5">
        <v>0</v>
      </c>
      <c r="H130" s="5">
        <v>0</v>
      </c>
      <c r="I130" s="5">
        <v>0</v>
      </c>
      <c r="J130" s="5">
        <v>0</v>
      </c>
      <c r="K130" s="5">
        <v>0</v>
      </c>
      <c r="L130" s="5">
        <v>0</v>
      </c>
      <c r="M130" s="5">
        <v>0</v>
      </c>
      <c r="N130" s="5">
        <v>0</v>
      </c>
      <c r="O130" s="5">
        <v>0</v>
      </c>
      <c r="P130" s="6">
        <f t="shared" si="8"/>
        <v>6648.4800000000005</v>
      </c>
      <c r="Q130" s="4">
        <v>44409</v>
      </c>
      <c r="R130" s="7">
        <v>-10</v>
      </c>
      <c r="S130" s="8">
        <f t="shared" si="5"/>
        <v>3.7947281409960331E-5</v>
      </c>
      <c r="T130" s="6">
        <f t="shared" si="9"/>
        <v>-3.7947281409960332E-4</v>
      </c>
    </row>
    <row r="131" spans="1:20" x14ac:dyDescent="0.25">
      <c r="A131" s="9" t="s">
        <v>105</v>
      </c>
      <c r="B131" t="s">
        <v>220</v>
      </c>
      <c r="C131" s="5">
        <v>0</v>
      </c>
      <c r="D131" s="5">
        <v>0</v>
      </c>
      <c r="E131" s="5">
        <v>0</v>
      </c>
      <c r="F131" s="5">
        <v>239415.75</v>
      </c>
      <c r="G131" s="5">
        <v>239415.75</v>
      </c>
      <c r="H131" s="5">
        <v>239415.75</v>
      </c>
      <c r="I131" s="5">
        <v>239415.75</v>
      </c>
      <c r="J131" s="5">
        <v>239415.75</v>
      </c>
      <c r="K131" s="5">
        <v>239415.75</v>
      </c>
      <c r="L131" s="5">
        <v>239415.75</v>
      </c>
      <c r="M131" s="5">
        <v>1060269.75</v>
      </c>
      <c r="N131" s="5">
        <v>0</v>
      </c>
      <c r="O131" s="5">
        <v>0</v>
      </c>
      <c r="P131" s="6">
        <f t="shared" si="8"/>
        <v>210475.38461538462</v>
      </c>
      <c r="Q131" s="4">
        <v>44712</v>
      </c>
      <c r="R131" s="7">
        <v>-1</v>
      </c>
      <c r="S131" s="8">
        <f t="shared" ref="S131:S194" si="10">P131/$P$562</f>
        <v>1.2013225052748349E-3</v>
      </c>
      <c r="T131" s="6">
        <f t="shared" si="9"/>
        <v>-1.2013225052748349E-3</v>
      </c>
    </row>
    <row r="132" spans="1:20" x14ac:dyDescent="0.25">
      <c r="A132" s="9" t="s">
        <v>105</v>
      </c>
      <c r="B132" t="s">
        <v>221</v>
      </c>
      <c r="C132" s="5">
        <v>0</v>
      </c>
      <c r="D132" s="5">
        <v>0</v>
      </c>
      <c r="E132" s="5">
        <v>0</v>
      </c>
      <c r="F132" s="5">
        <v>0</v>
      </c>
      <c r="G132" s="5">
        <v>558063.62</v>
      </c>
      <c r="H132" s="5">
        <v>558063.62</v>
      </c>
      <c r="I132" s="5">
        <v>558063.62</v>
      </c>
      <c r="J132" s="5">
        <v>558063.62</v>
      </c>
      <c r="K132" s="5">
        <v>558063.62</v>
      </c>
      <c r="L132" s="5">
        <v>1106253.3399999999</v>
      </c>
      <c r="M132" s="5">
        <v>2232253.34</v>
      </c>
      <c r="N132" s="5">
        <v>0</v>
      </c>
      <c r="O132" s="5">
        <v>0</v>
      </c>
      <c r="P132" s="6">
        <f t="shared" si="8"/>
        <v>471448.05999999994</v>
      </c>
      <c r="Q132" s="4">
        <v>44711</v>
      </c>
      <c r="R132" s="7">
        <v>-1</v>
      </c>
      <c r="S132" s="8">
        <f t="shared" si="10"/>
        <v>2.6908665143009916E-3</v>
      </c>
      <c r="T132" s="6">
        <f t="shared" si="9"/>
        <v>-2.6908665143009916E-3</v>
      </c>
    </row>
    <row r="133" spans="1:20" x14ac:dyDescent="0.25">
      <c r="A133" s="9" t="s">
        <v>105</v>
      </c>
      <c r="B133" t="s">
        <v>222</v>
      </c>
      <c r="C133" s="5">
        <v>0</v>
      </c>
      <c r="D133" s="5">
        <v>0</v>
      </c>
      <c r="E133" s="5">
        <v>63844.200000000004</v>
      </c>
      <c r="F133" s="5">
        <v>0</v>
      </c>
      <c r="G133" s="5">
        <v>0</v>
      </c>
      <c r="H133" s="5">
        <v>0</v>
      </c>
      <c r="I133" s="5">
        <v>0</v>
      </c>
      <c r="J133" s="5">
        <v>0</v>
      </c>
      <c r="K133" s="5">
        <v>0</v>
      </c>
      <c r="L133" s="5">
        <v>0</v>
      </c>
      <c r="M133" s="5">
        <v>0</v>
      </c>
      <c r="N133" s="5">
        <v>0</v>
      </c>
      <c r="O133" s="5">
        <v>0</v>
      </c>
      <c r="P133" s="6">
        <f t="shared" ref="P133:P162" si="11">AVERAGE(C133:O133)</f>
        <v>4911.0923076923082</v>
      </c>
      <c r="Q133" s="4">
        <v>44440</v>
      </c>
      <c r="R133" s="7">
        <v>-9</v>
      </c>
      <c r="S133" s="8">
        <f t="shared" si="10"/>
        <v>2.8030858456412816E-5</v>
      </c>
      <c r="T133" s="6">
        <f t="shared" ref="T133:T162" si="12">R133*S133</f>
        <v>-2.5227772610771532E-4</v>
      </c>
    </row>
    <row r="134" spans="1:20" x14ac:dyDescent="0.25">
      <c r="A134" s="9" t="s">
        <v>105</v>
      </c>
      <c r="B134" t="s">
        <v>223</v>
      </c>
      <c r="C134" s="5">
        <v>37001.879999999997</v>
      </c>
      <c r="D134" s="5">
        <v>0</v>
      </c>
      <c r="E134" s="5">
        <v>0</v>
      </c>
      <c r="F134" s="5">
        <v>0</v>
      </c>
      <c r="G134" s="5">
        <v>0</v>
      </c>
      <c r="H134" s="5">
        <v>0</v>
      </c>
      <c r="I134" s="5">
        <v>0</v>
      </c>
      <c r="J134" s="5">
        <v>0</v>
      </c>
      <c r="K134" s="5">
        <v>0</v>
      </c>
      <c r="L134" s="5">
        <v>0</v>
      </c>
      <c r="M134" s="5">
        <v>0</v>
      </c>
      <c r="N134" s="5">
        <v>0</v>
      </c>
      <c r="O134" s="5">
        <v>0</v>
      </c>
      <c r="P134" s="6">
        <f t="shared" si="11"/>
        <v>2846.2984615384612</v>
      </c>
      <c r="Q134" s="4">
        <v>44408</v>
      </c>
      <c r="R134" s="7">
        <v>-11</v>
      </c>
      <c r="S134" s="8">
        <f t="shared" si="10"/>
        <v>1.6245711605771112E-5</v>
      </c>
      <c r="T134" s="6">
        <f t="shared" si="12"/>
        <v>-1.7870282766348222E-4</v>
      </c>
    </row>
    <row r="135" spans="1:20" x14ac:dyDescent="0.25">
      <c r="A135" s="9" t="s">
        <v>105</v>
      </c>
      <c r="B135" t="s">
        <v>224</v>
      </c>
      <c r="C135" s="5">
        <v>241549.86999999994</v>
      </c>
      <c r="D135" s="5">
        <v>256775.19999999992</v>
      </c>
      <c r="E135" s="5">
        <v>272000.52999999991</v>
      </c>
      <c r="F135" s="5">
        <v>287225.85999999993</v>
      </c>
      <c r="G135" s="5">
        <v>302451.18999999994</v>
      </c>
      <c r="H135" s="5">
        <v>317676.51999999996</v>
      </c>
      <c r="I135" s="5">
        <v>332901.84999999998</v>
      </c>
      <c r="J135" s="5">
        <v>332901.84999999998</v>
      </c>
      <c r="K135" s="5">
        <v>332901.84999999998</v>
      </c>
      <c r="L135" s="5">
        <v>332901.84999999998</v>
      </c>
      <c r="M135" s="5">
        <v>332901.84999999998</v>
      </c>
      <c r="N135" s="5">
        <v>332901.84999999998</v>
      </c>
      <c r="O135" s="5">
        <v>332901.84999999998</v>
      </c>
      <c r="P135" s="6">
        <f t="shared" si="11"/>
        <v>308307.08615384618</v>
      </c>
      <c r="Q135" s="4">
        <v>44926</v>
      </c>
      <c r="R135" s="7">
        <v>6</v>
      </c>
      <c r="S135" s="8">
        <f t="shared" si="10"/>
        <v>1.7597128605282536E-3</v>
      </c>
      <c r="T135" s="6">
        <f t="shared" si="12"/>
        <v>1.0558277163169521E-2</v>
      </c>
    </row>
    <row r="136" spans="1:20" x14ac:dyDescent="0.25">
      <c r="A136" s="9" t="s">
        <v>105</v>
      </c>
      <c r="B136" t="s">
        <v>225</v>
      </c>
      <c r="C136" s="5">
        <v>0</v>
      </c>
      <c r="D136" s="5">
        <v>0</v>
      </c>
      <c r="E136" s="5">
        <v>163325.89000000001</v>
      </c>
      <c r="F136" s="5">
        <v>0</v>
      </c>
      <c r="G136" s="5">
        <v>0</v>
      </c>
      <c r="H136" s="5">
        <v>0</v>
      </c>
      <c r="I136" s="5">
        <v>0</v>
      </c>
      <c r="J136" s="5">
        <v>0</v>
      </c>
      <c r="K136" s="5">
        <v>0</v>
      </c>
      <c r="L136" s="5">
        <v>0</v>
      </c>
      <c r="M136" s="5">
        <v>0</v>
      </c>
      <c r="N136" s="5">
        <v>0</v>
      </c>
      <c r="O136" s="5">
        <v>0</v>
      </c>
      <c r="P136" s="6">
        <f t="shared" si="11"/>
        <v>12563.53</v>
      </c>
      <c r="Q136" s="4">
        <v>44440</v>
      </c>
      <c r="R136" s="7">
        <v>-9</v>
      </c>
      <c r="S136" s="8">
        <f t="shared" si="10"/>
        <v>7.170839175457832E-5</v>
      </c>
      <c r="T136" s="6">
        <f t="shared" si="12"/>
        <v>-6.4537552579120485E-4</v>
      </c>
    </row>
    <row r="137" spans="1:20" x14ac:dyDescent="0.25">
      <c r="A137" s="9" t="s">
        <v>105</v>
      </c>
      <c r="B137" t="s">
        <v>226</v>
      </c>
      <c r="C137" s="5">
        <v>0</v>
      </c>
      <c r="D137" s="5">
        <v>0</v>
      </c>
      <c r="E137" s="5">
        <v>0</v>
      </c>
      <c r="F137" s="5">
        <v>0</v>
      </c>
      <c r="G137" s="5">
        <v>0</v>
      </c>
      <c r="H137" s="5">
        <v>0</v>
      </c>
      <c r="I137" s="5">
        <v>0</v>
      </c>
      <c r="J137" s="5">
        <v>0</v>
      </c>
      <c r="K137" s="5">
        <v>0</v>
      </c>
      <c r="L137" s="5">
        <v>0</v>
      </c>
      <c r="M137" s="5">
        <v>29394.959999999999</v>
      </c>
      <c r="N137" s="5">
        <v>0</v>
      </c>
      <c r="O137" s="5">
        <v>0</v>
      </c>
      <c r="P137" s="6">
        <f t="shared" si="11"/>
        <v>2261.1507692307691</v>
      </c>
      <c r="Q137" s="4">
        <v>44682</v>
      </c>
      <c r="R137" s="7">
        <v>-1</v>
      </c>
      <c r="S137" s="8">
        <f t="shared" si="10"/>
        <v>1.2905885939394907E-5</v>
      </c>
      <c r="T137" s="6">
        <f t="shared" si="12"/>
        <v>-1.2905885939394907E-5</v>
      </c>
    </row>
    <row r="138" spans="1:20" x14ac:dyDescent="0.25">
      <c r="A138" s="9" t="s">
        <v>105</v>
      </c>
      <c r="B138" t="s">
        <v>100</v>
      </c>
      <c r="C138" s="5">
        <v>0</v>
      </c>
      <c r="D138" s="5">
        <v>0</v>
      </c>
      <c r="E138" s="5">
        <v>306797.8</v>
      </c>
      <c r="F138" s="5">
        <v>0</v>
      </c>
      <c r="G138" s="5">
        <v>0</v>
      </c>
      <c r="H138" s="5">
        <v>0</v>
      </c>
      <c r="I138" s="5">
        <v>0</v>
      </c>
      <c r="J138" s="5">
        <v>0</v>
      </c>
      <c r="K138" s="5">
        <v>0</v>
      </c>
      <c r="L138" s="5">
        <v>0</v>
      </c>
      <c r="M138" s="5">
        <v>0</v>
      </c>
      <c r="N138" s="5">
        <v>0</v>
      </c>
      <c r="O138" s="5">
        <v>0</v>
      </c>
      <c r="P138" s="6">
        <f t="shared" si="11"/>
        <v>23599.830769230768</v>
      </c>
      <c r="Q138" s="4">
        <v>44440</v>
      </c>
      <c r="R138" s="7">
        <v>-9</v>
      </c>
      <c r="S138" s="8">
        <f t="shared" si="10"/>
        <v>1.3469987417085414E-4</v>
      </c>
      <c r="T138" s="6">
        <f t="shared" si="12"/>
        <v>-1.2122988675376872E-3</v>
      </c>
    </row>
    <row r="139" spans="1:20" x14ac:dyDescent="0.25">
      <c r="A139" s="9" t="s">
        <v>105</v>
      </c>
      <c r="B139" t="s">
        <v>227</v>
      </c>
      <c r="C139" s="5">
        <v>0</v>
      </c>
      <c r="D139" s="5">
        <v>25535.190000000002</v>
      </c>
      <c r="E139" s="5">
        <v>25535.190000000002</v>
      </c>
      <c r="F139" s="5">
        <v>25535.190000000002</v>
      </c>
      <c r="G139" s="5">
        <v>25535.190000000002</v>
      </c>
      <c r="H139" s="5">
        <v>25535.190000000002</v>
      </c>
      <c r="I139" s="5">
        <v>0</v>
      </c>
      <c r="J139" s="5">
        <v>0</v>
      </c>
      <c r="K139" s="5">
        <v>0</v>
      </c>
      <c r="L139" s="5">
        <v>0</v>
      </c>
      <c r="M139" s="5">
        <v>0</v>
      </c>
      <c r="N139" s="5">
        <v>0</v>
      </c>
      <c r="O139" s="5">
        <v>0</v>
      </c>
      <c r="P139" s="6">
        <f t="shared" si="11"/>
        <v>9821.2269230769234</v>
      </c>
      <c r="Q139" s="4">
        <v>44561</v>
      </c>
      <c r="R139" s="7">
        <v>-6</v>
      </c>
      <c r="S139" s="8">
        <f t="shared" si="10"/>
        <v>5.6056250728148204E-5</v>
      </c>
      <c r="T139" s="6">
        <f t="shared" si="12"/>
        <v>-3.3633750436888924E-4</v>
      </c>
    </row>
    <row r="140" spans="1:20" x14ac:dyDescent="0.25">
      <c r="A140" s="9" t="s">
        <v>105</v>
      </c>
      <c r="B140" t="s">
        <v>228</v>
      </c>
      <c r="C140" s="5">
        <v>0</v>
      </c>
      <c r="D140" s="5">
        <v>25535.190000000002</v>
      </c>
      <c r="E140" s="5">
        <v>25535.190000000002</v>
      </c>
      <c r="F140" s="5">
        <v>25535.190000000002</v>
      </c>
      <c r="G140" s="5">
        <v>25535.190000000002</v>
      </c>
      <c r="H140" s="5">
        <v>25535.190000000002</v>
      </c>
      <c r="I140" s="5">
        <v>0</v>
      </c>
      <c r="J140" s="5">
        <v>0</v>
      </c>
      <c r="K140" s="5">
        <v>0</v>
      </c>
      <c r="L140" s="5">
        <v>0</v>
      </c>
      <c r="M140" s="5">
        <v>0</v>
      </c>
      <c r="N140" s="5">
        <v>0</v>
      </c>
      <c r="O140" s="5">
        <v>0</v>
      </c>
      <c r="P140" s="6">
        <f t="shared" si="11"/>
        <v>9821.2269230769234</v>
      </c>
      <c r="Q140" s="4">
        <v>44561</v>
      </c>
      <c r="R140" s="7">
        <v>-6</v>
      </c>
      <c r="S140" s="8">
        <f t="shared" si="10"/>
        <v>5.6056250728148204E-5</v>
      </c>
      <c r="T140" s="6">
        <f t="shared" si="12"/>
        <v>-3.3633750436888924E-4</v>
      </c>
    </row>
    <row r="141" spans="1:20" x14ac:dyDescent="0.25">
      <c r="A141" s="9" t="s">
        <v>105</v>
      </c>
      <c r="B141" t="s">
        <v>229</v>
      </c>
      <c r="C141" s="5">
        <v>517371.3</v>
      </c>
      <c r="D141" s="5">
        <v>517371.3</v>
      </c>
      <c r="E141" s="5">
        <v>517371.3</v>
      </c>
      <c r="F141" s="5">
        <v>0</v>
      </c>
      <c r="G141" s="5">
        <v>0</v>
      </c>
      <c r="H141" s="5">
        <v>0</v>
      </c>
      <c r="I141" s="5">
        <v>0</v>
      </c>
      <c r="J141" s="5">
        <v>0</v>
      </c>
      <c r="K141" s="5">
        <v>0</v>
      </c>
      <c r="L141" s="5">
        <v>0</v>
      </c>
      <c r="M141" s="5">
        <v>0</v>
      </c>
      <c r="N141" s="5">
        <v>0</v>
      </c>
      <c r="O141" s="5">
        <v>0</v>
      </c>
      <c r="P141" s="6">
        <f t="shared" si="11"/>
        <v>119393.37692307691</v>
      </c>
      <c r="Q141" s="4">
        <v>44469</v>
      </c>
      <c r="R141" s="7">
        <v>-9</v>
      </c>
      <c r="S141" s="8">
        <f t="shared" si="10"/>
        <v>6.8145712592734917E-4</v>
      </c>
      <c r="T141" s="6">
        <f t="shared" si="12"/>
        <v>-6.1331141333461426E-3</v>
      </c>
    </row>
    <row r="142" spans="1:20" x14ac:dyDescent="0.25">
      <c r="A142" s="9" t="s">
        <v>105</v>
      </c>
      <c r="B142" t="s">
        <v>230</v>
      </c>
      <c r="C142" s="5">
        <v>86281.97</v>
      </c>
      <c r="D142" s="5">
        <v>86281.97</v>
      </c>
      <c r="E142" s="5">
        <v>86281.97</v>
      </c>
      <c r="F142" s="5">
        <v>123259.95999999999</v>
      </c>
      <c r="G142" s="5">
        <v>0</v>
      </c>
      <c r="H142" s="5">
        <v>0</v>
      </c>
      <c r="I142" s="5">
        <v>0</v>
      </c>
      <c r="J142" s="5">
        <v>0</v>
      </c>
      <c r="K142" s="5">
        <v>0</v>
      </c>
      <c r="L142" s="5">
        <v>0</v>
      </c>
      <c r="M142" s="5">
        <v>0</v>
      </c>
      <c r="N142" s="5">
        <v>0</v>
      </c>
      <c r="O142" s="5">
        <v>0</v>
      </c>
      <c r="P142" s="6">
        <f t="shared" si="11"/>
        <v>29392.759230769232</v>
      </c>
      <c r="Q142" s="4">
        <v>44500</v>
      </c>
      <c r="R142" s="7">
        <v>-8</v>
      </c>
      <c r="S142" s="8">
        <f t="shared" si="10"/>
        <v>1.677639559636502E-4</v>
      </c>
      <c r="T142" s="6">
        <f t="shared" si="12"/>
        <v>-1.3421116477092016E-3</v>
      </c>
    </row>
    <row r="143" spans="1:20" x14ac:dyDescent="0.25">
      <c r="A143" s="9" t="s">
        <v>105</v>
      </c>
      <c r="B143" t="s">
        <v>231</v>
      </c>
      <c r="C143" s="5">
        <v>24807.03</v>
      </c>
      <c r="D143" s="5">
        <v>93528.92</v>
      </c>
      <c r="E143" s="5">
        <v>119859.02</v>
      </c>
      <c r="F143" s="5">
        <v>150019.91</v>
      </c>
      <c r="G143" s="5">
        <v>154999.98000000001</v>
      </c>
      <c r="H143" s="5">
        <v>154999.98000000001</v>
      </c>
      <c r="I143" s="5">
        <v>0</v>
      </c>
      <c r="J143" s="5">
        <v>0</v>
      </c>
      <c r="K143" s="5">
        <v>0</v>
      </c>
      <c r="L143" s="5">
        <v>0</v>
      </c>
      <c r="M143" s="5">
        <v>0</v>
      </c>
      <c r="N143" s="5">
        <v>0</v>
      </c>
      <c r="O143" s="5">
        <v>0</v>
      </c>
      <c r="P143" s="6">
        <f t="shared" si="11"/>
        <v>53708.833846153844</v>
      </c>
      <c r="Q143" s="4">
        <v>44561</v>
      </c>
      <c r="R143" s="7">
        <v>-6</v>
      </c>
      <c r="S143" s="8">
        <f t="shared" si="10"/>
        <v>3.0655190843031818E-4</v>
      </c>
      <c r="T143" s="6">
        <f t="shared" si="12"/>
        <v>-1.8393114505819092E-3</v>
      </c>
    </row>
    <row r="144" spans="1:20" x14ac:dyDescent="0.25">
      <c r="A144" s="9" t="s">
        <v>105</v>
      </c>
      <c r="B144" t="s">
        <v>232</v>
      </c>
      <c r="C144" s="5">
        <v>0</v>
      </c>
      <c r="D144" s="5">
        <v>0</v>
      </c>
      <c r="E144" s="5">
        <v>0</v>
      </c>
      <c r="F144" s="5">
        <v>0</v>
      </c>
      <c r="G144" s="5">
        <v>0</v>
      </c>
      <c r="H144" s="5">
        <v>0</v>
      </c>
      <c r="I144" s="5">
        <v>0</v>
      </c>
      <c r="J144" s="5">
        <v>7646.45</v>
      </c>
      <c r="K144" s="5">
        <v>15292.9</v>
      </c>
      <c r="L144" s="5">
        <v>22939.35</v>
      </c>
      <c r="M144" s="5">
        <v>30585.8</v>
      </c>
      <c r="N144" s="5">
        <v>38232.25</v>
      </c>
      <c r="O144" s="5">
        <v>45878.7</v>
      </c>
      <c r="P144" s="6">
        <f t="shared" si="11"/>
        <v>12351.957692307693</v>
      </c>
      <c r="Q144" s="4">
        <v>44926</v>
      </c>
      <c r="R144" s="7">
        <v>6</v>
      </c>
      <c r="S144" s="8">
        <f t="shared" si="10"/>
        <v>7.050080838235569E-5</v>
      </c>
      <c r="T144" s="6">
        <f t="shared" si="12"/>
        <v>4.2300485029413414E-4</v>
      </c>
    </row>
    <row r="145" spans="1:20" x14ac:dyDescent="0.25">
      <c r="A145" s="9" t="s">
        <v>105</v>
      </c>
      <c r="B145" t="s">
        <v>233</v>
      </c>
      <c r="C145" s="5">
        <v>0</v>
      </c>
      <c r="D145" s="5">
        <v>0</v>
      </c>
      <c r="E145" s="5">
        <v>0</v>
      </c>
      <c r="F145" s="5">
        <v>0</v>
      </c>
      <c r="G145" s="5">
        <v>0</v>
      </c>
      <c r="H145" s="5">
        <v>0</v>
      </c>
      <c r="I145" s="5">
        <v>0</v>
      </c>
      <c r="J145" s="5">
        <v>0</v>
      </c>
      <c r="K145" s="5">
        <v>0</v>
      </c>
      <c r="L145" s="5">
        <v>0</v>
      </c>
      <c r="M145" s="5">
        <v>245079.38</v>
      </c>
      <c r="N145" s="5">
        <v>0</v>
      </c>
      <c r="O145" s="5">
        <v>0</v>
      </c>
      <c r="P145" s="6">
        <f t="shared" si="11"/>
        <v>18852.260000000002</v>
      </c>
      <c r="Q145" s="4">
        <v>44711</v>
      </c>
      <c r="R145" s="7">
        <v>-1</v>
      </c>
      <c r="S145" s="8">
        <f t="shared" si="10"/>
        <v>1.0760234150268013E-4</v>
      </c>
      <c r="T145" s="6">
        <f t="shared" si="12"/>
        <v>-1.0760234150268013E-4</v>
      </c>
    </row>
    <row r="146" spans="1:20" x14ac:dyDescent="0.25">
      <c r="A146" s="9" t="s">
        <v>105</v>
      </c>
      <c r="B146" t="s">
        <v>234</v>
      </c>
      <c r="C146" s="5">
        <v>0</v>
      </c>
      <c r="D146" s="5">
        <v>0</v>
      </c>
      <c r="E146" s="5">
        <v>0</v>
      </c>
      <c r="F146" s="5">
        <v>0</v>
      </c>
      <c r="G146" s="5">
        <v>0</v>
      </c>
      <c r="H146" s="5">
        <v>0</v>
      </c>
      <c r="I146" s="5">
        <v>0</v>
      </c>
      <c r="J146" s="5">
        <v>0</v>
      </c>
      <c r="K146" s="5">
        <v>0</v>
      </c>
      <c r="L146" s="5">
        <v>0</v>
      </c>
      <c r="M146" s="5">
        <v>342083.25</v>
      </c>
      <c r="N146" s="5">
        <v>0</v>
      </c>
      <c r="O146" s="5">
        <v>0</v>
      </c>
      <c r="P146" s="6">
        <f t="shared" si="11"/>
        <v>26314.096153846152</v>
      </c>
      <c r="Q146" s="4">
        <v>44711</v>
      </c>
      <c r="R146" s="7">
        <v>-1</v>
      </c>
      <c r="S146" s="8">
        <f t="shared" si="10"/>
        <v>1.5019198550627431E-4</v>
      </c>
      <c r="T146" s="6">
        <f t="shared" si="12"/>
        <v>-1.5019198550627431E-4</v>
      </c>
    </row>
    <row r="147" spans="1:20" x14ac:dyDescent="0.25">
      <c r="A147" s="9" t="s">
        <v>105</v>
      </c>
      <c r="B147" t="s">
        <v>235</v>
      </c>
      <c r="C147" s="5">
        <v>79124.600000000006</v>
      </c>
      <c r="D147" s="5">
        <v>147681.40000000002</v>
      </c>
      <c r="E147" s="5">
        <v>158249.20000000001</v>
      </c>
      <c r="F147" s="5">
        <v>0</v>
      </c>
      <c r="G147" s="5">
        <v>0</v>
      </c>
      <c r="H147" s="5">
        <v>0</v>
      </c>
      <c r="I147" s="5">
        <v>0</v>
      </c>
      <c r="J147" s="5">
        <v>0</v>
      </c>
      <c r="K147" s="5">
        <v>0</v>
      </c>
      <c r="L147" s="5">
        <v>0</v>
      </c>
      <c r="M147" s="5">
        <v>0</v>
      </c>
      <c r="N147" s="5">
        <v>0</v>
      </c>
      <c r="O147" s="5">
        <v>0</v>
      </c>
      <c r="P147" s="6">
        <f t="shared" si="11"/>
        <v>29619.630769230775</v>
      </c>
      <c r="Q147" s="4">
        <v>44469</v>
      </c>
      <c r="R147" s="7">
        <v>-9</v>
      </c>
      <c r="S147" s="8">
        <f t="shared" si="10"/>
        <v>1.6905886218490841E-4</v>
      </c>
      <c r="T147" s="6">
        <f t="shared" si="12"/>
        <v>-1.5215297596641757E-3</v>
      </c>
    </row>
    <row r="148" spans="1:20" x14ac:dyDescent="0.25">
      <c r="A148" s="9" t="s">
        <v>105</v>
      </c>
      <c r="B148" t="s">
        <v>89</v>
      </c>
      <c r="C148" s="5">
        <v>0</v>
      </c>
      <c r="D148" s="5">
        <v>97899.48</v>
      </c>
      <c r="E148" s="5">
        <v>0</v>
      </c>
      <c r="F148" s="5">
        <v>0</v>
      </c>
      <c r="G148" s="5">
        <v>0</v>
      </c>
      <c r="H148" s="5">
        <v>0</v>
      </c>
      <c r="I148" s="5">
        <v>0</v>
      </c>
      <c r="J148" s="5">
        <v>0</v>
      </c>
      <c r="K148" s="5">
        <v>0</v>
      </c>
      <c r="L148" s="5">
        <v>0</v>
      </c>
      <c r="M148" s="5">
        <v>0</v>
      </c>
      <c r="N148" s="5">
        <v>0</v>
      </c>
      <c r="O148" s="5">
        <v>0</v>
      </c>
      <c r="P148" s="6">
        <f t="shared" si="11"/>
        <v>7530.7292307692305</v>
      </c>
      <c r="Q148" s="4">
        <v>44439</v>
      </c>
      <c r="R148" s="7">
        <v>-10</v>
      </c>
      <c r="S148" s="8">
        <f t="shared" si="10"/>
        <v>4.2982862450095969E-5</v>
      </c>
      <c r="T148" s="6">
        <f t="shared" si="12"/>
        <v>-4.2982862450095967E-4</v>
      </c>
    </row>
    <row r="149" spans="1:20" x14ac:dyDescent="0.25">
      <c r="A149" s="9" t="s">
        <v>105</v>
      </c>
      <c r="B149" t="s">
        <v>236</v>
      </c>
      <c r="C149" s="5">
        <v>0</v>
      </c>
      <c r="D149" s="5">
        <v>274711.5</v>
      </c>
      <c r="E149" s="5">
        <v>274711.5</v>
      </c>
      <c r="F149" s="5">
        <v>274711.5</v>
      </c>
      <c r="G149" s="5">
        <v>274711.5</v>
      </c>
      <c r="H149" s="5">
        <v>274711.5</v>
      </c>
      <c r="I149" s="5">
        <v>0</v>
      </c>
      <c r="J149" s="5">
        <v>0</v>
      </c>
      <c r="K149" s="5">
        <v>0</v>
      </c>
      <c r="L149" s="5">
        <v>0</v>
      </c>
      <c r="M149" s="5">
        <v>0</v>
      </c>
      <c r="N149" s="5">
        <v>0</v>
      </c>
      <c r="O149" s="5">
        <v>0</v>
      </c>
      <c r="P149" s="6">
        <f t="shared" si="11"/>
        <v>105658.26923076923</v>
      </c>
      <c r="Q149" s="4">
        <v>44561</v>
      </c>
      <c r="R149" s="7">
        <v>-6</v>
      </c>
      <c r="S149" s="8">
        <f t="shared" si="10"/>
        <v>6.0306176386021359E-4</v>
      </c>
      <c r="T149" s="6">
        <f t="shared" si="12"/>
        <v>-3.6183705831612815E-3</v>
      </c>
    </row>
    <row r="150" spans="1:20" x14ac:dyDescent="0.25">
      <c r="A150" s="9" t="s">
        <v>105</v>
      </c>
      <c r="B150" t="s">
        <v>237</v>
      </c>
      <c r="C150" s="5">
        <v>0</v>
      </c>
      <c r="D150" s="5">
        <v>0</v>
      </c>
      <c r="E150" s="5">
        <v>274711.5</v>
      </c>
      <c r="F150" s="5">
        <v>274711.5</v>
      </c>
      <c r="G150" s="5">
        <v>274711.5</v>
      </c>
      <c r="H150" s="5">
        <v>274711.5</v>
      </c>
      <c r="I150" s="5">
        <v>0</v>
      </c>
      <c r="J150" s="5">
        <v>0</v>
      </c>
      <c r="K150" s="5">
        <v>0</v>
      </c>
      <c r="L150" s="5">
        <v>0</v>
      </c>
      <c r="M150" s="5">
        <v>0</v>
      </c>
      <c r="N150" s="5">
        <v>0</v>
      </c>
      <c r="O150" s="5">
        <v>0</v>
      </c>
      <c r="P150" s="6">
        <f t="shared" si="11"/>
        <v>84526.61538461539</v>
      </c>
      <c r="Q150" s="4">
        <v>44561</v>
      </c>
      <c r="R150" s="7">
        <v>-6</v>
      </c>
      <c r="S150" s="8">
        <f t="shared" si="10"/>
        <v>4.8244941108817086E-4</v>
      </c>
      <c r="T150" s="6">
        <f t="shared" si="12"/>
        <v>-2.894696466529025E-3</v>
      </c>
    </row>
    <row r="151" spans="1:20" x14ac:dyDescent="0.25">
      <c r="A151" s="9" t="s">
        <v>105</v>
      </c>
      <c r="B151" t="s">
        <v>238</v>
      </c>
      <c r="C151" s="5">
        <v>0</v>
      </c>
      <c r="D151" s="5">
        <v>0</v>
      </c>
      <c r="E151" s="5">
        <v>0</v>
      </c>
      <c r="F151" s="5">
        <v>274711.5</v>
      </c>
      <c r="G151" s="5">
        <v>274711.5</v>
      </c>
      <c r="H151" s="5">
        <v>274711.5</v>
      </c>
      <c r="I151" s="5">
        <v>0</v>
      </c>
      <c r="J151" s="5">
        <v>0</v>
      </c>
      <c r="K151" s="5">
        <v>0</v>
      </c>
      <c r="L151" s="5">
        <v>0</v>
      </c>
      <c r="M151" s="5">
        <v>0</v>
      </c>
      <c r="N151" s="5">
        <v>0</v>
      </c>
      <c r="O151" s="5">
        <v>0</v>
      </c>
      <c r="P151" s="6">
        <f t="shared" si="11"/>
        <v>63394.961538461539</v>
      </c>
      <c r="Q151" s="4">
        <v>44561</v>
      </c>
      <c r="R151" s="7">
        <v>-6</v>
      </c>
      <c r="S151" s="8">
        <f t="shared" si="10"/>
        <v>3.6183705831612813E-4</v>
      </c>
      <c r="T151" s="6">
        <f t="shared" si="12"/>
        <v>-2.1710223498967686E-3</v>
      </c>
    </row>
    <row r="152" spans="1:20" x14ac:dyDescent="0.25">
      <c r="A152" s="9" t="s">
        <v>105</v>
      </c>
      <c r="B152" t="s">
        <v>239</v>
      </c>
      <c r="C152" s="5">
        <v>0</v>
      </c>
      <c r="D152" s="5">
        <v>0</v>
      </c>
      <c r="E152" s="5">
        <v>0</v>
      </c>
      <c r="F152" s="5">
        <v>0</v>
      </c>
      <c r="G152" s="5">
        <v>274711.5</v>
      </c>
      <c r="H152" s="5">
        <v>274711.5</v>
      </c>
      <c r="I152" s="5">
        <v>0</v>
      </c>
      <c r="J152" s="5">
        <v>0</v>
      </c>
      <c r="K152" s="5">
        <v>0</v>
      </c>
      <c r="L152" s="5">
        <v>0</v>
      </c>
      <c r="M152" s="5">
        <v>0</v>
      </c>
      <c r="N152" s="5">
        <v>0</v>
      </c>
      <c r="O152" s="5">
        <v>0</v>
      </c>
      <c r="P152" s="6">
        <f t="shared" si="11"/>
        <v>42263.307692307695</v>
      </c>
      <c r="Q152" s="4">
        <v>44561</v>
      </c>
      <c r="R152" s="7">
        <v>-6</v>
      </c>
      <c r="S152" s="8">
        <f t="shared" si="10"/>
        <v>2.4122470554408543E-4</v>
      </c>
      <c r="T152" s="6">
        <f t="shared" si="12"/>
        <v>-1.4473482332645125E-3</v>
      </c>
    </row>
    <row r="153" spans="1:20" x14ac:dyDescent="0.25">
      <c r="A153" s="9" t="s">
        <v>105</v>
      </c>
      <c r="B153" t="s">
        <v>240</v>
      </c>
      <c r="C153" s="5">
        <v>64642.66</v>
      </c>
      <c r="D153" s="5">
        <v>64642.66</v>
      </c>
      <c r="E153" s="5">
        <v>64642.66</v>
      </c>
      <c r="F153" s="5">
        <v>64642.66</v>
      </c>
      <c r="G153" s="5">
        <v>64642.66</v>
      </c>
      <c r="H153" s="5">
        <v>64642.66</v>
      </c>
      <c r="I153" s="5">
        <v>0</v>
      </c>
      <c r="J153" s="5">
        <v>0</v>
      </c>
      <c r="K153" s="5">
        <v>0</v>
      </c>
      <c r="L153" s="5">
        <v>0</v>
      </c>
      <c r="M153" s="5">
        <v>0</v>
      </c>
      <c r="N153" s="5">
        <v>0</v>
      </c>
      <c r="O153" s="5">
        <v>0</v>
      </c>
      <c r="P153" s="6">
        <f t="shared" si="11"/>
        <v>29835.073846153853</v>
      </c>
      <c r="Q153" s="4">
        <v>44561</v>
      </c>
      <c r="R153" s="7">
        <v>-6</v>
      </c>
      <c r="S153" s="8">
        <f t="shared" si="10"/>
        <v>1.7028853860234935E-4</v>
      </c>
      <c r="T153" s="6">
        <f t="shared" si="12"/>
        <v>-1.0217312316140961E-3</v>
      </c>
    </row>
    <row r="154" spans="1:20" x14ac:dyDescent="0.25">
      <c r="A154" s="9" t="s">
        <v>105</v>
      </c>
      <c r="B154" t="s">
        <v>241</v>
      </c>
      <c r="C154" s="5">
        <v>0</v>
      </c>
      <c r="D154" s="5">
        <v>64642.66</v>
      </c>
      <c r="E154" s="5">
        <v>64642.66</v>
      </c>
      <c r="F154" s="5">
        <v>64642.66</v>
      </c>
      <c r="G154" s="5">
        <v>64642.66</v>
      </c>
      <c r="H154" s="5">
        <v>64642.66</v>
      </c>
      <c r="I154" s="5">
        <v>0</v>
      </c>
      <c r="J154" s="5">
        <v>0</v>
      </c>
      <c r="K154" s="5">
        <v>0</v>
      </c>
      <c r="L154" s="5">
        <v>0</v>
      </c>
      <c r="M154" s="5">
        <v>0</v>
      </c>
      <c r="N154" s="5">
        <v>0</v>
      </c>
      <c r="O154" s="5">
        <v>0</v>
      </c>
      <c r="P154" s="6">
        <f t="shared" si="11"/>
        <v>24862.561538461541</v>
      </c>
      <c r="Q154" s="4">
        <v>44561</v>
      </c>
      <c r="R154" s="7">
        <v>-6</v>
      </c>
      <c r="S154" s="8">
        <f t="shared" si="10"/>
        <v>1.4190711550195778E-4</v>
      </c>
      <c r="T154" s="6">
        <f t="shared" si="12"/>
        <v>-8.5144269301174673E-4</v>
      </c>
    </row>
    <row r="155" spans="1:20" x14ac:dyDescent="0.25">
      <c r="A155" s="9" t="s">
        <v>105</v>
      </c>
      <c r="B155" t="s">
        <v>242</v>
      </c>
      <c r="C155" s="5">
        <v>0</v>
      </c>
      <c r="D155" s="5">
        <v>599634.41</v>
      </c>
      <c r="E155" s="5">
        <v>0</v>
      </c>
      <c r="F155" s="5">
        <v>0</v>
      </c>
      <c r="G155" s="5">
        <v>0</v>
      </c>
      <c r="H155" s="5">
        <v>0</v>
      </c>
      <c r="I155" s="5">
        <v>0</v>
      </c>
      <c r="J155" s="5">
        <v>0</v>
      </c>
      <c r="K155" s="5">
        <v>0</v>
      </c>
      <c r="L155" s="5">
        <v>0</v>
      </c>
      <c r="M155" s="5">
        <v>0</v>
      </c>
      <c r="N155" s="5">
        <v>0</v>
      </c>
      <c r="O155" s="5">
        <v>0</v>
      </c>
      <c r="P155" s="6">
        <f t="shared" si="11"/>
        <v>46125.723846153851</v>
      </c>
      <c r="Q155" s="4">
        <v>44409</v>
      </c>
      <c r="R155" s="7">
        <v>-10</v>
      </c>
      <c r="S155" s="8">
        <f t="shared" si="10"/>
        <v>2.6327007421668078E-4</v>
      </c>
      <c r="T155" s="6">
        <f t="shared" si="12"/>
        <v>-2.632700742166808E-3</v>
      </c>
    </row>
    <row r="156" spans="1:20" x14ac:dyDescent="0.25">
      <c r="A156" s="9" t="s">
        <v>105</v>
      </c>
      <c r="B156" t="s">
        <v>243</v>
      </c>
      <c r="C156" s="5">
        <v>0</v>
      </c>
      <c r="D156" s="5">
        <v>0</v>
      </c>
      <c r="E156" s="5">
        <v>0</v>
      </c>
      <c r="F156" s="5">
        <v>0</v>
      </c>
      <c r="G156" s="5">
        <v>0</v>
      </c>
      <c r="H156" s="5">
        <v>0</v>
      </c>
      <c r="I156" s="5">
        <v>0</v>
      </c>
      <c r="J156" s="5">
        <v>0</v>
      </c>
      <c r="K156" s="5">
        <v>0</v>
      </c>
      <c r="L156" s="5">
        <v>0</v>
      </c>
      <c r="M156" s="5">
        <v>0</v>
      </c>
      <c r="N156" s="5">
        <v>15992.04</v>
      </c>
      <c r="O156" s="5">
        <v>15992.04</v>
      </c>
      <c r="P156" s="6">
        <f t="shared" si="11"/>
        <v>2460.3138461538465</v>
      </c>
      <c r="Q156" s="4">
        <v>44926</v>
      </c>
      <c r="R156" s="7">
        <v>6</v>
      </c>
      <c r="S156" s="8">
        <f t="shared" si="10"/>
        <v>1.4042641607829436E-5</v>
      </c>
      <c r="T156" s="6">
        <f t="shared" si="12"/>
        <v>8.4255849646976621E-5</v>
      </c>
    </row>
    <row r="157" spans="1:20" x14ac:dyDescent="0.25">
      <c r="A157" s="9" t="s">
        <v>105</v>
      </c>
      <c r="B157" t="s">
        <v>244</v>
      </c>
      <c r="C157" s="5">
        <v>0</v>
      </c>
      <c r="D157" s="5">
        <v>0</v>
      </c>
      <c r="E157" s="5">
        <v>0</v>
      </c>
      <c r="F157" s="5">
        <v>0</v>
      </c>
      <c r="G157" s="5">
        <v>0</v>
      </c>
      <c r="H157" s="5">
        <v>0</v>
      </c>
      <c r="I157" s="5">
        <v>0</v>
      </c>
      <c r="J157" s="5">
        <v>0</v>
      </c>
      <c r="K157" s="5">
        <v>0</v>
      </c>
      <c r="L157" s="5">
        <v>0</v>
      </c>
      <c r="M157" s="5">
        <v>136813.62</v>
      </c>
      <c r="N157" s="5">
        <v>0</v>
      </c>
      <c r="O157" s="5">
        <v>0</v>
      </c>
      <c r="P157" s="6">
        <f t="shared" si="11"/>
        <v>10524.124615384615</v>
      </c>
      <c r="Q157" s="4">
        <v>44712</v>
      </c>
      <c r="R157" s="7">
        <v>-1</v>
      </c>
      <c r="S157" s="8">
        <f t="shared" si="10"/>
        <v>6.0068153679260596E-5</v>
      </c>
      <c r="T157" s="6">
        <f t="shared" si="12"/>
        <v>-6.0068153679260596E-5</v>
      </c>
    </row>
    <row r="158" spans="1:20" x14ac:dyDescent="0.25">
      <c r="A158" s="9" t="s">
        <v>105</v>
      </c>
      <c r="B158" t="s">
        <v>96</v>
      </c>
      <c r="C158" s="5">
        <v>110819.23</v>
      </c>
      <c r="D158" s="5">
        <v>0</v>
      </c>
      <c r="E158" s="5">
        <v>0</v>
      </c>
      <c r="F158" s="5">
        <v>0</v>
      </c>
      <c r="G158" s="5">
        <v>0</v>
      </c>
      <c r="H158" s="5">
        <v>0</v>
      </c>
      <c r="I158" s="5">
        <v>0</v>
      </c>
      <c r="J158" s="5">
        <v>0</v>
      </c>
      <c r="K158" s="5">
        <v>0</v>
      </c>
      <c r="L158" s="5">
        <v>0</v>
      </c>
      <c r="M158" s="5">
        <v>0</v>
      </c>
      <c r="N158" s="5">
        <v>0</v>
      </c>
      <c r="O158" s="5">
        <v>0</v>
      </c>
      <c r="P158" s="6">
        <f t="shared" si="11"/>
        <v>8524.5561538461534</v>
      </c>
      <c r="Q158" s="4">
        <v>44378</v>
      </c>
      <c r="R158" s="7">
        <v>-11</v>
      </c>
      <c r="S158" s="8">
        <f t="shared" si="10"/>
        <v>4.865529132448455E-5</v>
      </c>
      <c r="T158" s="6">
        <f t="shared" si="12"/>
        <v>-5.3520820456933002E-4</v>
      </c>
    </row>
    <row r="159" spans="1:20" x14ac:dyDescent="0.25">
      <c r="A159" s="9" t="s">
        <v>105</v>
      </c>
      <c r="B159" t="s">
        <v>245</v>
      </c>
      <c r="C159" s="5">
        <v>0</v>
      </c>
      <c r="D159" s="5">
        <v>0</v>
      </c>
      <c r="E159" s="5">
        <v>0</v>
      </c>
      <c r="F159" s="5">
        <v>0</v>
      </c>
      <c r="G159" s="5">
        <v>55414.8</v>
      </c>
      <c r="H159" s="5">
        <v>55414.8</v>
      </c>
      <c r="I159" s="5">
        <v>0</v>
      </c>
      <c r="J159" s="5">
        <v>0</v>
      </c>
      <c r="K159" s="5">
        <v>0</v>
      </c>
      <c r="L159" s="5">
        <v>0</v>
      </c>
      <c r="M159" s="5">
        <v>0</v>
      </c>
      <c r="N159" s="5">
        <v>0</v>
      </c>
      <c r="O159" s="5">
        <v>0</v>
      </c>
      <c r="P159" s="6">
        <f t="shared" si="11"/>
        <v>8525.3538461538465</v>
      </c>
      <c r="Q159" s="4">
        <v>44531</v>
      </c>
      <c r="R159" s="7">
        <v>-6</v>
      </c>
      <c r="S159" s="8">
        <f t="shared" si="10"/>
        <v>4.8659844283127517E-5</v>
      </c>
      <c r="T159" s="6">
        <f t="shared" si="12"/>
        <v>-2.9195906569876511E-4</v>
      </c>
    </row>
    <row r="160" spans="1:20" x14ac:dyDescent="0.25">
      <c r="A160" s="9" t="s">
        <v>105</v>
      </c>
      <c r="B160" t="s">
        <v>33</v>
      </c>
      <c r="C160" s="5">
        <v>0</v>
      </c>
      <c r="D160" s="5">
        <v>0</v>
      </c>
      <c r="E160" s="5">
        <v>0</v>
      </c>
      <c r="F160" s="5">
        <v>0</v>
      </c>
      <c r="G160" s="5">
        <v>0</v>
      </c>
      <c r="H160" s="5">
        <v>0</v>
      </c>
      <c r="I160" s="5">
        <v>0</v>
      </c>
      <c r="J160" s="5">
        <v>0</v>
      </c>
      <c r="K160" s="5">
        <v>0</v>
      </c>
      <c r="L160" s="5">
        <v>0</v>
      </c>
      <c r="M160" s="5">
        <v>0</v>
      </c>
      <c r="N160" s="5">
        <v>0</v>
      </c>
      <c r="O160" s="5">
        <v>82914.400000000009</v>
      </c>
      <c r="P160" s="6">
        <f t="shared" si="11"/>
        <v>6378.0307692307697</v>
      </c>
      <c r="Q160" s="4">
        <v>44773</v>
      </c>
      <c r="R160" s="7">
        <v>1</v>
      </c>
      <c r="S160" s="8">
        <f t="shared" si="10"/>
        <v>3.6403648419095154E-5</v>
      </c>
      <c r="T160" s="6">
        <f t="shared" si="12"/>
        <v>3.6403648419095154E-5</v>
      </c>
    </row>
    <row r="161" spans="1:20" x14ac:dyDescent="0.25">
      <c r="A161" s="9" t="s">
        <v>105</v>
      </c>
      <c r="B161" t="s">
        <v>246</v>
      </c>
      <c r="C161" s="5">
        <v>0</v>
      </c>
      <c r="D161" s="5">
        <v>0</v>
      </c>
      <c r="E161" s="5">
        <v>0</v>
      </c>
      <c r="F161" s="5">
        <v>0</v>
      </c>
      <c r="G161" s="5">
        <v>0</v>
      </c>
      <c r="H161" s="5">
        <v>0</v>
      </c>
      <c r="I161" s="5">
        <v>0</v>
      </c>
      <c r="J161" s="5">
        <v>0</v>
      </c>
      <c r="K161" s="5">
        <v>0</v>
      </c>
      <c r="L161" s="5">
        <v>0</v>
      </c>
      <c r="M161" s="5">
        <v>89148.56</v>
      </c>
      <c r="N161" s="5">
        <v>89148.56</v>
      </c>
      <c r="O161" s="5">
        <v>0</v>
      </c>
      <c r="P161" s="6">
        <f t="shared" si="11"/>
        <v>13715.163076923076</v>
      </c>
      <c r="Q161" s="4">
        <v>44742</v>
      </c>
      <c r="R161" s="7">
        <v>0</v>
      </c>
      <c r="S161" s="8">
        <f t="shared" si="10"/>
        <v>7.8281524929532355E-5</v>
      </c>
      <c r="T161" s="6">
        <f t="shared" si="12"/>
        <v>0</v>
      </c>
    </row>
    <row r="162" spans="1:20" x14ac:dyDescent="0.25">
      <c r="A162" s="9" t="s">
        <v>105</v>
      </c>
      <c r="B162" t="s">
        <v>247</v>
      </c>
      <c r="C162" s="5">
        <v>54685.8</v>
      </c>
      <c r="D162" s="5">
        <v>241417.8</v>
      </c>
      <c r="E162" s="5">
        <v>0</v>
      </c>
      <c r="F162" s="5">
        <v>0</v>
      </c>
      <c r="G162" s="5">
        <v>0</v>
      </c>
      <c r="H162" s="5">
        <v>0</v>
      </c>
      <c r="I162" s="5">
        <v>0</v>
      </c>
      <c r="J162" s="5">
        <v>0</v>
      </c>
      <c r="K162" s="5">
        <v>0</v>
      </c>
      <c r="L162" s="5">
        <v>0</v>
      </c>
      <c r="M162" s="5">
        <v>0</v>
      </c>
      <c r="N162" s="5">
        <v>0</v>
      </c>
      <c r="O162" s="5">
        <v>0</v>
      </c>
      <c r="P162" s="6">
        <f t="shared" si="11"/>
        <v>22777.199999999997</v>
      </c>
      <c r="Q162" s="4">
        <v>44409</v>
      </c>
      <c r="R162" s="7">
        <v>-10</v>
      </c>
      <c r="S162" s="8">
        <f t="shared" si="10"/>
        <v>1.3000457520078999E-4</v>
      </c>
      <c r="T162" s="6">
        <f t="shared" si="12"/>
        <v>-1.3000457520078999E-3</v>
      </c>
    </row>
    <row r="163" spans="1:20" x14ac:dyDescent="0.25">
      <c r="A163" s="9" t="s">
        <v>105</v>
      </c>
      <c r="B163" t="s">
        <v>91</v>
      </c>
      <c r="C163" s="5">
        <v>23639.040000000001</v>
      </c>
      <c r="D163" s="5">
        <v>0</v>
      </c>
      <c r="E163" s="5">
        <v>0</v>
      </c>
      <c r="F163" s="5">
        <v>0</v>
      </c>
      <c r="G163" s="5">
        <v>0</v>
      </c>
      <c r="H163" s="5">
        <v>0</v>
      </c>
      <c r="I163" s="5">
        <v>0</v>
      </c>
      <c r="J163" s="5">
        <v>0</v>
      </c>
      <c r="K163" s="5">
        <v>0</v>
      </c>
      <c r="L163" s="5">
        <v>0</v>
      </c>
      <c r="M163" s="5">
        <v>0</v>
      </c>
      <c r="N163" s="5">
        <v>0</v>
      </c>
      <c r="O163" s="5">
        <v>0</v>
      </c>
      <c r="P163" s="6">
        <f t="shared" ref="P163:P195" si="13">AVERAGE(C163:O163)</f>
        <v>1818.3876923076923</v>
      </c>
      <c r="Q163" s="4">
        <v>44408</v>
      </c>
      <c r="R163" s="7">
        <v>-11</v>
      </c>
      <c r="S163" s="8">
        <f t="shared" si="10"/>
        <v>1.0378743633493423E-5</v>
      </c>
      <c r="T163" s="6">
        <f t="shared" ref="T163:T195" si="14">R163*S163</f>
        <v>-1.1416617996842764E-4</v>
      </c>
    </row>
    <row r="164" spans="1:20" x14ac:dyDescent="0.25">
      <c r="A164" s="9" t="s">
        <v>105</v>
      </c>
      <c r="B164" t="s">
        <v>248</v>
      </c>
      <c r="C164" s="5">
        <v>0</v>
      </c>
      <c r="D164" s="5">
        <v>0</v>
      </c>
      <c r="E164" s="5">
        <v>0</v>
      </c>
      <c r="F164" s="5">
        <v>0</v>
      </c>
      <c r="G164" s="5">
        <v>0</v>
      </c>
      <c r="H164" s="5">
        <v>0</v>
      </c>
      <c r="I164" s="5">
        <v>0</v>
      </c>
      <c r="J164" s="5">
        <v>0</v>
      </c>
      <c r="K164" s="5">
        <v>0</v>
      </c>
      <c r="L164" s="5">
        <v>0</v>
      </c>
      <c r="M164" s="5">
        <v>436100</v>
      </c>
      <c r="N164" s="5">
        <v>576850</v>
      </c>
      <c r="O164" s="5">
        <v>717600</v>
      </c>
      <c r="P164" s="6">
        <f t="shared" si="13"/>
        <v>133119.23076923078</v>
      </c>
      <c r="Q164" s="4">
        <v>44926</v>
      </c>
      <c r="R164" s="7">
        <v>6</v>
      </c>
      <c r="S164" s="8">
        <f t="shared" si="10"/>
        <v>7.5979967016181896E-4</v>
      </c>
      <c r="T164" s="6">
        <f t="shared" si="14"/>
        <v>4.5587980209709136E-3</v>
      </c>
    </row>
    <row r="165" spans="1:20" x14ac:dyDescent="0.25">
      <c r="A165" s="9" t="s">
        <v>105</v>
      </c>
      <c r="B165" t="s">
        <v>249</v>
      </c>
      <c r="C165" s="5">
        <v>0</v>
      </c>
      <c r="D165" s="5">
        <v>0</v>
      </c>
      <c r="E165" s="5">
        <v>0</v>
      </c>
      <c r="F165" s="5">
        <v>0</v>
      </c>
      <c r="G165" s="5">
        <v>0</v>
      </c>
      <c r="H165" s="5">
        <v>0</v>
      </c>
      <c r="I165" s="5">
        <v>0</v>
      </c>
      <c r="J165" s="5">
        <v>0</v>
      </c>
      <c r="K165" s="5">
        <v>0</v>
      </c>
      <c r="L165" s="5">
        <v>0</v>
      </c>
      <c r="M165" s="5">
        <v>543970</v>
      </c>
      <c r="N165" s="5">
        <v>695980</v>
      </c>
      <c r="O165" s="5">
        <v>847990</v>
      </c>
      <c r="P165" s="6">
        <f t="shared" si="13"/>
        <v>160610.76923076922</v>
      </c>
      <c r="Q165" s="4">
        <v>44926</v>
      </c>
      <c r="R165" s="7">
        <v>6</v>
      </c>
      <c r="S165" s="8">
        <f t="shared" si="10"/>
        <v>9.1671209922722136E-4</v>
      </c>
      <c r="T165" s="6">
        <f t="shared" si="14"/>
        <v>5.5002725953633286E-3</v>
      </c>
    </row>
    <row r="166" spans="1:20" x14ac:dyDescent="0.25">
      <c r="A166" s="9" t="s">
        <v>105</v>
      </c>
      <c r="B166" t="s">
        <v>250</v>
      </c>
      <c r="C166" s="5">
        <v>0</v>
      </c>
      <c r="D166" s="5">
        <v>200486</v>
      </c>
      <c r="E166" s="5">
        <v>200486</v>
      </c>
      <c r="F166" s="5">
        <v>200486</v>
      </c>
      <c r="G166" s="5">
        <v>0</v>
      </c>
      <c r="H166" s="5">
        <v>0</v>
      </c>
      <c r="I166" s="5">
        <v>0</v>
      </c>
      <c r="J166" s="5">
        <v>0</v>
      </c>
      <c r="K166" s="5">
        <v>0</v>
      </c>
      <c r="L166" s="5">
        <v>0</v>
      </c>
      <c r="M166" s="5">
        <v>0</v>
      </c>
      <c r="N166" s="5">
        <v>0</v>
      </c>
      <c r="O166" s="5">
        <v>0</v>
      </c>
      <c r="P166" s="6">
        <f t="shared" si="13"/>
        <v>46266</v>
      </c>
      <c r="Q166" s="4">
        <v>44500</v>
      </c>
      <c r="R166" s="7">
        <v>-8</v>
      </c>
      <c r="S166" s="8">
        <f t="shared" si="10"/>
        <v>2.6407072318984556E-4</v>
      </c>
      <c r="T166" s="6">
        <f t="shared" si="14"/>
        <v>-2.1125657855187645E-3</v>
      </c>
    </row>
    <row r="167" spans="1:20" x14ac:dyDescent="0.25">
      <c r="A167" s="9" t="s">
        <v>105</v>
      </c>
      <c r="B167" t="s">
        <v>251</v>
      </c>
      <c r="C167" s="5">
        <v>0</v>
      </c>
      <c r="D167" s="5">
        <v>532191.73</v>
      </c>
      <c r="E167" s="5">
        <v>674740.95</v>
      </c>
      <c r="F167" s="5">
        <v>817290.15999999992</v>
      </c>
      <c r="G167" s="5">
        <v>959839.36999999988</v>
      </c>
      <c r="H167" s="5">
        <v>1102388.5899999999</v>
      </c>
      <c r="I167" s="5">
        <v>0</v>
      </c>
      <c r="J167" s="5">
        <v>0</v>
      </c>
      <c r="K167" s="5">
        <v>0</v>
      </c>
      <c r="L167" s="5">
        <v>0</v>
      </c>
      <c r="M167" s="5">
        <v>0</v>
      </c>
      <c r="N167" s="5">
        <v>0</v>
      </c>
      <c r="O167" s="5">
        <v>0</v>
      </c>
      <c r="P167" s="6">
        <f t="shared" si="13"/>
        <v>314342.36923076923</v>
      </c>
      <c r="Q167" s="4">
        <v>44561</v>
      </c>
      <c r="R167" s="7">
        <v>-6</v>
      </c>
      <c r="S167" s="8">
        <f t="shared" si="10"/>
        <v>1.794160220723181E-3</v>
      </c>
      <c r="T167" s="6">
        <f t="shared" si="14"/>
        <v>-1.0764961324339087E-2</v>
      </c>
    </row>
    <row r="168" spans="1:20" x14ac:dyDescent="0.25">
      <c r="A168" s="9" t="s">
        <v>105</v>
      </c>
      <c r="B168" t="s">
        <v>252</v>
      </c>
      <c r="C168" s="5">
        <v>0</v>
      </c>
      <c r="D168" s="5">
        <v>0</v>
      </c>
      <c r="E168" s="5">
        <v>0</v>
      </c>
      <c r="F168" s="5">
        <v>0</v>
      </c>
      <c r="G168" s="5">
        <v>0</v>
      </c>
      <c r="H168" s="5">
        <v>0</v>
      </c>
      <c r="I168" s="5">
        <v>0</v>
      </c>
      <c r="J168" s="5">
        <v>0</v>
      </c>
      <c r="K168" s="5">
        <v>0</v>
      </c>
      <c r="L168" s="5">
        <v>181471.19</v>
      </c>
      <c r="M168" s="5">
        <v>362942.38</v>
      </c>
      <c r="N168" s="5">
        <v>487912.49</v>
      </c>
      <c r="O168" s="5">
        <v>584632.05000000005</v>
      </c>
      <c r="P168" s="6">
        <f t="shared" si="13"/>
        <v>124381.39307692308</v>
      </c>
      <c r="Q168" s="4">
        <v>44834</v>
      </c>
      <c r="R168" s="7">
        <v>3</v>
      </c>
      <c r="S168" s="8">
        <f t="shared" si="10"/>
        <v>7.0992703975237821E-4</v>
      </c>
      <c r="T168" s="6">
        <f t="shared" si="14"/>
        <v>2.1297811192571344E-3</v>
      </c>
    </row>
    <row r="169" spans="1:20" x14ac:dyDescent="0.25">
      <c r="A169" s="9" t="s">
        <v>105</v>
      </c>
      <c r="B169" t="s">
        <v>253</v>
      </c>
      <c r="C169" s="5">
        <v>0</v>
      </c>
      <c r="D169" s="5">
        <v>0</v>
      </c>
      <c r="E169" s="5">
        <v>0</v>
      </c>
      <c r="F169" s="5">
        <v>0</v>
      </c>
      <c r="G169" s="5">
        <v>0</v>
      </c>
      <c r="H169" s="5">
        <v>0</v>
      </c>
      <c r="I169" s="5">
        <v>0</v>
      </c>
      <c r="J169" s="5">
        <v>0</v>
      </c>
      <c r="K169" s="5">
        <v>0</v>
      </c>
      <c r="L169" s="5">
        <v>34375</v>
      </c>
      <c r="M169" s="5">
        <v>34375</v>
      </c>
      <c r="N169" s="5">
        <v>34375</v>
      </c>
      <c r="O169" s="5">
        <v>68750</v>
      </c>
      <c r="P169" s="6">
        <f t="shared" si="13"/>
        <v>13221.153846153846</v>
      </c>
      <c r="Q169" s="4">
        <v>44926</v>
      </c>
      <c r="R169" s="7">
        <v>6</v>
      </c>
      <c r="S169" s="8">
        <f t="shared" si="10"/>
        <v>7.5461886862016471E-5</v>
      </c>
      <c r="T169" s="6">
        <f t="shared" si="14"/>
        <v>4.5277132117209882E-4</v>
      </c>
    </row>
    <row r="170" spans="1:20" x14ac:dyDescent="0.25">
      <c r="A170" s="9" t="s">
        <v>105</v>
      </c>
      <c r="B170" t="s">
        <v>254</v>
      </c>
      <c r="C170" s="5">
        <v>57222.76</v>
      </c>
      <c r="D170" s="5">
        <v>188271.75</v>
      </c>
      <c r="E170" s="5">
        <v>188271.75</v>
      </c>
      <c r="F170" s="5">
        <v>188271.75</v>
      </c>
      <c r="G170" s="5">
        <v>188271.75</v>
      </c>
      <c r="H170" s="5">
        <v>188271.75</v>
      </c>
      <c r="I170" s="5">
        <v>0</v>
      </c>
      <c r="J170" s="5">
        <v>0</v>
      </c>
      <c r="K170" s="5">
        <v>0</v>
      </c>
      <c r="L170" s="5">
        <v>0</v>
      </c>
      <c r="M170" s="5">
        <v>0</v>
      </c>
      <c r="N170" s="5">
        <v>0</v>
      </c>
      <c r="O170" s="5">
        <v>0</v>
      </c>
      <c r="P170" s="6">
        <f t="shared" si="13"/>
        <v>76813.962307692302</v>
      </c>
      <c r="Q170" s="4">
        <v>44561</v>
      </c>
      <c r="R170" s="7">
        <v>-6</v>
      </c>
      <c r="S170" s="8">
        <f t="shared" si="10"/>
        <v>4.3842818868434369E-4</v>
      </c>
      <c r="T170" s="6">
        <f t="shared" si="14"/>
        <v>-2.6305691321060623E-3</v>
      </c>
    </row>
    <row r="171" spans="1:20" x14ac:dyDescent="0.25">
      <c r="A171" s="9" t="s">
        <v>105</v>
      </c>
      <c r="B171" t="s">
        <v>255</v>
      </c>
      <c r="C171" s="5">
        <v>2441407.09</v>
      </c>
      <c r="D171" s="5">
        <v>2644498.4499999997</v>
      </c>
      <c r="E171" s="5">
        <v>2809617.51</v>
      </c>
      <c r="F171" s="5">
        <v>2947086.57</v>
      </c>
      <c r="G171" s="5">
        <v>3084555.63</v>
      </c>
      <c r="H171" s="5">
        <v>3222024.69</v>
      </c>
      <c r="I171" s="5">
        <v>3359493.75</v>
      </c>
      <c r="J171" s="5">
        <v>3607795.1</v>
      </c>
      <c r="K171" s="5">
        <v>3834861.1100000003</v>
      </c>
      <c r="L171" s="5">
        <v>4061927.12</v>
      </c>
      <c r="M171" s="5">
        <v>4288993.13</v>
      </c>
      <c r="N171" s="5">
        <v>4516059.1399999997</v>
      </c>
      <c r="O171" s="5">
        <v>4743125.1499999994</v>
      </c>
      <c r="P171" s="6">
        <f t="shared" si="13"/>
        <v>3504726.4953846158</v>
      </c>
      <c r="Q171" s="4">
        <v>44926</v>
      </c>
      <c r="R171" s="7">
        <v>6</v>
      </c>
      <c r="S171" s="8">
        <f t="shared" si="10"/>
        <v>2.000379674531683E-2</v>
      </c>
      <c r="T171" s="6">
        <f t="shared" si="14"/>
        <v>0.12002278047190099</v>
      </c>
    </row>
    <row r="172" spans="1:20" x14ac:dyDescent="0.25">
      <c r="A172" s="9" t="s">
        <v>105</v>
      </c>
      <c r="B172" t="s">
        <v>256</v>
      </c>
      <c r="C172" s="5">
        <v>22337.82</v>
      </c>
      <c r="D172" s="5">
        <v>22337.82</v>
      </c>
      <c r="E172" s="5">
        <v>22337.82</v>
      </c>
      <c r="F172" s="5">
        <v>22337.82</v>
      </c>
      <c r="G172" s="5">
        <v>22337.82</v>
      </c>
      <c r="H172" s="5">
        <v>22337.82</v>
      </c>
      <c r="I172" s="5">
        <v>22337.82</v>
      </c>
      <c r="J172" s="5">
        <v>22337.82</v>
      </c>
      <c r="K172" s="5">
        <v>22337.82</v>
      </c>
      <c r="L172" s="5">
        <v>22337.82</v>
      </c>
      <c r="M172" s="5">
        <v>22337.82</v>
      </c>
      <c r="N172" s="5">
        <v>22337.82</v>
      </c>
      <c r="O172" s="5">
        <v>0</v>
      </c>
      <c r="P172" s="6">
        <f t="shared" si="13"/>
        <v>20619.526153846156</v>
      </c>
      <c r="Q172" s="4">
        <v>44742</v>
      </c>
      <c r="R172" s="7">
        <v>0</v>
      </c>
      <c r="S172" s="8">
        <f t="shared" si="10"/>
        <v>1.1768930063714368E-4</v>
      </c>
      <c r="T172" s="6">
        <f t="shared" si="14"/>
        <v>0</v>
      </c>
    </row>
    <row r="173" spans="1:20" x14ac:dyDescent="0.25">
      <c r="A173" s="9" t="s">
        <v>105</v>
      </c>
      <c r="B173" t="s">
        <v>257</v>
      </c>
      <c r="C173" s="5">
        <v>0</v>
      </c>
      <c r="D173" s="5">
        <v>0</v>
      </c>
      <c r="E173" s="5">
        <v>0</v>
      </c>
      <c r="F173" s="5">
        <v>0</v>
      </c>
      <c r="G173" s="5">
        <v>0</v>
      </c>
      <c r="H173" s="5">
        <v>0</v>
      </c>
      <c r="I173" s="5">
        <v>0</v>
      </c>
      <c r="J173" s="5">
        <v>0</v>
      </c>
      <c r="K173" s="5">
        <v>0</v>
      </c>
      <c r="L173" s="5">
        <v>67560</v>
      </c>
      <c r="M173" s="5">
        <v>0</v>
      </c>
      <c r="N173" s="5">
        <v>0</v>
      </c>
      <c r="O173" s="5">
        <v>0</v>
      </c>
      <c r="P173" s="6">
        <f t="shared" si="13"/>
        <v>5196.9230769230771</v>
      </c>
      <c r="Q173" s="4">
        <v>44681</v>
      </c>
      <c r="R173" s="7">
        <v>-2</v>
      </c>
      <c r="S173" s="8">
        <f t="shared" si="10"/>
        <v>2.9662284080860122E-5</v>
      </c>
      <c r="T173" s="6">
        <f t="shared" si="14"/>
        <v>-5.9324568161720243E-5</v>
      </c>
    </row>
    <row r="174" spans="1:20" x14ac:dyDescent="0.25">
      <c r="A174" s="9" t="s">
        <v>105</v>
      </c>
      <c r="B174" t="s">
        <v>258</v>
      </c>
      <c r="C174" s="5">
        <v>0</v>
      </c>
      <c r="D174" s="5">
        <v>0</v>
      </c>
      <c r="E174" s="5">
        <v>159770</v>
      </c>
      <c r="F174" s="5">
        <v>0</v>
      </c>
      <c r="G174" s="5">
        <v>0</v>
      </c>
      <c r="H174" s="5">
        <v>0</v>
      </c>
      <c r="I174" s="5">
        <v>0</v>
      </c>
      <c r="J174" s="5">
        <v>0</v>
      </c>
      <c r="K174" s="5">
        <v>0</v>
      </c>
      <c r="L174" s="5">
        <v>0</v>
      </c>
      <c r="M174" s="5">
        <v>0</v>
      </c>
      <c r="N174" s="5">
        <v>0</v>
      </c>
      <c r="O174" s="5">
        <v>0</v>
      </c>
      <c r="P174" s="6">
        <f t="shared" si="13"/>
        <v>12290</v>
      </c>
      <c r="Q174" s="4">
        <v>44469</v>
      </c>
      <c r="R174" s="7">
        <v>-9</v>
      </c>
      <c r="S174" s="8">
        <f t="shared" si="10"/>
        <v>7.0147174772039984E-5</v>
      </c>
      <c r="T174" s="6">
        <f t="shared" si="14"/>
        <v>-6.3132457294835982E-4</v>
      </c>
    </row>
    <row r="175" spans="1:20" x14ac:dyDescent="0.25">
      <c r="A175" s="9" t="s">
        <v>105</v>
      </c>
      <c r="B175" t="s">
        <v>259</v>
      </c>
      <c r="C175" s="5">
        <v>0</v>
      </c>
      <c r="D175" s="5">
        <v>243588.6</v>
      </c>
      <c r="E175" s="5">
        <v>0</v>
      </c>
      <c r="F175" s="5">
        <v>0</v>
      </c>
      <c r="G175" s="5">
        <v>0</v>
      </c>
      <c r="H175" s="5">
        <v>0</v>
      </c>
      <c r="I175" s="5">
        <v>0</v>
      </c>
      <c r="J175" s="5">
        <v>0</v>
      </c>
      <c r="K175" s="5">
        <v>0</v>
      </c>
      <c r="L175" s="5">
        <v>0</v>
      </c>
      <c r="M175" s="5">
        <v>0</v>
      </c>
      <c r="N175" s="5">
        <v>0</v>
      </c>
      <c r="O175" s="5">
        <v>0</v>
      </c>
      <c r="P175" s="6">
        <f t="shared" si="13"/>
        <v>18737.584615384614</v>
      </c>
      <c r="Q175" s="4">
        <v>44439</v>
      </c>
      <c r="R175" s="7">
        <v>-10</v>
      </c>
      <c r="S175" s="8">
        <f t="shared" si="10"/>
        <v>1.0694781308553883E-4</v>
      </c>
      <c r="T175" s="6">
        <f t="shared" si="14"/>
        <v>-1.0694781308553884E-3</v>
      </c>
    </row>
    <row r="176" spans="1:20" x14ac:dyDescent="0.25">
      <c r="A176" s="9" t="s">
        <v>105</v>
      </c>
      <c r="B176" t="s">
        <v>260</v>
      </c>
      <c r="C176" s="5">
        <v>0</v>
      </c>
      <c r="D176" s="5">
        <v>0</v>
      </c>
      <c r="E176" s="5">
        <v>0</v>
      </c>
      <c r="F176" s="5">
        <v>40475</v>
      </c>
      <c r="G176" s="5">
        <v>80950</v>
      </c>
      <c r="H176" s="5">
        <v>0</v>
      </c>
      <c r="I176" s="5">
        <v>0</v>
      </c>
      <c r="J176" s="5">
        <v>0</v>
      </c>
      <c r="K176" s="5">
        <v>0</v>
      </c>
      <c r="L176" s="5">
        <v>0</v>
      </c>
      <c r="M176" s="5">
        <v>0</v>
      </c>
      <c r="N176" s="5">
        <v>0</v>
      </c>
      <c r="O176" s="5">
        <v>0</v>
      </c>
      <c r="P176" s="6">
        <f t="shared" si="13"/>
        <v>9340.3846153846152</v>
      </c>
      <c r="Q176" s="4">
        <v>44530</v>
      </c>
      <c r="R176" s="7">
        <v>-7</v>
      </c>
      <c r="S176" s="8">
        <f t="shared" si="10"/>
        <v>5.3311765016554769E-5</v>
      </c>
      <c r="T176" s="6">
        <f t="shared" si="14"/>
        <v>-3.7318235511588337E-4</v>
      </c>
    </row>
    <row r="177" spans="1:20" x14ac:dyDescent="0.25">
      <c r="A177" s="9" t="s">
        <v>105</v>
      </c>
      <c r="B177" t="s">
        <v>261</v>
      </c>
      <c r="C177" s="5">
        <v>0</v>
      </c>
      <c r="D177" s="5">
        <v>0</v>
      </c>
      <c r="E177" s="5">
        <v>0</v>
      </c>
      <c r="F177" s="5">
        <v>0</v>
      </c>
      <c r="G177" s="5">
        <v>84202</v>
      </c>
      <c r="H177" s="5">
        <v>0</v>
      </c>
      <c r="I177" s="5">
        <v>0</v>
      </c>
      <c r="J177" s="5">
        <v>0</v>
      </c>
      <c r="K177" s="5">
        <v>0</v>
      </c>
      <c r="L177" s="5">
        <v>0</v>
      </c>
      <c r="M177" s="5">
        <v>0</v>
      </c>
      <c r="N177" s="5">
        <v>0</v>
      </c>
      <c r="O177" s="5">
        <v>0</v>
      </c>
      <c r="P177" s="6">
        <f t="shared" si="13"/>
        <v>6477.0769230769229</v>
      </c>
      <c r="Q177" s="4">
        <v>44530</v>
      </c>
      <c r="R177" s="7">
        <v>-7</v>
      </c>
      <c r="S177" s="8">
        <f t="shared" si="10"/>
        <v>3.6968970458504792E-5</v>
      </c>
      <c r="T177" s="6">
        <f t="shared" si="14"/>
        <v>-2.5878279320953353E-4</v>
      </c>
    </row>
    <row r="178" spans="1:20" x14ac:dyDescent="0.25">
      <c r="A178" s="9" t="s">
        <v>105</v>
      </c>
      <c r="B178" t="s">
        <v>262</v>
      </c>
      <c r="C178" s="5">
        <v>0</v>
      </c>
      <c r="D178" s="5">
        <v>0</v>
      </c>
      <c r="E178" s="5">
        <v>0</v>
      </c>
      <c r="F178" s="5">
        <v>0</v>
      </c>
      <c r="G178" s="5">
        <v>0</v>
      </c>
      <c r="H178" s="5">
        <v>0</v>
      </c>
      <c r="I178" s="5">
        <v>0</v>
      </c>
      <c r="J178" s="5">
        <v>3441.82</v>
      </c>
      <c r="K178" s="5">
        <v>6883.64</v>
      </c>
      <c r="L178" s="5">
        <v>10325.460000000001</v>
      </c>
      <c r="M178" s="5">
        <v>13767.28</v>
      </c>
      <c r="N178" s="5">
        <v>17209.100000000002</v>
      </c>
      <c r="O178" s="5">
        <v>20650.920000000002</v>
      </c>
      <c r="P178" s="6">
        <f t="shared" si="13"/>
        <v>5559.8630769230767</v>
      </c>
      <c r="Q178" s="4">
        <v>44926</v>
      </c>
      <c r="R178" s="7">
        <v>6</v>
      </c>
      <c r="S178" s="8">
        <f t="shared" si="10"/>
        <v>3.173382318678072E-5</v>
      </c>
      <c r="T178" s="6">
        <f t="shared" si="14"/>
        <v>1.9040293912068432E-4</v>
      </c>
    </row>
    <row r="179" spans="1:20" x14ac:dyDescent="0.25">
      <c r="A179" s="9" t="s">
        <v>105</v>
      </c>
      <c r="B179" t="s">
        <v>263</v>
      </c>
      <c r="C179" s="5">
        <v>0</v>
      </c>
      <c r="D179" s="5">
        <v>0</v>
      </c>
      <c r="E179" s="5">
        <v>0</v>
      </c>
      <c r="F179" s="5">
        <v>0</v>
      </c>
      <c r="G179" s="5">
        <v>0</v>
      </c>
      <c r="H179" s="5">
        <v>0</v>
      </c>
      <c r="I179" s="5">
        <v>0</v>
      </c>
      <c r="J179" s="5">
        <v>0</v>
      </c>
      <c r="K179" s="5">
        <v>0</v>
      </c>
      <c r="L179" s="5">
        <v>96336</v>
      </c>
      <c r="M179" s="5">
        <v>0</v>
      </c>
      <c r="N179" s="5">
        <v>0</v>
      </c>
      <c r="O179" s="5">
        <v>0</v>
      </c>
      <c r="P179" s="6">
        <f t="shared" si="13"/>
        <v>7410.4615384615381</v>
      </c>
      <c r="Q179" s="4">
        <v>44681</v>
      </c>
      <c r="R179" s="7">
        <v>-2</v>
      </c>
      <c r="S179" s="8">
        <f t="shared" si="10"/>
        <v>4.2296415026846369E-5</v>
      </c>
      <c r="T179" s="6">
        <f t="shared" si="14"/>
        <v>-8.4592830053692737E-5</v>
      </c>
    </row>
    <row r="180" spans="1:20" x14ac:dyDescent="0.25">
      <c r="A180" s="9" t="s">
        <v>105</v>
      </c>
      <c r="B180" t="s">
        <v>264</v>
      </c>
      <c r="C180" s="5">
        <v>0</v>
      </c>
      <c r="D180" s="5">
        <v>0</v>
      </c>
      <c r="E180" s="5">
        <v>0</v>
      </c>
      <c r="F180" s="5">
        <v>0</v>
      </c>
      <c r="G180" s="5">
        <v>0</v>
      </c>
      <c r="H180" s="5">
        <v>0</v>
      </c>
      <c r="I180" s="5">
        <v>0</v>
      </c>
      <c r="J180" s="5">
        <v>0</v>
      </c>
      <c r="K180" s="5">
        <v>0</v>
      </c>
      <c r="L180" s="5">
        <v>249526.2</v>
      </c>
      <c r="M180" s="5">
        <v>0</v>
      </c>
      <c r="N180" s="5">
        <v>0</v>
      </c>
      <c r="O180" s="5">
        <v>0</v>
      </c>
      <c r="P180" s="6">
        <f t="shared" si="13"/>
        <v>19194.323076923079</v>
      </c>
      <c r="Q180" s="4">
        <v>44681</v>
      </c>
      <c r="R180" s="7">
        <v>-2</v>
      </c>
      <c r="S180" s="8">
        <f t="shared" si="10"/>
        <v>1.0955472217314269E-4</v>
      </c>
      <c r="T180" s="6">
        <f t="shared" si="14"/>
        <v>-2.1910944434628537E-4</v>
      </c>
    </row>
    <row r="181" spans="1:20" x14ac:dyDescent="0.25">
      <c r="A181" s="9" t="s">
        <v>105</v>
      </c>
      <c r="B181" t="s">
        <v>265</v>
      </c>
      <c r="C181" s="5">
        <v>0</v>
      </c>
      <c r="D181" s="5">
        <v>0</v>
      </c>
      <c r="E181" s="5">
        <v>0</v>
      </c>
      <c r="F181" s="5">
        <v>0</v>
      </c>
      <c r="G181" s="5">
        <v>270240</v>
      </c>
      <c r="H181" s="5">
        <v>621952.80000000005</v>
      </c>
      <c r="I181" s="5">
        <v>0</v>
      </c>
      <c r="J181" s="5">
        <v>0</v>
      </c>
      <c r="K181" s="5">
        <v>0</v>
      </c>
      <c r="L181" s="5">
        <v>0</v>
      </c>
      <c r="M181" s="5">
        <v>0</v>
      </c>
      <c r="N181" s="5">
        <v>0</v>
      </c>
      <c r="O181" s="5">
        <v>0</v>
      </c>
      <c r="P181" s="6">
        <f t="shared" si="13"/>
        <v>68630.215384615381</v>
      </c>
      <c r="Q181" s="4">
        <v>44561</v>
      </c>
      <c r="R181" s="7">
        <v>-6</v>
      </c>
      <c r="S181" s="8">
        <f t="shared" si="10"/>
        <v>3.9171812149937858E-4</v>
      </c>
      <c r="T181" s="6">
        <f t="shared" si="14"/>
        <v>-2.3503087289962715E-3</v>
      </c>
    </row>
    <row r="182" spans="1:20" x14ac:dyDescent="0.25">
      <c r="A182" s="9" t="s">
        <v>105</v>
      </c>
      <c r="B182" t="s">
        <v>266</v>
      </c>
      <c r="C182" s="5">
        <v>0</v>
      </c>
      <c r="D182" s="5">
        <v>0</v>
      </c>
      <c r="E182" s="5">
        <v>0</v>
      </c>
      <c r="F182" s="5">
        <v>299290.8</v>
      </c>
      <c r="G182" s="5">
        <v>764787</v>
      </c>
      <c r="H182" s="5">
        <v>0</v>
      </c>
      <c r="I182" s="5">
        <v>0</v>
      </c>
      <c r="J182" s="5">
        <v>0</v>
      </c>
      <c r="K182" s="5">
        <v>0</v>
      </c>
      <c r="L182" s="5">
        <v>0</v>
      </c>
      <c r="M182" s="5">
        <v>0</v>
      </c>
      <c r="N182" s="5">
        <v>0</v>
      </c>
      <c r="O182" s="5">
        <v>0</v>
      </c>
      <c r="P182" s="6">
        <f t="shared" si="13"/>
        <v>81852.13846153846</v>
      </c>
      <c r="Q182" s="4">
        <v>44530</v>
      </c>
      <c r="R182" s="7">
        <v>-7</v>
      </c>
      <c r="S182" s="8">
        <f t="shared" si="10"/>
        <v>4.671843988711761E-4</v>
      </c>
      <c r="T182" s="6">
        <f t="shared" si="14"/>
        <v>-3.2702907920982328E-3</v>
      </c>
    </row>
    <row r="183" spans="1:20" x14ac:dyDescent="0.25">
      <c r="A183" s="9" t="s">
        <v>105</v>
      </c>
      <c r="B183" t="s">
        <v>267</v>
      </c>
      <c r="C183" s="5">
        <v>21394</v>
      </c>
      <c r="D183" s="5">
        <v>0</v>
      </c>
      <c r="E183" s="5">
        <v>0</v>
      </c>
      <c r="F183" s="5">
        <v>0</v>
      </c>
      <c r="G183" s="5">
        <v>0</v>
      </c>
      <c r="H183" s="5">
        <v>0</v>
      </c>
      <c r="I183" s="5">
        <v>0</v>
      </c>
      <c r="J183" s="5">
        <v>0</v>
      </c>
      <c r="K183" s="5">
        <v>0</v>
      </c>
      <c r="L183" s="5">
        <v>0</v>
      </c>
      <c r="M183" s="5">
        <v>0</v>
      </c>
      <c r="N183" s="5">
        <v>0</v>
      </c>
      <c r="O183" s="5">
        <v>0</v>
      </c>
      <c r="P183" s="6">
        <f t="shared" si="13"/>
        <v>1645.6923076923076</v>
      </c>
      <c r="Q183" s="4">
        <v>44408</v>
      </c>
      <c r="R183" s="7">
        <v>-11</v>
      </c>
      <c r="S183" s="8">
        <f t="shared" si="10"/>
        <v>9.3930566256057052E-6</v>
      </c>
      <c r="T183" s="6">
        <f t="shared" si="14"/>
        <v>-1.0332362288166275E-4</v>
      </c>
    </row>
    <row r="184" spans="1:20" x14ac:dyDescent="0.25">
      <c r="A184" s="9" t="s">
        <v>105</v>
      </c>
      <c r="B184" t="s">
        <v>268</v>
      </c>
      <c r="C184" s="5">
        <v>39872</v>
      </c>
      <c r="D184" s="5">
        <v>39872</v>
      </c>
      <c r="E184" s="5">
        <v>39872</v>
      </c>
      <c r="F184" s="5">
        <v>39872</v>
      </c>
      <c r="G184" s="5">
        <v>39872</v>
      </c>
      <c r="H184" s="5">
        <v>39872</v>
      </c>
      <c r="I184" s="5">
        <v>39872</v>
      </c>
      <c r="J184" s="5">
        <v>0</v>
      </c>
      <c r="K184" s="5">
        <v>0</v>
      </c>
      <c r="L184" s="5">
        <v>0</v>
      </c>
      <c r="M184" s="5">
        <v>0</v>
      </c>
      <c r="N184" s="5">
        <v>0</v>
      </c>
      <c r="O184" s="5">
        <v>0</v>
      </c>
      <c r="P184" s="6">
        <f t="shared" si="13"/>
        <v>21469.538461538461</v>
      </c>
      <c r="Q184" s="4">
        <v>44592</v>
      </c>
      <c r="R184" s="7">
        <v>-5</v>
      </c>
      <c r="S184" s="8">
        <f t="shared" si="10"/>
        <v>1.2254088419337453E-4</v>
      </c>
      <c r="T184" s="6">
        <f t="shared" si="14"/>
        <v>-6.1270442096687263E-4</v>
      </c>
    </row>
    <row r="185" spans="1:20" x14ac:dyDescent="0.25">
      <c r="A185" s="9" t="s">
        <v>105</v>
      </c>
      <c r="B185" t="s">
        <v>269</v>
      </c>
      <c r="C185" s="5">
        <v>100179.48000000001</v>
      </c>
      <c r="D185" s="5">
        <v>118897.52000000002</v>
      </c>
      <c r="E185" s="5">
        <v>135287.12000000002</v>
      </c>
      <c r="F185" s="5">
        <v>151676.72000000003</v>
      </c>
      <c r="G185" s="5">
        <v>168066.32000000004</v>
      </c>
      <c r="H185" s="5">
        <v>184455.92000000004</v>
      </c>
      <c r="I185" s="5">
        <v>200282.52000000005</v>
      </c>
      <c r="J185" s="5">
        <v>216701.69000000006</v>
      </c>
      <c r="K185" s="5">
        <v>233120.86000000007</v>
      </c>
      <c r="L185" s="5">
        <v>249540.03000000009</v>
      </c>
      <c r="M185" s="5">
        <v>265959.20000000007</v>
      </c>
      <c r="N185" s="5">
        <v>284150.17000000004</v>
      </c>
      <c r="O185" s="5">
        <v>301778.14</v>
      </c>
      <c r="P185" s="6">
        <f t="shared" si="13"/>
        <v>200776.59153846159</v>
      </c>
      <c r="Q185" s="4">
        <v>44926</v>
      </c>
      <c r="R185" s="7">
        <v>6</v>
      </c>
      <c r="S185" s="8">
        <f t="shared" si="10"/>
        <v>1.14596506564548E-3</v>
      </c>
      <c r="T185" s="6">
        <f t="shared" si="14"/>
        <v>6.8757903938728802E-3</v>
      </c>
    </row>
    <row r="186" spans="1:20" x14ac:dyDescent="0.25">
      <c r="A186" s="9" t="s">
        <v>105</v>
      </c>
      <c r="B186" t="s">
        <v>270</v>
      </c>
      <c r="C186" s="5">
        <v>0</v>
      </c>
      <c r="D186" s="5">
        <v>0</v>
      </c>
      <c r="E186" s="5">
        <v>0</v>
      </c>
      <c r="F186" s="5">
        <v>0</v>
      </c>
      <c r="G186" s="5">
        <v>171011.25</v>
      </c>
      <c r="H186" s="5">
        <v>171011.25</v>
      </c>
      <c r="I186" s="5">
        <v>171011.25</v>
      </c>
      <c r="J186" s="5">
        <v>171011.25</v>
      </c>
      <c r="K186" s="5">
        <v>171011.25</v>
      </c>
      <c r="L186" s="5">
        <v>171011.25</v>
      </c>
      <c r="M186" s="5">
        <v>376224.75</v>
      </c>
      <c r="N186" s="5">
        <v>376224.75</v>
      </c>
      <c r="O186" s="5">
        <v>376224.75</v>
      </c>
      <c r="P186" s="6">
        <f t="shared" si="13"/>
        <v>165749.36538461538</v>
      </c>
      <c r="Q186" s="4">
        <v>44926</v>
      </c>
      <c r="R186" s="7">
        <v>6</v>
      </c>
      <c r="S186" s="8">
        <f t="shared" si="10"/>
        <v>9.4604147290393238E-4</v>
      </c>
      <c r="T186" s="6">
        <f t="shared" si="14"/>
        <v>5.6762488374235941E-3</v>
      </c>
    </row>
    <row r="187" spans="1:20" x14ac:dyDescent="0.25">
      <c r="A187" s="9" t="s">
        <v>105</v>
      </c>
      <c r="B187" t="s">
        <v>271</v>
      </c>
      <c r="C187" s="5">
        <v>0</v>
      </c>
      <c r="D187" s="5">
        <v>0</v>
      </c>
      <c r="E187" s="5">
        <v>60804</v>
      </c>
      <c r="F187" s="5">
        <v>0</v>
      </c>
      <c r="G187" s="5">
        <v>0</v>
      </c>
      <c r="H187" s="5">
        <v>0</v>
      </c>
      <c r="I187" s="5">
        <v>0</v>
      </c>
      <c r="J187" s="5">
        <v>0</v>
      </c>
      <c r="K187" s="5">
        <v>0</v>
      </c>
      <c r="L187" s="5">
        <v>0</v>
      </c>
      <c r="M187" s="5">
        <v>0</v>
      </c>
      <c r="N187" s="5">
        <v>0</v>
      </c>
      <c r="O187" s="5">
        <v>0</v>
      </c>
      <c r="P187" s="6">
        <f t="shared" si="13"/>
        <v>4677.2307692307695</v>
      </c>
      <c r="Q187" s="4">
        <v>44469</v>
      </c>
      <c r="R187" s="7">
        <v>-9</v>
      </c>
      <c r="S187" s="8">
        <f t="shared" si="10"/>
        <v>2.669605567277411E-5</v>
      </c>
      <c r="T187" s="6">
        <f t="shared" si="14"/>
        <v>-2.4026450105496698E-4</v>
      </c>
    </row>
    <row r="188" spans="1:20" x14ac:dyDescent="0.25">
      <c r="A188" s="9" t="s">
        <v>105</v>
      </c>
      <c r="B188" t="s">
        <v>272</v>
      </c>
      <c r="C188" s="5">
        <v>0</v>
      </c>
      <c r="D188" s="5">
        <v>0</v>
      </c>
      <c r="E188" s="5">
        <v>0</v>
      </c>
      <c r="F188" s="5">
        <v>0</v>
      </c>
      <c r="G188" s="5">
        <v>0</v>
      </c>
      <c r="H188" s="5">
        <v>0</v>
      </c>
      <c r="I188" s="5">
        <v>0</v>
      </c>
      <c r="J188" s="5">
        <v>0</v>
      </c>
      <c r="K188" s="5">
        <v>0</v>
      </c>
      <c r="L188" s="5">
        <v>0</v>
      </c>
      <c r="M188" s="5">
        <v>0</v>
      </c>
      <c r="N188" s="5">
        <v>205213.5</v>
      </c>
      <c r="O188" s="5">
        <v>205213.5</v>
      </c>
      <c r="P188" s="6">
        <f t="shared" si="13"/>
        <v>31571.307692307691</v>
      </c>
      <c r="Q188" s="4">
        <v>44926</v>
      </c>
      <c r="R188" s="7">
        <v>6</v>
      </c>
      <c r="S188" s="8">
        <f t="shared" si="10"/>
        <v>1.8019837579122522E-4</v>
      </c>
      <c r="T188" s="6">
        <f t="shared" si="14"/>
        <v>1.0811902547473514E-3</v>
      </c>
    </row>
    <row r="189" spans="1:20" x14ac:dyDescent="0.25">
      <c r="A189" s="9" t="s">
        <v>105</v>
      </c>
      <c r="B189" t="s">
        <v>273</v>
      </c>
      <c r="C189" s="5">
        <v>426326.18000000005</v>
      </c>
      <c r="D189" s="5">
        <v>628929.63000000012</v>
      </c>
      <c r="E189" s="5">
        <v>1392050.4900000002</v>
      </c>
      <c r="F189" s="5">
        <v>1596261.6300000004</v>
      </c>
      <c r="G189" s="5">
        <v>1799578.1500000004</v>
      </c>
      <c r="H189" s="5">
        <v>2298071.9600000004</v>
      </c>
      <c r="I189" s="5">
        <v>2792999.6700000004</v>
      </c>
      <c r="J189" s="5">
        <v>3646459.6700000004</v>
      </c>
      <c r="K189" s="5">
        <v>3944584.8600000003</v>
      </c>
      <c r="L189" s="5">
        <v>4245393.1500000004</v>
      </c>
      <c r="M189" s="5">
        <v>4546201.4400000004</v>
      </c>
      <c r="N189" s="5">
        <v>4844326.6300000008</v>
      </c>
      <c r="O189" s="5">
        <v>0</v>
      </c>
      <c r="P189" s="6">
        <f t="shared" si="13"/>
        <v>2473937.1892307694</v>
      </c>
      <c r="Q189" s="4">
        <v>44742</v>
      </c>
      <c r="R189" s="7">
        <v>0</v>
      </c>
      <c r="S189" s="8">
        <f t="shared" si="10"/>
        <v>1.4120399055168441E-2</v>
      </c>
      <c r="T189" s="6">
        <f t="shared" si="14"/>
        <v>0</v>
      </c>
    </row>
    <row r="190" spans="1:20" x14ac:dyDescent="0.25">
      <c r="A190" s="9" t="s">
        <v>105</v>
      </c>
      <c r="B190" t="s">
        <v>274</v>
      </c>
      <c r="C190" s="5">
        <v>902104</v>
      </c>
      <c r="D190" s="5">
        <v>1001304</v>
      </c>
      <c r="E190" s="5">
        <v>1001304</v>
      </c>
      <c r="F190" s="5">
        <v>1001304</v>
      </c>
      <c r="G190" s="5">
        <v>1001304</v>
      </c>
      <c r="H190" s="5">
        <v>1001304</v>
      </c>
      <c r="I190" s="5">
        <v>0</v>
      </c>
      <c r="J190" s="5">
        <v>0</v>
      </c>
      <c r="K190" s="5">
        <v>0</v>
      </c>
      <c r="L190" s="5">
        <v>0</v>
      </c>
      <c r="M190" s="5">
        <v>0</v>
      </c>
      <c r="N190" s="5">
        <v>0</v>
      </c>
      <c r="O190" s="5">
        <v>0</v>
      </c>
      <c r="P190" s="6">
        <f t="shared" si="13"/>
        <v>454509.53846153844</v>
      </c>
      <c r="Q190" s="4">
        <v>44561</v>
      </c>
      <c r="R190" s="7">
        <v>-6</v>
      </c>
      <c r="S190" s="8">
        <f t="shared" si="10"/>
        <v>2.5941871464622269E-3</v>
      </c>
      <c r="T190" s="6">
        <f t="shared" si="14"/>
        <v>-1.556512287877336E-2</v>
      </c>
    </row>
    <row r="191" spans="1:20" x14ac:dyDescent="0.25">
      <c r="A191" s="9" t="s">
        <v>105</v>
      </c>
      <c r="B191" t="s">
        <v>275</v>
      </c>
      <c r="C191" s="5">
        <v>1199999.99</v>
      </c>
      <c r="D191" s="5">
        <v>1199999.99</v>
      </c>
      <c r="E191" s="5">
        <v>1199999.99</v>
      </c>
      <c r="F191" s="5">
        <v>1199999.99</v>
      </c>
      <c r="G191" s="5">
        <v>1199999.99</v>
      </c>
      <c r="H191" s="5">
        <v>1199999.99</v>
      </c>
      <c r="I191" s="5">
        <v>1199999.99</v>
      </c>
      <c r="J191" s="5">
        <v>1547649.74</v>
      </c>
      <c r="K191" s="5">
        <v>2326435.7999999998</v>
      </c>
      <c r="L191" s="5">
        <v>2658781.11</v>
      </c>
      <c r="M191" s="5">
        <v>2981886.1399999997</v>
      </c>
      <c r="N191" s="5">
        <v>3617386.0999999996</v>
      </c>
      <c r="O191" s="5">
        <v>3941909.2399999998</v>
      </c>
      <c r="P191" s="6">
        <f t="shared" si="13"/>
        <v>1959542.1584615384</v>
      </c>
      <c r="Q191" s="4">
        <v>44895</v>
      </c>
      <c r="R191" s="7">
        <v>5</v>
      </c>
      <c r="S191" s="8">
        <f t="shared" si="10"/>
        <v>1.1184405717069325E-2</v>
      </c>
      <c r="T191" s="6">
        <f t="shared" si="14"/>
        <v>5.5922028585346631E-2</v>
      </c>
    </row>
    <row r="192" spans="1:20" x14ac:dyDescent="0.25">
      <c r="A192" s="9" t="s">
        <v>105</v>
      </c>
      <c r="B192" t="s">
        <v>276</v>
      </c>
      <c r="C192" s="5">
        <v>128610.98000000001</v>
      </c>
      <c r="D192" s="5">
        <v>200448.47000000003</v>
      </c>
      <c r="E192" s="5">
        <v>262997.03000000003</v>
      </c>
      <c r="F192" s="5">
        <v>279195.96000000002</v>
      </c>
      <c r="G192" s="5">
        <v>279195.96000000002</v>
      </c>
      <c r="H192" s="5">
        <v>279195.96000000002</v>
      </c>
      <c r="I192" s="5">
        <v>0</v>
      </c>
      <c r="J192" s="5">
        <v>0</v>
      </c>
      <c r="K192" s="5">
        <v>0</v>
      </c>
      <c r="L192" s="5">
        <v>0</v>
      </c>
      <c r="M192" s="5">
        <v>0</v>
      </c>
      <c r="N192" s="5">
        <v>0</v>
      </c>
      <c r="O192" s="5">
        <v>0</v>
      </c>
      <c r="P192" s="6">
        <f t="shared" si="13"/>
        <v>109972.64307692308</v>
      </c>
      <c r="Q192" s="4">
        <v>44561</v>
      </c>
      <c r="R192" s="7">
        <v>-6</v>
      </c>
      <c r="S192" s="8">
        <f t="shared" si="10"/>
        <v>6.2768675460212343E-4</v>
      </c>
      <c r="T192" s="6">
        <f t="shared" si="14"/>
        <v>-3.7661205276127404E-3</v>
      </c>
    </row>
    <row r="193" spans="1:20" x14ac:dyDescent="0.25">
      <c r="A193" s="9" t="s">
        <v>105</v>
      </c>
      <c r="B193" t="s">
        <v>277</v>
      </c>
      <c r="C193" s="5">
        <v>0</v>
      </c>
      <c r="D193" s="5">
        <v>0</v>
      </c>
      <c r="E193" s="5">
        <v>0</v>
      </c>
      <c r="F193" s="5">
        <v>237867.5</v>
      </c>
      <c r="G193" s="5">
        <v>521905</v>
      </c>
      <c r="H193" s="5">
        <v>0</v>
      </c>
      <c r="I193" s="5">
        <v>0</v>
      </c>
      <c r="J193" s="5">
        <v>0</v>
      </c>
      <c r="K193" s="5">
        <v>0</v>
      </c>
      <c r="L193" s="5">
        <v>0</v>
      </c>
      <c r="M193" s="5">
        <v>0</v>
      </c>
      <c r="N193" s="5">
        <v>0</v>
      </c>
      <c r="O193" s="5">
        <v>0</v>
      </c>
      <c r="P193" s="6">
        <f t="shared" si="13"/>
        <v>58444.038461538461</v>
      </c>
      <c r="Q193" s="4">
        <v>44530</v>
      </c>
      <c r="R193" s="7">
        <v>-7</v>
      </c>
      <c r="S193" s="8">
        <f t="shared" si="10"/>
        <v>3.3357885926325187E-4</v>
      </c>
      <c r="T193" s="6">
        <f t="shared" si="14"/>
        <v>-2.3350520148427631E-3</v>
      </c>
    </row>
    <row r="194" spans="1:20" x14ac:dyDescent="0.25">
      <c r="A194" s="9" t="s">
        <v>105</v>
      </c>
      <c r="B194" t="s">
        <v>278</v>
      </c>
      <c r="C194" s="5">
        <v>259572.90000000002</v>
      </c>
      <c r="D194" s="5">
        <v>259572.90000000002</v>
      </c>
      <c r="E194" s="5">
        <v>259572.90000000002</v>
      </c>
      <c r="F194" s="5">
        <v>259572.90000000002</v>
      </c>
      <c r="G194" s="5">
        <v>259572.90000000002</v>
      </c>
      <c r="H194" s="5">
        <v>259572.90000000002</v>
      </c>
      <c r="I194" s="5">
        <v>0</v>
      </c>
      <c r="J194" s="5">
        <v>0</v>
      </c>
      <c r="K194" s="5">
        <v>0</v>
      </c>
      <c r="L194" s="5">
        <v>0</v>
      </c>
      <c r="M194" s="5">
        <v>0</v>
      </c>
      <c r="N194" s="5">
        <v>0</v>
      </c>
      <c r="O194" s="5">
        <v>0</v>
      </c>
      <c r="P194" s="6">
        <f t="shared" si="13"/>
        <v>119802.87692307691</v>
      </c>
      <c r="Q194" s="4">
        <v>44561</v>
      </c>
      <c r="R194" s="7">
        <v>-6</v>
      </c>
      <c r="S194" s="8">
        <f t="shared" si="10"/>
        <v>6.8379441380929796E-4</v>
      </c>
      <c r="T194" s="6">
        <f t="shared" si="14"/>
        <v>-4.1027664828557873E-3</v>
      </c>
    </row>
    <row r="195" spans="1:20" x14ac:dyDescent="0.25">
      <c r="A195" s="9" t="s">
        <v>105</v>
      </c>
      <c r="B195" t="s">
        <v>279</v>
      </c>
      <c r="C195" s="5">
        <v>0</v>
      </c>
      <c r="D195" s="5">
        <v>54048</v>
      </c>
      <c r="E195" s="5">
        <v>0</v>
      </c>
      <c r="F195" s="5">
        <v>0</v>
      </c>
      <c r="G195" s="5">
        <v>0</v>
      </c>
      <c r="H195" s="5">
        <v>0</v>
      </c>
      <c r="I195" s="5">
        <v>0</v>
      </c>
      <c r="J195" s="5">
        <v>0</v>
      </c>
      <c r="K195" s="5">
        <v>0</v>
      </c>
      <c r="L195" s="5">
        <v>0</v>
      </c>
      <c r="M195" s="5">
        <v>0</v>
      </c>
      <c r="N195" s="5">
        <v>0</v>
      </c>
      <c r="O195" s="5">
        <v>0</v>
      </c>
      <c r="P195" s="6">
        <f t="shared" si="13"/>
        <v>4157.5384615384619</v>
      </c>
      <c r="Q195" s="4">
        <v>44439</v>
      </c>
      <c r="R195" s="7">
        <v>-10</v>
      </c>
      <c r="S195" s="8">
        <f t="shared" ref="S195:S258" si="15">P195/$P$562</f>
        <v>2.3729827264688097E-5</v>
      </c>
      <c r="T195" s="6">
        <f t="shared" si="14"/>
        <v>-2.3729827264688097E-4</v>
      </c>
    </row>
    <row r="196" spans="1:20" x14ac:dyDescent="0.25">
      <c r="A196" s="9" t="s">
        <v>105</v>
      </c>
      <c r="B196" t="s">
        <v>280</v>
      </c>
      <c r="C196" s="5">
        <v>0</v>
      </c>
      <c r="D196" s="5">
        <v>0</v>
      </c>
      <c r="E196" s="5">
        <v>0</v>
      </c>
      <c r="F196" s="5">
        <v>0</v>
      </c>
      <c r="G196" s="5">
        <v>0</v>
      </c>
      <c r="H196" s="5">
        <v>0</v>
      </c>
      <c r="I196" s="5">
        <v>0</v>
      </c>
      <c r="J196" s="5">
        <v>0</v>
      </c>
      <c r="K196" s="5">
        <v>0</v>
      </c>
      <c r="L196" s="5">
        <v>0</v>
      </c>
      <c r="M196" s="5">
        <v>0</v>
      </c>
      <c r="N196" s="5">
        <v>0</v>
      </c>
      <c r="O196" s="5">
        <v>63737.23</v>
      </c>
      <c r="P196" s="6">
        <f t="shared" ref="P196:P226" si="16">AVERAGE(C196:O196)</f>
        <v>4902.8638461538467</v>
      </c>
      <c r="Q196" s="4">
        <v>44804</v>
      </c>
      <c r="R196" s="7">
        <v>2</v>
      </c>
      <c r="S196" s="8">
        <f t="shared" si="15"/>
        <v>2.798389317328479E-5</v>
      </c>
      <c r="T196" s="6">
        <f t="shared" ref="T196:T226" si="17">R196*S196</f>
        <v>5.596778634656958E-5</v>
      </c>
    </row>
    <row r="197" spans="1:20" x14ac:dyDescent="0.25">
      <c r="A197" s="9" t="s">
        <v>105</v>
      </c>
      <c r="B197" t="s">
        <v>281</v>
      </c>
      <c r="C197" s="5">
        <v>0</v>
      </c>
      <c r="D197" s="5">
        <v>0</v>
      </c>
      <c r="E197" s="5">
        <v>0</v>
      </c>
      <c r="F197" s="5">
        <v>170030</v>
      </c>
      <c r="G197" s="5">
        <v>0</v>
      </c>
      <c r="H197" s="5">
        <v>0</v>
      </c>
      <c r="I197" s="5">
        <v>0</v>
      </c>
      <c r="J197" s="5">
        <v>0</v>
      </c>
      <c r="K197" s="5">
        <v>0</v>
      </c>
      <c r="L197" s="5">
        <v>0</v>
      </c>
      <c r="M197" s="5">
        <v>0</v>
      </c>
      <c r="N197" s="5">
        <v>0</v>
      </c>
      <c r="O197" s="5">
        <v>0</v>
      </c>
      <c r="P197" s="6">
        <f t="shared" si="16"/>
        <v>13079.23076923077</v>
      </c>
      <c r="Q197" s="4">
        <v>44500</v>
      </c>
      <c r="R197" s="7">
        <v>-8</v>
      </c>
      <c r="S197" s="8">
        <f t="shared" si="15"/>
        <v>7.4651837807410403E-5</v>
      </c>
      <c r="T197" s="6">
        <f t="shared" si="17"/>
        <v>-5.9721470245928322E-4</v>
      </c>
    </row>
    <row r="198" spans="1:20" x14ac:dyDescent="0.25">
      <c r="A198" s="9" t="s">
        <v>105</v>
      </c>
      <c r="B198" t="s">
        <v>282</v>
      </c>
      <c r="C198" s="5">
        <v>0</v>
      </c>
      <c r="D198" s="5">
        <v>71820</v>
      </c>
      <c r="E198" s="5">
        <v>0</v>
      </c>
      <c r="F198" s="5">
        <v>0</v>
      </c>
      <c r="G198" s="5">
        <v>0</v>
      </c>
      <c r="H198" s="5">
        <v>0</v>
      </c>
      <c r="I198" s="5">
        <v>0</v>
      </c>
      <c r="J198" s="5">
        <v>0</v>
      </c>
      <c r="K198" s="5">
        <v>0</v>
      </c>
      <c r="L198" s="5">
        <v>0</v>
      </c>
      <c r="M198" s="5">
        <v>0</v>
      </c>
      <c r="N198" s="5">
        <v>0</v>
      </c>
      <c r="O198" s="5">
        <v>0</v>
      </c>
      <c r="P198" s="6">
        <f t="shared" si="16"/>
        <v>5524.6153846153848</v>
      </c>
      <c r="Q198" s="4">
        <v>44439</v>
      </c>
      <c r="R198" s="7">
        <v>-10</v>
      </c>
      <c r="S198" s="8">
        <f t="shared" si="15"/>
        <v>3.1532641247592863E-5</v>
      </c>
      <c r="T198" s="6">
        <f t="shared" si="17"/>
        <v>-3.1532641247592863E-4</v>
      </c>
    </row>
    <row r="199" spans="1:20" x14ac:dyDescent="0.25">
      <c r="A199" s="9" t="s">
        <v>105</v>
      </c>
      <c r="B199" t="s">
        <v>283</v>
      </c>
      <c r="C199" s="5">
        <v>0</v>
      </c>
      <c r="D199" s="5">
        <v>0</v>
      </c>
      <c r="E199" s="5">
        <v>0</v>
      </c>
      <c r="F199" s="5">
        <v>0</v>
      </c>
      <c r="G199" s="5">
        <v>0</v>
      </c>
      <c r="H199" s="5">
        <v>0</v>
      </c>
      <c r="I199" s="5">
        <v>0</v>
      </c>
      <c r="J199" s="5">
        <v>0</v>
      </c>
      <c r="K199" s="5">
        <v>0</v>
      </c>
      <c r="L199" s="5">
        <v>127490</v>
      </c>
      <c r="M199" s="5">
        <v>127490</v>
      </c>
      <c r="N199" s="5">
        <v>0</v>
      </c>
      <c r="O199" s="5">
        <v>0</v>
      </c>
      <c r="P199" s="6">
        <f t="shared" si="16"/>
        <v>19613.846153846152</v>
      </c>
      <c r="Q199" s="4">
        <v>44712</v>
      </c>
      <c r="R199" s="7">
        <v>-1</v>
      </c>
      <c r="S199" s="8">
        <f t="shared" si="15"/>
        <v>1.1194921839753868E-4</v>
      </c>
      <c r="T199" s="6">
        <f t="shared" si="17"/>
        <v>-1.1194921839753868E-4</v>
      </c>
    </row>
    <row r="200" spans="1:20" x14ac:dyDescent="0.25">
      <c r="A200" s="9" t="s">
        <v>105</v>
      </c>
      <c r="B200" t="s">
        <v>284</v>
      </c>
      <c r="C200" s="5">
        <v>0</v>
      </c>
      <c r="D200" s="5">
        <v>0</v>
      </c>
      <c r="E200" s="5">
        <v>0</v>
      </c>
      <c r="F200" s="5">
        <v>0</v>
      </c>
      <c r="G200" s="5">
        <v>0</v>
      </c>
      <c r="H200" s="5">
        <v>0</v>
      </c>
      <c r="I200" s="5">
        <v>0</v>
      </c>
      <c r="J200" s="5">
        <v>0</v>
      </c>
      <c r="K200" s="5">
        <v>0</v>
      </c>
      <c r="L200" s="5">
        <v>0</v>
      </c>
      <c r="M200" s="5">
        <v>0</v>
      </c>
      <c r="N200" s="5">
        <v>98210.85</v>
      </c>
      <c r="O200" s="5">
        <v>98210.85</v>
      </c>
      <c r="P200" s="6">
        <f t="shared" si="16"/>
        <v>15109.361538461539</v>
      </c>
      <c r="Q200" s="4">
        <v>44804</v>
      </c>
      <c r="R200" s="7">
        <v>2</v>
      </c>
      <c r="S200" s="8">
        <f t="shared" si="15"/>
        <v>8.6239139506297843E-5</v>
      </c>
      <c r="T200" s="6">
        <f t="shared" si="17"/>
        <v>1.7247827901259569E-4</v>
      </c>
    </row>
    <row r="201" spans="1:20" x14ac:dyDescent="0.25">
      <c r="A201" s="9" t="s">
        <v>105</v>
      </c>
      <c r="B201" t="s">
        <v>285</v>
      </c>
      <c r="C201" s="5">
        <v>0</v>
      </c>
      <c r="D201" s="5">
        <v>0</v>
      </c>
      <c r="E201" s="5">
        <v>0</v>
      </c>
      <c r="F201" s="5">
        <v>0</v>
      </c>
      <c r="G201" s="5">
        <v>0</v>
      </c>
      <c r="H201" s="5">
        <v>0</v>
      </c>
      <c r="I201" s="5">
        <v>0</v>
      </c>
      <c r="J201" s="5">
        <v>0</v>
      </c>
      <c r="K201" s="5">
        <v>0</v>
      </c>
      <c r="L201" s="5">
        <v>231460</v>
      </c>
      <c r="M201" s="5">
        <v>0</v>
      </c>
      <c r="N201" s="5">
        <v>0</v>
      </c>
      <c r="O201" s="5">
        <v>0</v>
      </c>
      <c r="P201" s="6">
        <f t="shared" si="16"/>
        <v>17804.615384615383</v>
      </c>
      <c r="Q201" s="4">
        <v>44681</v>
      </c>
      <c r="R201" s="7">
        <v>-2</v>
      </c>
      <c r="S201" s="8">
        <f t="shared" si="15"/>
        <v>1.0162273939247903E-4</v>
      </c>
      <c r="T201" s="6">
        <f t="shared" si="17"/>
        <v>-2.0324547878495806E-4</v>
      </c>
    </row>
    <row r="202" spans="1:20" x14ac:dyDescent="0.25">
      <c r="A202" s="9" t="s">
        <v>105</v>
      </c>
      <c r="B202" t="s">
        <v>286</v>
      </c>
      <c r="C202" s="5">
        <v>0</v>
      </c>
      <c r="D202" s="5">
        <v>0</v>
      </c>
      <c r="E202" s="5">
        <v>0</v>
      </c>
      <c r="F202" s="5">
        <v>0</v>
      </c>
      <c r="G202" s="5">
        <v>76568</v>
      </c>
      <c r="H202" s="5">
        <v>76568</v>
      </c>
      <c r="I202" s="5">
        <v>76568</v>
      </c>
      <c r="J202" s="5">
        <v>76568</v>
      </c>
      <c r="K202" s="5">
        <v>76568</v>
      </c>
      <c r="L202" s="5">
        <v>765680</v>
      </c>
      <c r="M202" s="5">
        <v>822110</v>
      </c>
      <c r="N202" s="5">
        <v>0</v>
      </c>
      <c r="O202" s="5">
        <v>0</v>
      </c>
      <c r="P202" s="6">
        <f t="shared" si="16"/>
        <v>151586.92307692306</v>
      </c>
      <c r="Q202" s="4">
        <v>44712</v>
      </c>
      <c r="R202" s="7">
        <v>-1</v>
      </c>
      <c r="S202" s="8">
        <f t="shared" si="15"/>
        <v>8.6520702898557392E-4</v>
      </c>
      <c r="T202" s="6">
        <f t="shared" si="17"/>
        <v>-8.6520702898557392E-4</v>
      </c>
    </row>
    <row r="203" spans="1:20" x14ac:dyDescent="0.25">
      <c r="A203" s="9" t="s">
        <v>105</v>
      </c>
      <c r="B203" t="s">
        <v>287</v>
      </c>
      <c r="C203" s="5">
        <v>0</v>
      </c>
      <c r="D203" s="5">
        <v>0</v>
      </c>
      <c r="E203" s="5">
        <v>332174</v>
      </c>
      <c r="F203" s="5">
        <v>0</v>
      </c>
      <c r="G203" s="5">
        <v>0</v>
      </c>
      <c r="H203" s="5">
        <v>0</v>
      </c>
      <c r="I203" s="5">
        <v>0</v>
      </c>
      <c r="J203" s="5">
        <v>0</v>
      </c>
      <c r="K203" s="5">
        <v>0</v>
      </c>
      <c r="L203" s="5">
        <v>0</v>
      </c>
      <c r="M203" s="5">
        <v>0</v>
      </c>
      <c r="N203" s="5">
        <v>0</v>
      </c>
      <c r="O203" s="5">
        <v>0</v>
      </c>
      <c r="P203" s="6">
        <f t="shared" si="16"/>
        <v>25551.846153846152</v>
      </c>
      <c r="Q203" s="4">
        <v>44469</v>
      </c>
      <c r="R203" s="7">
        <v>-9</v>
      </c>
      <c r="S203" s="8">
        <f t="shared" si="15"/>
        <v>1.4584131960147467E-4</v>
      </c>
      <c r="T203" s="6">
        <f t="shared" si="17"/>
        <v>-1.312571876413272E-3</v>
      </c>
    </row>
    <row r="204" spans="1:20" x14ac:dyDescent="0.25">
      <c r="A204" s="9" t="s">
        <v>105</v>
      </c>
      <c r="B204" t="s">
        <v>288</v>
      </c>
      <c r="C204" s="5">
        <v>24920</v>
      </c>
      <c r="D204" s="5">
        <v>41597.599999999999</v>
      </c>
      <c r="E204" s="5">
        <v>59973.25</v>
      </c>
      <c r="F204" s="5">
        <v>81252.23</v>
      </c>
      <c r="G204" s="5">
        <v>81252.23</v>
      </c>
      <c r="H204" s="5">
        <v>99908.25</v>
      </c>
      <c r="I204" s="5">
        <v>0</v>
      </c>
      <c r="J204" s="5">
        <v>0</v>
      </c>
      <c r="K204" s="5">
        <v>0</v>
      </c>
      <c r="L204" s="5">
        <v>0</v>
      </c>
      <c r="M204" s="5">
        <v>0</v>
      </c>
      <c r="N204" s="5">
        <v>0</v>
      </c>
      <c r="O204" s="5">
        <v>0</v>
      </c>
      <c r="P204" s="6">
        <f t="shared" si="16"/>
        <v>29915.65846153846</v>
      </c>
      <c r="Q204" s="4">
        <v>44561</v>
      </c>
      <c r="R204" s="7">
        <v>-6</v>
      </c>
      <c r="S204" s="8">
        <f t="shared" si="15"/>
        <v>1.7074848840701345E-4</v>
      </c>
      <c r="T204" s="6">
        <f t="shared" si="17"/>
        <v>-1.0244909304420807E-3</v>
      </c>
    </row>
    <row r="205" spans="1:20" x14ac:dyDescent="0.25">
      <c r="A205" s="9" t="s">
        <v>105</v>
      </c>
      <c r="B205" t="s">
        <v>289</v>
      </c>
      <c r="C205" s="5">
        <v>0</v>
      </c>
      <c r="D205" s="5">
        <v>0</v>
      </c>
      <c r="E205" s="5">
        <v>0</v>
      </c>
      <c r="F205" s="5">
        <v>0</v>
      </c>
      <c r="G205" s="5">
        <v>4389.43</v>
      </c>
      <c r="H205" s="5">
        <v>8820.84</v>
      </c>
      <c r="I205" s="5">
        <v>0</v>
      </c>
      <c r="J205" s="5">
        <v>0</v>
      </c>
      <c r="K205" s="5">
        <v>0</v>
      </c>
      <c r="L205" s="5">
        <v>0</v>
      </c>
      <c r="M205" s="5">
        <v>0</v>
      </c>
      <c r="N205" s="5">
        <v>0</v>
      </c>
      <c r="O205" s="5">
        <v>0</v>
      </c>
      <c r="P205" s="6">
        <f t="shared" si="16"/>
        <v>1016.1746153846154</v>
      </c>
      <c r="Q205" s="4">
        <v>44561</v>
      </c>
      <c r="R205" s="7">
        <v>-6</v>
      </c>
      <c r="S205" s="8">
        <f t="shared" si="15"/>
        <v>5.7999819645480174E-6</v>
      </c>
      <c r="T205" s="6">
        <f t="shared" si="17"/>
        <v>-3.4799891787288102E-5</v>
      </c>
    </row>
    <row r="206" spans="1:20" x14ac:dyDescent="0.25">
      <c r="A206" s="9" t="s">
        <v>105</v>
      </c>
      <c r="B206" t="s">
        <v>290</v>
      </c>
      <c r="C206" s="5">
        <v>12911.380000000001</v>
      </c>
      <c r="D206" s="5">
        <v>0</v>
      </c>
      <c r="E206" s="5">
        <v>0</v>
      </c>
      <c r="F206" s="5">
        <v>0</v>
      </c>
      <c r="G206" s="5">
        <v>0</v>
      </c>
      <c r="H206" s="5">
        <v>0</v>
      </c>
      <c r="I206" s="5">
        <v>0</v>
      </c>
      <c r="J206" s="5">
        <v>0</v>
      </c>
      <c r="K206" s="5">
        <v>0</v>
      </c>
      <c r="L206" s="5">
        <v>0</v>
      </c>
      <c r="M206" s="5">
        <v>0</v>
      </c>
      <c r="N206" s="5">
        <v>0</v>
      </c>
      <c r="O206" s="5">
        <v>0</v>
      </c>
      <c r="P206" s="6">
        <f t="shared" si="16"/>
        <v>993.18307692307701</v>
      </c>
      <c r="Q206" s="4">
        <v>44408</v>
      </c>
      <c r="R206" s="7">
        <v>-11</v>
      </c>
      <c r="S206" s="8">
        <f t="shared" si="15"/>
        <v>5.6687540177018322E-6</v>
      </c>
      <c r="T206" s="6">
        <f t="shared" si="17"/>
        <v>-6.235629419472015E-5</v>
      </c>
    </row>
    <row r="207" spans="1:20" x14ac:dyDescent="0.25">
      <c r="A207" s="9" t="s">
        <v>105</v>
      </c>
      <c r="B207" t="s">
        <v>291</v>
      </c>
      <c r="C207" s="5">
        <v>52811.05</v>
      </c>
      <c r="D207" s="5">
        <v>78912.12</v>
      </c>
      <c r="E207" s="5">
        <v>106513.04999999999</v>
      </c>
      <c r="F207" s="5">
        <v>117884.04999999999</v>
      </c>
      <c r="G207" s="5">
        <v>0</v>
      </c>
      <c r="H207" s="5">
        <v>0</v>
      </c>
      <c r="I207" s="5">
        <v>0</v>
      </c>
      <c r="J207" s="5">
        <v>0</v>
      </c>
      <c r="K207" s="5">
        <v>0</v>
      </c>
      <c r="L207" s="5">
        <v>0</v>
      </c>
      <c r="M207" s="5">
        <v>0</v>
      </c>
      <c r="N207" s="5">
        <v>0</v>
      </c>
      <c r="O207" s="5">
        <v>0</v>
      </c>
      <c r="P207" s="6">
        <f t="shared" si="16"/>
        <v>27393.866923076919</v>
      </c>
      <c r="Q207" s="4">
        <v>44500</v>
      </c>
      <c r="R207" s="7">
        <v>-8</v>
      </c>
      <c r="S207" s="8">
        <f t="shared" si="15"/>
        <v>1.5635495286697167E-4</v>
      </c>
      <c r="T207" s="6">
        <f t="shared" si="17"/>
        <v>-1.2508396229357734E-3</v>
      </c>
    </row>
    <row r="208" spans="1:20" x14ac:dyDescent="0.25">
      <c r="A208" s="9" t="s">
        <v>105</v>
      </c>
      <c r="B208" t="s">
        <v>292</v>
      </c>
      <c r="C208" s="5">
        <v>0</v>
      </c>
      <c r="D208" s="5">
        <v>0</v>
      </c>
      <c r="E208" s="5">
        <v>0</v>
      </c>
      <c r="F208" s="5">
        <v>16890</v>
      </c>
      <c r="G208" s="5">
        <v>33780</v>
      </c>
      <c r="H208" s="5">
        <v>0</v>
      </c>
      <c r="I208" s="5">
        <v>0</v>
      </c>
      <c r="J208" s="5">
        <v>0</v>
      </c>
      <c r="K208" s="5">
        <v>0</v>
      </c>
      <c r="L208" s="5">
        <v>0</v>
      </c>
      <c r="M208" s="5">
        <v>0</v>
      </c>
      <c r="N208" s="5">
        <v>0</v>
      </c>
      <c r="O208" s="5">
        <v>0</v>
      </c>
      <c r="P208" s="6">
        <f t="shared" si="16"/>
        <v>3897.6923076923076</v>
      </c>
      <c r="Q208" s="4">
        <v>44530</v>
      </c>
      <c r="R208" s="7">
        <v>-7</v>
      </c>
      <c r="S208" s="8">
        <f t="shared" si="15"/>
        <v>2.224671306064509E-5</v>
      </c>
      <c r="T208" s="6">
        <f t="shared" si="17"/>
        <v>-1.5572699142451564E-4</v>
      </c>
    </row>
    <row r="209" spans="1:20" x14ac:dyDescent="0.25">
      <c r="A209" s="9" t="s">
        <v>105</v>
      </c>
      <c r="B209" t="s">
        <v>293</v>
      </c>
      <c r="C209" s="5">
        <v>0</v>
      </c>
      <c r="D209" s="5">
        <v>0</v>
      </c>
      <c r="E209" s="5">
        <v>20853.400000000001</v>
      </c>
      <c r="F209" s="5">
        <v>31791.870000000003</v>
      </c>
      <c r="G209" s="5">
        <v>42730.340000000004</v>
      </c>
      <c r="H209" s="5">
        <v>0</v>
      </c>
      <c r="I209" s="5">
        <v>0</v>
      </c>
      <c r="J209" s="5">
        <v>0</v>
      </c>
      <c r="K209" s="5">
        <v>0</v>
      </c>
      <c r="L209" s="5">
        <v>0</v>
      </c>
      <c r="M209" s="5">
        <v>0</v>
      </c>
      <c r="N209" s="5">
        <v>0</v>
      </c>
      <c r="O209" s="5">
        <v>0</v>
      </c>
      <c r="P209" s="6">
        <f t="shared" si="16"/>
        <v>7336.5853846153859</v>
      </c>
      <c r="Q209" s="4">
        <v>44530</v>
      </c>
      <c r="R209" s="7">
        <v>-7</v>
      </c>
      <c r="S209" s="8">
        <f t="shared" si="15"/>
        <v>4.187475485798289E-5</v>
      </c>
      <c r="T209" s="6">
        <f t="shared" si="17"/>
        <v>-2.9312328400588023E-4</v>
      </c>
    </row>
    <row r="210" spans="1:20" x14ac:dyDescent="0.25">
      <c r="A210" s="9" t="s">
        <v>105</v>
      </c>
      <c r="B210" t="s">
        <v>294</v>
      </c>
      <c r="C210" s="5">
        <v>103791.56</v>
      </c>
      <c r="D210" s="5">
        <v>114582.52</v>
      </c>
      <c r="E210" s="5">
        <v>125373.48000000001</v>
      </c>
      <c r="F210" s="5">
        <v>0</v>
      </c>
      <c r="G210" s="5">
        <v>0</v>
      </c>
      <c r="H210" s="5">
        <v>0</v>
      </c>
      <c r="I210" s="5">
        <v>0</v>
      </c>
      <c r="J210" s="5">
        <v>0</v>
      </c>
      <c r="K210" s="5">
        <v>0</v>
      </c>
      <c r="L210" s="5">
        <v>0</v>
      </c>
      <c r="M210" s="5">
        <v>0</v>
      </c>
      <c r="N210" s="5">
        <v>0</v>
      </c>
      <c r="O210" s="5">
        <v>0</v>
      </c>
      <c r="P210" s="6">
        <f t="shared" si="16"/>
        <v>26442.120000000003</v>
      </c>
      <c r="Q210" s="4">
        <v>44469</v>
      </c>
      <c r="R210" s="7">
        <v>-9</v>
      </c>
      <c r="S210" s="8">
        <f t="shared" si="15"/>
        <v>1.5092270243964638E-4</v>
      </c>
      <c r="T210" s="6">
        <f t="shared" si="17"/>
        <v>-1.3583043219568174E-3</v>
      </c>
    </row>
    <row r="211" spans="1:20" x14ac:dyDescent="0.25">
      <c r="A211" s="9" t="s">
        <v>105</v>
      </c>
      <c r="B211" t="s">
        <v>295</v>
      </c>
      <c r="C211" s="5">
        <v>73042.61</v>
      </c>
      <c r="D211" s="5">
        <v>73042.61</v>
      </c>
      <c r="E211" s="5">
        <v>0</v>
      </c>
      <c r="F211" s="5">
        <v>0</v>
      </c>
      <c r="G211" s="5">
        <v>0</v>
      </c>
      <c r="H211" s="5">
        <v>0</v>
      </c>
      <c r="I211" s="5">
        <v>0</v>
      </c>
      <c r="J211" s="5">
        <v>0</v>
      </c>
      <c r="K211" s="5">
        <v>0</v>
      </c>
      <c r="L211" s="5">
        <v>0</v>
      </c>
      <c r="M211" s="5">
        <v>0</v>
      </c>
      <c r="N211" s="5">
        <v>0</v>
      </c>
      <c r="O211" s="5">
        <v>0</v>
      </c>
      <c r="P211" s="6">
        <f t="shared" si="16"/>
        <v>11237.324615384616</v>
      </c>
      <c r="Q211" s="4">
        <v>44439</v>
      </c>
      <c r="R211" s="7">
        <v>-10</v>
      </c>
      <c r="S211" s="8">
        <f t="shared" si="15"/>
        <v>6.4138858727870769E-5</v>
      </c>
      <c r="T211" s="6">
        <f t="shared" si="17"/>
        <v>-6.4138858727870766E-4</v>
      </c>
    </row>
    <row r="212" spans="1:20" x14ac:dyDescent="0.25">
      <c r="A212" s="9" t="s">
        <v>105</v>
      </c>
      <c r="B212" t="s">
        <v>296</v>
      </c>
      <c r="C212" s="5">
        <v>85346</v>
      </c>
      <c r="D212" s="5">
        <v>169446</v>
      </c>
      <c r="E212" s="5">
        <v>169446</v>
      </c>
      <c r="F212" s="5">
        <v>255598</v>
      </c>
      <c r="G212" s="5">
        <v>0</v>
      </c>
      <c r="H212" s="5">
        <v>0</v>
      </c>
      <c r="I212" s="5">
        <v>0</v>
      </c>
      <c r="J212" s="5">
        <v>0</v>
      </c>
      <c r="K212" s="5">
        <v>0</v>
      </c>
      <c r="L212" s="5">
        <v>0</v>
      </c>
      <c r="M212" s="5">
        <v>0</v>
      </c>
      <c r="N212" s="5">
        <v>0</v>
      </c>
      <c r="O212" s="5">
        <v>0</v>
      </c>
      <c r="P212" s="6">
        <f t="shared" si="16"/>
        <v>52295.076923076922</v>
      </c>
      <c r="Q212" s="4">
        <v>44500</v>
      </c>
      <c r="R212" s="7">
        <v>-8</v>
      </c>
      <c r="S212" s="8">
        <f t="shared" si="15"/>
        <v>2.984826607518594E-4</v>
      </c>
      <c r="T212" s="6">
        <f t="shared" si="17"/>
        <v>-2.3878612860148752E-3</v>
      </c>
    </row>
    <row r="213" spans="1:20" x14ac:dyDescent="0.25">
      <c r="A213" s="9" t="s">
        <v>105</v>
      </c>
      <c r="B213" t="s">
        <v>297</v>
      </c>
      <c r="C213" s="5">
        <v>100546.6</v>
      </c>
      <c r="D213" s="5">
        <v>111337.56000000001</v>
      </c>
      <c r="E213" s="5">
        <v>111337.56000000001</v>
      </c>
      <c r="F213" s="5">
        <v>111337.56000000001</v>
      </c>
      <c r="G213" s="5">
        <v>0</v>
      </c>
      <c r="H213" s="5">
        <v>0</v>
      </c>
      <c r="I213" s="5">
        <v>0</v>
      </c>
      <c r="J213" s="5">
        <v>0</v>
      </c>
      <c r="K213" s="5">
        <v>0</v>
      </c>
      <c r="L213" s="5">
        <v>0</v>
      </c>
      <c r="M213" s="5">
        <v>0</v>
      </c>
      <c r="N213" s="5">
        <v>0</v>
      </c>
      <c r="O213" s="5">
        <v>0</v>
      </c>
      <c r="P213" s="6">
        <f t="shared" si="16"/>
        <v>33427.636923076927</v>
      </c>
      <c r="Q213" s="4">
        <v>44500</v>
      </c>
      <c r="R213" s="7">
        <v>-8</v>
      </c>
      <c r="S213" s="8">
        <f t="shared" si="15"/>
        <v>1.9079367692915981E-4</v>
      </c>
      <c r="T213" s="6">
        <f t="shared" si="17"/>
        <v>-1.5263494154332785E-3</v>
      </c>
    </row>
    <row r="214" spans="1:20" x14ac:dyDescent="0.25">
      <c r="A214" s="9" t="s">
        <v>105</v>
      </c>
      <c r="B214" t="s">
        <v>298</v>
      </c>
      <c r="C214" s="5">
        <v>124600</v>
      </c>
      <c r="D214" s="5">
        <v>150986.44</v>
      </c>
      <c r="E214" s="5">
        <v>177372.88</v>
      </c>
      <c r="F214" s="5">
        <v>203759.32</v>
      </c>
      <c r="G214" s="5">
        <v>0</v>
      </c>
      <c r="H214" s="5">
        <v>0</v>
      </c>
      <c r="I214" s="5">
        <v>0</v>
      </c>
      <c r="J214" s="5">
        <v>0</v>
      </c>
      <c r="K214" s="5">
        <v>0</v>
      </c>
      <c r="L214" s="5">
        <v>0</v>
      </c>
      <c r="M214" s="5">
        <v>0</v>
      </c>
      <c r="N214" s="5">
        <v>0</v>
      </c>
      <c r="O214" s="5">
        <v>0</v>
      </c>
      <c r="P214" s="6">
        <f t="shared" si="16"/>
        <v>50516.81846153846</v>
      </c>
      <c r="Q214" s="4">
        <v>44500</v>
      </c>
      <c r="R214" s="7">
        <v>-8</v>
      </c>
      <c r="S214" s="8">
        <f t="shared" si="15"/>
        <v>2.8833296123262445E-4</v>
      </c>
      <c r="T214" s="6">
        <f t="shared" si="17"/>
        <v>-2.3066636898609956E-3</v>
      </c>
    </row>
    <row r="215" spans="1:20" x14ac:dyDescent="0.25">
      <c r="A215" s="9" t="s">
        <v>105</v>
      </c>
      <c r="B215" t="s">
        <v>299</v>
      </c>
      <c r="C215" s="5">
        <v>91625.98000000001</v>
      </c>
      <c r="D215" s="5">
        <v>0</v>
      </c>
      <c r="E215" s="5">
        <v>0</v>
      </c>
      <c r="F215" s="5">
        <v>0</v>
      </c>
      <c r="G215" s="5">
        <v>0</v>
      </c>
      <c r="H215" s="5">
        <v>0</v>
      </c>
      <c r="I215" s="5">
        <v>0</v>
      </c>
      <c r="J215" s="5">
        <v>0</v>
      </c>
      <c r="K215" s="5">
        <v>0</v>
      </c>
      <c r="L215" s="5">
        <v>0</v>
      </c>
      <c r="M215" s="5">
        <v>0</v>
      </c>
      <c r="N215" s="5">
        <v>0</v>
      </c>
      <c r="O215" s="5">
        <v>0</v>
      </c>
      <c r="P215" s="6">
        <f t="shared" si="16"/>
        <v>7048.1523076923086</v>
      </c>
      <c r="Q215" s="4">
        <v>44408</v>
      </c>
      <c r="R215" s="7">
        <v>-11</v>
      </c>
      <c r="S215" s="8">
        <f t="shared" si="15"/>
        <v>4.0228476138946245E-5</v>
      </c>
      <c r="T215" s="6">
        <f t="shared" si="17"/>
        <v>-4.4251323752840868E-4</v>
      </c>
    </row>
    <row r="216" spans="1:20" x14ac:dyDescent="0.25">
      <c r="A216" s="9" t="s">
        <v>105</v>
      </c>
      <c r="B216" t="s">
        <v>300</v>
      </c>
      <c r="C216" s="5">
        <v>63841.380000000005</v>
      </c>
      <c r="D216" s="5">
        <v>63841.380000000005</v>
      </c>
      <c r="E216" s="5">
        <v>63841.380000000005</v>
      </c>
      <c r="F216" s="5">
        <v>88259.02</v>
      </c>
      <c r="G216" s="5">
        <v>99049.98000000001</v>
      </c>
      <c r="H216" s="5">
        <v>111152.30000000002</v>
      </c>
      <c r="I216" s="5">
        <v>0</v>
      </c>
      <c r="J216" s="5">
        <v>0</v>
      </c>
      <c r="K216" s="5">
        <v>0</v>
      </c>
      <c r="L216" s="5">
        <v>0</v>
      </c>
      <c r="M216" s="5">
        <v>0</v>
      </c>
      <c r="N216" s="5">
        <v>0</v>
      </c>
      <c r="O216" s="5">
        <v>0</v>
      </c>
      <c r="P216" s="6">
        <f t="shared" si="16"/>
        <v>37691.1876923077</v>
      </c>
      <c r="Q216" s="4">
        <v>44561</v>
      </c>
      <c r="R216" s="7">
        <v>-6</v>
      </c>
      <c r="S216" s="8">
        <f t="shared" si="15"/>
        <v>2.1512858668983487E-4</v>
      </c>
      <c r="T216" s="6">
        <f t="shared" si="17"/>
        <v>-1.2907715201390091E-3</v>
      </c>
    </row>
    <row r="217" spans="1:20" x14ac:dyDescent="0.25">
      <c r="A217" s="9" t="s">
        <v>105</v>
      </c>
      <c r="B217" t="s">
        <v>301</v>
      </c>
      <c r="C217" s="5">
        <v>46388</v>
      </c>
      <c r="D217" s="5">
        <v>46388</v>
      </c>
      <c r="E217" s="5">
        <v>47732.43</v>
      </c>
      <c r="F217" s="5">
        <v>87683.15</v>
      </c>
      <c r="G217" s="5">
        <v>87683.15</v>
      </c>
      <c r="H217" s="5">
        <v>87683.15</v>
      </c>
      <c r="I217" s="5">
        <v>0</v>
      </c>
      <c r="J217" s="5">
        <v>0</v>
      </c>
      <c r="K217" s="5">
        <v>0</v>
      </c>
      <c r="L217" s="5">
        <v>0</v>
      </c>
      <c r="M217" s="5">
        <v>0</v>
      </c>
      <c r="N217" s="5">
        <v>0</v>
      </c>
      <c r="O217" s="5">
        <v>0</v>
      </c>
      <c r="P217" s="6">
        <f t="shared" si="16"/>
        <v>31042.913846153846</v>
      </c>
      <c r="Q217" s="4">
        <v>44561</v>
      </c>
      <c r="R217" s="7">
        <v>-6</v>
      </c>
      <c r="S217" s="8">
        <f t="shared" si="15"/>
        <v>1.7718248193649585E-4</v>
      </c>
      <c r="T217" s="6">
        <f t="shared" si="17"/>
        <v>-1.0630948916189752E-3</v>
      </c>
    </row>
    <row r="218" spans="1:20" x14ac:dyDescent="0.25">
      <c r="A218" s="9" t="s">
        <v>105</v>
      </c>
      <c r="B218" t="s">
        <v>302</v>
      </c>
      <c r="C218" s="5">
        <v>32524.739999999998</v>
      </c>
      <c r="D218" s="5">
        <v>0</v>
      </c>
      <c r="E218" s="5">
        <v>0</v>
      </c>
      <c r="F218" s="5">
        <v>0</v>
      </c>
      <c r="G218" s="5">
        <v>0</v>
      </c>
      <c r="H218" s="5">
        <v>0</v>
      </c>
      <c r="I218" s="5">
        <v>0</v>
      </c>
      <c r="J218" s="5">
        <v>0</v>
      </c>
      <c r="K218" s="5">
        <v>0</v>
      </c>
      <c r="L218" s="5">
        <v>0</v>
      </c>
      <c r="M218" s="5">
        <v>0</v>
      </c>
      <c r="N218" s="5">
        <v>0</v>
      </c>
      <c r="O218" s="5">
        <v>0</v>
      </c>
      <c r="P218" s="6">
        <f t="shared" si="16"/>
        <v>2501.9030769230767</v>
      </c>
      <c r="Q218" s="4">
        <v>44408</v>
      </c>
      <c r="R218" s="7">
        <v>-11</v>
      </c>
      <c r="S218" s="8">
        <f t="shared" si="15"/>
        <v>1.4280018909652373E-5</v>
      </c>
      <c r="T218" s="6">
        <f t="shared" si="17"/>
        <v>-1.5708020800617612E-4</v>
      </c>
    </row>
    <row r="219" spans="1:20" x14ac:dyDescent="0.25">
      <c r="A219" s="9" t="s">
        <v>105</v>
      </c>
      <c r="B219" t="s">
        <v>303</v>
      </c>
      <c r="C219" s="5">
        <v>70177.100000000006</v>
      </c>
      <c r="D219" s="5">
        <v>70177.100000000006</v>
      </c>
      <c r="E219" s="5">
        <v>70177.100000000006</v>
      </c>
      <c r="F219" s="5">
        <v>80311.100000000006</v>
      </c>
      <c r="G219" s="5">
        <v>0</v>
      </c>
      <c r="H219" s="5">
        <v>0</v>
      </c>
      <c r="I219" s="5">
        <v>0</v>
      </c>
      <c r="J219" s="5">
        <v>0</v>
      </c>
      <c r="K219" s="5">
        <v>0</v>
      </c>
      <c r="L219" s="5">
        <v>0</v>
      </c>
      <c r="M219" s="5">
        <v>0</v>
      </c>
      <c r="N219" s="5">
        <v>0</v>
      </c>
      <c r="O219" s="5">
        <v>0</v>
      </c>
      <c r="P219" s="6">
        <f t="shared" si="16"/>
        <v>22372.492307692308</v>
      </c>
      <c r="Q219" s="4">
        <v>44500</v>
      </c>
      <c r="R219" s="7">
        <v>-8</v>
      </c>
      <c r="S219" s="8">
        <f t="shared" si="15"/>
        <v>1.2769464019477726E-4</v>
      </c>
      <c r="T219" s="6">
        <f t="shared" si="17"/>
        <v>-1.0215571215582181E-3</v>
      </c>
    </row>
    <row r="220" spans="1:20" x14ac:dyDescent="0.25">
      <c r="A220" s="9" t="s">
        <v>105</v>
      </c>
      <c r="B220" t="s">
        <v>304</v>
      </c>
      <c r="C220" s="5">
        <v>0</v>
      </c>
      <c r="D220" s="5">
        <v>0</v>
      </c>
      <c r="E220" s="5">
        <v>0</v>
      </c>
      <c r="F220" s="5">
        <v>11228.35</v>
      </c>
      <c r="G220" s="5">
        <v>0</v>
      </c>
      <c r="H220" s="5">
        <v>0</v>
      </c>
      <c r="I220" s="5">
        <v>0</v>
      </c>
      <c r="J220" s="5">
        <v>0</v>
      </c>
      <c r="K220" s="5">
        <v>0</v>
      </c>
      <c r="L220" s="5">
        <v>0</v>
      </c>
      <c r="M220" s="5">
        <v>0</v>
      </c>
      <c r="N220" s="5">
        <v>0</v>
      </c>
      <c r="O220" s="5">
        <v>0</v>
      </c>
      <c r="P220" s="6">
        <f t="shared" si="16"/>
        <v>863.71923076923076</v>
      </c>
      <c r="Q220" s="4">
        <v>44500</v>
      </c>
      <c r="R220" s="7">
        <v>-8</v>
      </c>
      <c r="S220" s="8">
        <f t="shared" si="15"/>
        <v>4.929818050019623E-6</v>
      </c>
      <c r="T220" s="6">
        <f t="shared" si="17"/>
        <v>-3.9438544400156984E-5</v>
      </c>
    </row>
    <row r="221" spans="1:20" x14ac:dyDescent="0.25">
      <c r="A221" s="9" t="s">
        <v>105</v>
      </c>
      <c r="B221" t="s">
        <v>305</v>
      </c>
      <c r="C221" s="5">
        <v>0</v>
      </c>
      <c r="D221" s="5">
        <v>0</v>
      </c>
      <c r="E221" s="5">
        <v>0</v>
      </c>
      <c r="F221" s="5">
        <v>0</v>
      </c>
      <c r="G221" s="5">
        <v>0</v>
      </c>
      <c r="H221" s="5">
        <v>0</v>
      </c>
      <c r="I221" s="5">
        <v>0</v>
      </c>
      <c r="J221" s="5">
        <v>0</v>
      </c>
      <c r="K221" s="5">
        <v>0</v>
      </c>
      <c r="L221" s="5">
        <v>0</v>
      </c>
      <c r="M221" s="5">
        <v>0</v>
      </c>
      <c r="N221" s="5">
        <v>24920</v>
      </c>
      <c r="O221" s="5">
        <v>24920</v>
      </c>
      <c r="P221" s="6">
        <f t="shared" si="16"/>
        <v>3833.8461538461538</v>
      </c>
      <c r="Q221" s="4">
        <v>44926</v>
      </c>
      <c r="R221" s="7">
        <v>6</v>
      </c>
      <c r="S221" s="8">
        <f t="shared" si="15"/>
        <v>2.1882300748816881E-5</v>
      </c>
      <c r="T221" s="6">
        <f t="shared" si="17"/>
        <v>1.3129380449290127E-4</v>
      </c>
    </row>
    <row r="222" spans="1:20" x14ac:dyDescent="0.25">
      <c r="A222" s="9" t="s">
        <v>105</v>
      </c>
      <c r="B222" t="s">
        <v>306</v>
      </c>
      <c r="C222" s="5">
        <v>0</v>
      </c>
      <c r="D222" s="5">
        <v>0</v>
      </c>
      <c r="E222" s="5">
        <v>0</v>
      </c>
      <c r="F222" s="5">
        <v>0</v>
      </c>
      <c r="G222" s="5">
        <v>0</v>
      </c>
      <c r="H222" s="5">
        <v>0</v>
      </c>
      <c r="I222" s="5">
        <v>0</v>
      </c>
      <c r="J222" s="5">
        <v>0</v>
      </c>
      <c r="K222" s="5">
        <v>0</v>
      </c>
      <c r="L222" s="5">
        <v>0</v>
      </c>
      <c r="M222" s="5">
        <v>0</v>
      </c>
      <c r="N222" s="5">
        <v>7177.04</v>
      </c>
      <c r="O222" s="5">
        <v>12618.84</v>
      </c>
      <c r="P222" s="6">
        <f t="shared" si="16"/>
        <v>1522.76</v>
      </c>
      <c r="Q222" s="4">
        <v>44773</v>
      </c>
      <c r="R222" s="7">
        <v>1</v>
      </c>
      <c r="S222" s="8">
        <f t="shared" si="15"/>
        <v>8.691400476474501E-6</v>
      </c>
      <c r="T222" s="6">
        <f t="shared" si="17"/>
        <v>8.691400476474501E-6</v>
      </c>
    </row>
    <row r="223" spans="1:20" x14ac:dyDescent="0.25">
      <c r="A223" s="9" t="s">
        <v>105</v>
      </c>
      <c r="B223" t="s">
        <v>307</v>
      </c>
      <c r="C223" s="5">
        <v>0</v>
      </c>
      <c r="D223" s="5">
        <v>0</v>
      </c>
      <c r="E223" s="5">
        <v>0</v>
      </c>
      <c r="F223" s="5">
        <v>0</v>
      </c>
      <c r="G223" s="5">
        <v>0</v>
      </c>
      <c r="H223" s="5">
        <v>0</v>
      </c>
      <c r="I223" s="5">
        <v>0</v>
      </c>
      <c r="J223" s="5">
        <v>0</v>
      </c>
      <c r="K223" s="5">
        <v>0</v>
      </c>
      <c r="L223" s="5">
        <v>0</v>
      </c>
      <c r="M223" s="5">
        <v>0</v>
      </c>
      <c r="N223" s="5">
        <v>31122.54</v>
      </c>
      <c r="O223" s="5">
        <v>50409.32</v>
      </c>
      <c r="P223" s="6">
        <f t="shared" si="16"/>
        <v>6271.6815384615384</v>
      </c>
      <c r="Q223" s="4">
        <v>44834</v>
      </c>
      <c r="R223" s="7">
        <v>3</v>
      </c>
      <c r="S223" s="8">
        <f t="shared" si="15"/>
        <v>3.5796642879824097E-5</v>
      </c>
      <c r="T223" s="6">
        <f t="shared" si="17"/>
        <v>1.0738992863947228E-4</v>
      </c>
    </row>
    <row r="224" spans="1:20" x14ac:dyDescent="0.25">
      <c r="A224" s="9" t="s">
        <v>105</v>
      </c>
      <c r="B224" t="s">
        <v>308</v>
      </c>
      <c r="C224" s="5">
        <v>0</v>
      </c>
      <c r="D224" s="5">
        <v>0</v>
      </c>
      <c r="E224" s="5">
        <v>0</v>
      </c>
      <c r="F224" s="5">
        <v>0</v>
      </c>
      <c r="G224" s="5">
        <v>0</v>
      </c>
      <c r="H224" s="5">
        <v>0</v>
      </c>
      <c r="I224" s="5">
        <v>0</v>
      </c>
      <c r="J224" s="5">
        <v>0</v>
      </c>
      <c r="K224" s="5">
        <v>118045.23</v>
      </c>
      <c r="L224" s="5">
        <v>131022.66</v>
      </c>
      <c r="M224" s="5">
        <v>0</v>
      </c>
      <c r="N224" s="5">
        <v>0</v>
      </c>
      <c r="O224" s="5">
        <v>0</v>
      </c>
      <c r="P224" s="6">
        <f t="shared" si="16"/>
        <v>19159.068461538463</v>
      </c>
      <c r="Q224" s="4">
        <v>44681</v>
      </c>
      <c r="R224" s="7">
        <v>-2</v>
      </c>
      <c r="S224" s="8">
        <f t="shared" si="15"/>
        <v>1.0935350071936679E-4</v>
      </c>
      <c r="T224" s="6">
        <f t="shared" si="17"/>
        <v>-2.1870700143873358E-4</v>
      </c>
    </row>
    <row r="225" spans="1:20" x14ac:dyDescent="0.25">
      <c r="A225" s="9" t="s">
        <v>105</v>
      </c>
      <c r="B225" t="s">
        <v>309</v>
      </c>
      <c r="C225" s="5">
        <v>0</v>
      </c>
      <c r="D225" s="5">
        <v>0</v>
      </c>
      <c r="E225" s="5">
        <v>0</v>
      </c>
      <c r="F225" s="5">
        <v>0</v>
      </c>
      <c r="G225" s="5">
        <v>0</v>
      </c>
      <c r="H225" s="5">
        <v>0</v>
      </c>
      <c r="I225" s="5">
        <v>0</v>
      </c>
      <c r="J225" s="5">
        <v>0</v>
      </c>
      <c r="K225" s="5">
        <v>0</v>
      </c>
      <c r="L225" s="5">
        <v>54943.39</v>
      </c>
      <c r="M225" s="5">
        <v>54943.39</v>
      </c>
      <c r="N225" s="5">
        <v>70350.64</v>
      </c>
      <c r="O225" s="5">
        <v>70350.64</v>
      </c>
      <c r="P225" s="6">
        <f t="shared" si="16"/>
        <v>19276.004615384616</v>
      </c>
      <c r="Q225" s="4">
        <v>44804</v>
      </c>
      <c r="R225" s="7">
        <v>2</v>
      </c>
      <c r="S225" s="8">
        <f t="shared" si="15"/>
        <v>1.100209328447546E-4</v>
      </c>
      <c r="T225" s="6">
        <f t="shared" si="17"/>
        <v>2.200418656895092E-4</v>
      </c>
    </row>
    <row r="226" spans="1:20" x14ac:dyDescent="0.25">
      <c r="A226" s="9" t="s">
        <v>105</v>
      </c>
      <c r="B226" t="s">
        <v>310</v>
      </c>
      <c r="C226" s="5">
        <v>0</v>
      </c>
      <c r="D226" s="5">
        <v>0</v>
      </c>
      <c r="E226" s="5">
        <v>0</v>
      </c>
      <c r="F226" s="5">
        <v>0</v>
      </c>
      <c r="G226" s="5">
        <v>0</v>
      </c>
      <c r="H226" s="5">
        <v>0</v>
      </c>
      <c r="I226" s="5">
        <v>0</v>
      </c>
      <c r="J226" s="5">
        <v>0</v>
      </c>
      <c r="K226" s="5">
        <v>0</v>
      </c>
      <c r="L226" s="5">
        <v>0</v>
      </c>
      <c r="M226" s="5">
        <v>0</v>
      </c>
      <c r="N226" s="5">
        <v>87598</v>
      </c>
      <c r="O226" s="5">
        <v>87598</v>
      </c>
      <c r="P226" s="6">
        <f t="shared" si="16"/>
        <v>13476.615384615385</v>
      </c>
      <c r="Q226" s="4">
        <v>44865</v>
      </c>
      <c r="R226" s="7">
        <v>4</v>
      </c>
      <c r="S226" s="8">
        <f t="shared" si="15"/>
        <v>7.691997516030743E-5</v>
      </c>
      <c r="T226" s="6">
        <f t="shared" si="17"/>
        <v>3.0767990064122972E-4</v>
      </c>
    </row>
    <row r="227" spans="1:20" x14ac:dyDescent="0.25">
      <c r="A227" s="9" t="s">
        <v>105</v>
      </c>
      <c r="B227" t="s">
        <v>311</v>
      </c>
      <c r="C227" s="5">
        <v>0</v>
      </c>
      <c r="D227" s="5">
        <v>0</v>
      </c>
      <c r="E227" s="5">
        <v>0</v>
      </c>
      <c r="F227" s="5">
        <v>0</v>
      </c>
      <c r="G227" s="5">
        <v>0</v>
      </c>
      <c r="H227" s="5">
        <v>0</v>
      </c>
      <c r="I227" s="5">
        <v>0</v>
      </c>
      <c r="J227" s="5">
        <v>0</v>
      </c>
      <c r="K227" s="5">
        <v>0</v>
      </c>
      <c r="L227" s="5">
        <v>43010</v>
      </c>
      <c r="M227" s="5">
        <v>43010</v>
      </c>
      <c r="N227" s="5">
        <v>92704.83</v>
      </c>
      <c r="O227" s="5">
        <v>92704.83</v>
      </c>
      <c r="P227" s="6">
        <f t="shared" ref="P227:P269" si="18">AVERAGE(C227:O227)</f>
        <v>20879.204615384617</v>
      </c>
      <c r="Q227" s="4">
        <v>44865</v>
      </c>
      <c r="R227" s="7">
        <v>4</v>
      </c>
      <c r="S227" s="8">
        <f t="shared" si="15"/>
        <v>1.191714577100544E-4</v>
      </c>
      <c r="T227" s="6">
        <f t="shared" ref="T227:T269" si="19">R227*S227</f>
        <v>4.7668583084021761E-4</v>
      </c>
    </row>
    <row r="228" spans="1:20" x14ac:dyDescent="0.25">
      <c r="A228" s="9" t="s">
        <v>105</v>
      </c>
      <c r="B228" t="s">
        <v>312</v>
      </c>
      <c r="C228" s="5">
        <v>0</v>
      </c>
      <c r="D228" s="5">
        <v>0</v>
      </c>
      <c r="E228" s="5">
        <v>0</v>
      </c>
      <c r="F228" s="5">
        <v>0</v>
      </c>
      <c r="G228" s="5">
        <v>0</v>
      </c>
      <c r="H228" s="5">
        <v>0</v>
      </c>
      <c r="I228" s="5">
        <v>0</v>
      </c>
      <c r="J228" s="5">
        <v>0</v>
      </c>
      <c r="K228" s="5">
        <v>0</v>
      </c>
      <c r="L228" s="5">
        <v>0</v>
      </c>
      <c r="M228" s="5">
        <v>0</v>
      </c>
      <c r="N228" s="5">
        <v>0</v>
      </c>
      <c r="O228" s="5">
        <v>124600</v>
      </c>
      <c r="P228" s="6">
        <f t="shared" si="18"/>
        <v>9584.6153846153848</v>
      </c>
      <c r="Q228" s="4">
        <v>44865</v>
      </c>
      <c r="R228" s="7">
        <v>4</v>
      </c>
      <c r="S228" s="8">
        <f t="shared" si="15"/>
        <v>5.4705751872042198E-5</v>
      </c>
      <c r="T228" s="6">
        <f t="shared" si="19"/>
        <v>2.1882300748816879E-4</v>
      </c>
    </row>
    <row r="229" spans="1:20" x14ac:dyDescent="0.25">
      <c r="A229" s="9" t="s">
        <v>105</v>
      </c>
      <c r="B229" t="s">
        <v>313</v>
      </c>
      <c r="C229" s="5">
        <v>0</v>
      </c>
      <c r="D229" s="5">
        <v>0</v>
      </c>
      <c r="E229" s="5">
        <v>0</v>
      </c>
      <c r="F229" s="5">
        <v>0</v>
      </c>
      <c r="G229" s="5">
        <v>0</v>
      </c>
      <c r="H229" s="5">
        <v>0</v>
      </c>
      <c r="I229" s="5">
        <v>0</v>
      </c>
      <c r="J229" s="5">
        <v>0</v>
      </c>
      <c r="K229" s="5">
        <v>0</v>
      </c>
      <c r="L229" s="5">
        <v>0</v>
      </c>
      <c r="M229" s="5">
        <v>0</v>
      </c>
      <c r="N229" s="5">
        <v>0</v>
      </c>
      <c r="O229" s="5">
        <v>25102.670000000002</v>
      </c>
      <c r="P229" s="6">
        <f t="shared" si="18"/>
        <v>1930.9746153846156</v>
      </c>
      <c r="Q229" s="4">
        <v>44804</v>
      </c>
      <c r="R229" s="7">
        <v>2</v>
      </c>
      <c r="S229" s="8">
        <f t="shared" si="15"/>
        <v>1.1021351816579114E-5</v>
      </c>
      <c r="T229" s="6">
        <f t="shared" si="19"/>
        <v>2.2042703633158229E-5</v>
      </c>
    </row>
    <row r="230" spans="1:20" x14ac:dyDescent="0.25">
      <c r="A230" s="9" t="s">
        <v>105</v>
      </c>
      <c r="B230" t="s">
        <v>314</v>
      </c>
      <c r="C230" s="5">
        <v>0</v>
      </c>
      <c r="D230" s="5">
        <v>0</v>
      </c>
      <c r="E230" s="5">
        <v>0</v>
      </c>
      <c r="F230" s="5">
        <v>0</v>
      </c>
      <c r="G230" s="5">
        <v>0</v>
      </c>
      <c r="H230" s="5">
        <v>0</v>
      </c>
      <c r="I230" s="5">
        <v>0</v>
      </c>
      <c r="J230" s="5">
        <v>0</v>
      </c>
      <c r="K230" s="5">
        <v>0</v>
      </c>
      <c r="L230" s="5">
        <v>17748.72</v>
      </c>
      <c r="M230" s="5">
        <v>33519.050000000003</v>
      </c>
      <c r="N230" s="5">
        <v>70770.98000000001</v>
      </c>
      <c r="O230" s="5">
        <v>116186.34000000001</v>
      </c>
      <c r="P230" s="6">
        <f t="shared" si="18"/>
        <v>18325.006923076926</v>
      </c>
      <c r="Q230" s="4">
        <v>44773</v>
      </c>
      <c r="R230" s="7">
        <v>1</v>
      </c>
      <c r="S230" s="8">
        <f t="shared" si="15"/>
        <v>1.0459295877395605E-4</v>
      </c>
      <c r="T230" s="6">
        <f t="shared" si="19"/>
        <v>1.0459295877395605E-4</v>
      </c>
    </row>
    <row r="231" spans="1:20" x14ac:dyDescent="0.25">
      <c r="A231" s="9" t="s">
        <v>105</v>
      </c>
      <c r="B231" t="s">
        <v>315</v>
      </c>
      <c r="C231" s="5">
        <v>0</v>
      </c>
      <c r="D231" s="5">
        <v>0</v>
      </c>
      <c r="E231" s="5">
        <v>0</v>
      </c>
      <c r="F231" s="5">
        <v>0</v>
      </c>
      <c r="G231" s="5">
        <v>0</v>
      </c>
      <c r="H231" s="5">
        <v>0</v>
      </c>
      <c r="I231" s="5">
        <v>0</v>
      </c>
      <c r="J231" s="5">
        <v>0</v>
      </c>
      <c r="K231" s="5">
        <v>25446</v>
      </c>
      <c r="L231" s="5">
        <v>38535.300000000003</v>
      </c>
      <c r="M231" s="5">
        <v>38535.300000000003</v>
      </c>
      <c r="N231" s="5">
        <v>63981.3</v>
      </c>
      <c r="O231" s="5">
        <v>63981.3</v>
      </c>
      <c r="P231" s="6">
        <f t="shared" si="18"/>
        <v>17729.169230769232</v>
      </c>
      <c r="Q231" s="4">
        <v>44926</v>
      </c>
      <c r="R231" s="7">
        <v>6</v>
      </c>
      <c r="S231" s="8">
        <f t="shared" si="15"/>
        <v>1.011921181931524E-4</v>
      </c>
      <c r="T231" s="6">
        <f t="shared" si="19"/>
        <v>6.0715270915891444E-4</v>
      </c>
    </row>
    <row r="232" spans="1:20" x14ac:dyDescent="0.25">
      <c r="A232" s="9" t="s">
        <v>105</v>
      </c>
      <c r="B232" t="s">
        <v>316</v>
      </c>
      <c r="C232" s="5">
        <v>0</v>
      </c>
      <c r="D232" s="5">
        <v>0</v>
      </c>
      <c r="E232" s="5">
        <v>0</v>
      </c>
      <c r="F232" s="5">
        <v>0</v>
      </c>
      <c r="G232" s="5">
        <v>0</v>
      </c>
      <c r="H232" s="5">
        <v>0</v>
      </c>
      <c r="I232" s="5">
        <v>0</v>
      </c>
      <c r="J232" s="5">
        <v>0</v>
      </c>
      <c r="K232" s="5">
        <v>0</v>
      </c>
      <c r="L232" s="5">
        <v>0</v>
      </c>
      <c r="M232" s="5">
        <v>0</v>
      </c>
      <c r="N232" s="5">
        <v>0</v>
      </c>
      <c r="O232" s="5">
        <v>53410.19</v>
      </c>
      <c r="P232" s="6">
        <f t="shared" si="18"/>
        <v>4108.4761538461544</v>
      </c>
      <c r="Q232" s="4">
        <v>44865</v>
      </c>
      <c r="R232" s="7">
        <v>4</v>
      </c>
      <c r="S232" s="8">
        <f t="shared" si="15"/>
        <v>2.3449796160342134E-5</v>
      </c>
      <c r="T232" s="6">
        <f t="shared" si="19"/>
        <v>9.3799184641368534E-5</v>
      </c>
    </row>
    <row r="233" spans="1:20" x14ac:dyDescent="0.25">
      <c r="A233" s="9" t="s">
        <v>105</v>
      </c>
      <c r="B233" t="s">
        <v>317</v>
      </c>
      <c r="C233" s="5">
        <v>0</v>
      </c>
      <c r="D233" s="5">
        <v>0</v>
      </c>
      <c r="E233" s="5">
        <v>0</v>
      </c>
      <c r="F233" s="5">
        <v>0</v>
      </c>
      <c r="G233" s="5">
        <v>0</v>
      </c>
      <c r="H233" s="5">
        <v>0</v>
      </c>
      <c r="I233" s="5">
        <v>0</v>
      </c>
      <c r="J233" s="5">
        <v>0</v>
      </c>
      <c r="K233" s="5">
        <v>0</v>
      </c>
      <c r="L233" s="5">
        <v>0</v>
      </c>
      <c r="M233" s="5">
        <v>0</v>
      </c>
      <c r="N233" s="5">
        <v>8651.25</v>
      </c>
      <c r="O233" s="5">
        <v>33511.32</v>
      </c>
      <c r="P233" s="6">
        <f t="shared" si="18"/>
        <v>3243.2746153846156</v>
      </c>
      <c r="Q233" s="4">
        <v>44773</v>
      </c>
      <c r="R233" s="7">
        <v>1</v>
      </c>
      <c r="S233" s="8">
        <f t="shared" si="15"/>
        <v>1.8511517597974402E-5</v>
      </c>
      <c r="T233" s="6">
        <f t="shared" si="19"/>
        <v>1.8511517597974402E-5</v>
      </c>
    </row>
    <row r="234" spans="1:20" x14ac:dyDescent="0.25">
      <c r="A234" s="9" t="s">
        <v>105</v>
      </c>
      <c r="B234" t="s">
        <v>318</v>
      </c>
      <c r="C234" s="5">
        <v>0</v>
      </c>
      <c r="D234" s="5">
        <v>0</v>
      </c>
      <c r="E234" s="5">
        <v>0</v>
      </c>
      <c r="F234" s="5">
        <v>0</v>
      </c>
      <c r="G234" s="5">
        <v>0</v>
      </c>
      <c r="H234" s="5">
        <v>0</v>
      </c>
      <c r="I234" s="5">
        <v>0</v>
      </c>
      <c r="J234" s="5">
        <v>0</v>
      </c>
      <c r="K234" s="5">
        <v>0</v>
      </c>
      <c r="L234" s="5">
        <v>0</v>
      </c>
      <c r="M234" s="5">
        <v>0</v>
      </c>
      <c r="N234" s="5">
        <v>55004.06</v>
      </c>
      <c r="O234" s="5">
        <v>55004.06</v>
      </c>
      <c r="P234" s="6">
        <f t="shared" si="18"/>
        <v>8462.163076923076</v>
      </c>
      <c r="Q234" s="4">
        <v>44865</v>
      </c>
      <c r="R234" s="7">
        <v>4</v>
      </c>
      <c r="S234" s="8">
        <f t="shared" si="15"/>
        <v>4.8299172685632761E-5</v>
      </c>
      <c r="T234" s="6">
        <f t="shared" si="19"/>
        <v>1.9319669074253104E-4</v>
      </c>
    </row>
    <row r="235" spans="1:20" x14ac:dyDescent="0.25">
      <c r="A235" s="9" t="s">
        <v>105</v>
      </c>
      <c r="B235" t="s">
        <v>319</v>
      </c>
      <c r="C235" s="5">
        <v>0</v>
      </c>
      <c r="D235" s="5">
        <v>0</v>
      </c>
      <c r="E235" s="5">
        <v>0</v>
      </c>
      <c r="F235" s="5">
        <v>30215</v>
      </c>
      <c r="G235" s="5">
        <v>0</v>
      </c>
      <c r="H235" s="5">
        <v>0</v>
      </c>
      <c r="I235" s="5">
        <v>0</v>
      </c>
      <c r="J235" s="5">
        <v>0</v>
      </c>
      <c r="K235" s="5">
        <v>0</v>
      </c>
      <c r="L235" s="5">
        <v>0</v>
      </c>
      <c r="M235" s="5">
        <v>0</v>
      </c>
      <c r="N235" s="5">
        <v>0</v>
      </c>
      <c r="O235" s="5">
        <v>0</v>
      </c>
      <c r="P235" s="6">
        <f t="shared" si="18"/>
        <v>2324.2307692307691</v>
      </c>
      <c r="Q235" s="4">
        <v>44500</v>
      </c>
      <c r="R235" s="7">
        <v>-8</v>
      </c>
      <c r="S235" s="8">
        <f t="shared" si="15"/>
        <v>1.3265925303481179E-5</v>
      </c>
      <c r="T235" s="6">
        <f t="shared" si="19"/>
        <v>-1.0612740242784944E-4</v>
      </c>
    </row>
    <row r="236" spans="1:20" x14ac:dyDescent="0.25">
      <c r="A236" s="9" t="s">
        <v>105</v>
      </c>
      <c r="B236" t="s">
        <v>320</v>
      </c>
      <c r="C236" s="5">
        <v>0</v>
      </c>
      <c r="D236" s="5">
        <v>0</v>
      </c>
      <c r="E236" s="5">
        <v>0</v>
      </c>
      <c r="F236" s="5">
        <v>0</v>
      </c>
      <c r="G236" s="5">
        <v>0</v>
      </c>
      <c r="H236" s="5">
        <v>0</v>
      </c>
      <c r="I236" s="5">
        <v>0</v>
      </c>
      <c r="J236" s="5">
        <v>0</v>
      </c>
      <c r="K236" s="5">
        <v>0</v>
      </c>
      <c r="L236" s="5">
        <v>0</v>
      </c>
      <c r="M236" s="5">
        <v>0</v>
      </c>
      <c r="N236" s="5">
        <v>0</v>
      </c>
      <c r="O236" s="5">
        <v>567644</v>
      </c>
      <c r="P236" s="6">
        <f t="shared" si="18"/>
        <v>43664.923076923078</v>
      </c>
      <c r="Q236" s="4">
        <v>44773</v>
      </c>
      <c r="R236" s="7">
        <v>1</v>
      </c>
      <c r="S236" s="8">
        <f t="shared" si="15"/>
        <v>2.4922465341615992E-4</v>
      </c>
      <c r="T236" s="6">
        <f t="shared" si="19"/>
        <v>2.4922465341615992E-4</v>
      </c>
    </row>
    <row r="237" spans="1:20" x14ac:dyDescent="0.25">
      <c r="A237" s="9" t="s">
        <v>105</v>
      </c>
      <c r="B237" t="s">
        <v>321</v>
      </c>
      <c r="C237" s="5">
        <v>0</v>
      </c>
      <c r="D237" s="5">
        <v>0</v>
      </c>
      <c r="E237" s="5">
        <v>0</v>
      </c>
      <c r="F237" s="5">
        <v>558410</v>
      </c>
      <c r="G237" s="5">
        <v>0</v>
      </c>
      <c r="H237" s="5">
        <v>0</v>
      </c>
      <c r="I237" s="5">
        <v>0</v>
      </c>
      <c r="J237" s="5">
        <v>0</v>
      </c>
      <c r="K237" s="5">
        <v>0</v>
      </c>
      <c r="L237" s="5">
        <v>0</v>
      </c>
      <c r="M237" s="5">
        <v>0</v>
      </c>
      <c r="N237" s="5">
        <v>0</v>
      </c>
      <c r="O237" s="5">
        <v>0</v>
      </c>
      <c r="P237" s="6">
        <f t="shared" si="18"/>
        <v>42954.615384615383</v>
      </c>
      <c r="Q237" s="4">
        <v>44500</v>
      </c>
      <c r="R237" s="7">
        <v>-8</v>
      </c>
      <c r="S237" s="8">
        <f t="shared" si="15"/>
        <v>2.4517045668432654E-4</v>
      </c>
      <c r="T237" s="6">
        <f t="shared" si="19"/>
        <v>-1.9613636534746124E-3</v>
      </c>
    </row>
    <row r="238" spans="1:20" x14ac:dyDescent="0.25">
      <c r="A238" s="9" t="s">
        <v>105</v>
      </c>
      <c r="B238" t="s">
        <v>322</v>
      </c>
      <c r="C238" s="5">
        <v>0</v>
      </c>
      <c r="D238" s="5">
        <v>0</v>
      </c>
      <c r="E238" s="5">
        <v>0</v>
      </c>
      <c r="F238" s="5">
        <v>0</v>
      </c>
      <c r="G238" s="5">
        <v>0</v>
      </c>
      <c r="H238" s="5">
        <v>0</v>
      </c>
      <c r="I238" s="5">
        <v>0</v>
      </c>
      <c r="J238" s="5">
        <v>0</v>
      </c>
      <c r="K238" s="5">
        <v>0</v>
      </c>
      <c r="L238" s="5">
        <v>14030.550000000001</v>
      </c>
      <c r="M238" s="5">
        <v>14030.550000000001</v>
      </c>
      <c r="N238" s="5">
        <v>121541.03</v>
      </c>
      <c r="O238" s="5">
        <v>0</v>
      </c>
      <c r="P238" s="6">
        <f t="shared" si="18"/>
        <v>11507.856153846154</v>
      </c>
      <c r="Q238" s="4">
        <v>44742</v>
      </c>
      <c r="R238" s="7">
        <v>0</v>
      </c>
      <c r="S238" s="8">
        <f t="shared" si="15"/>
        <v>6.5682961503282509E-5</v>
      </c>
      <c r="T238" s="6">
        <f t="shared" si="19"/>
        <v>0</v>
      </c>
    </row>
    <row r="239" spans="1:20" x14ac:dyDescent="0.25">
      <c r="A239" s="9" t="s">
        <v>105</v>
      </c>
      <c r="B239" t="s">
        <v>323</v>
      </c>
      <c r="C239" s="5">
        <v>0</v>
      </c>
      <c r="D239" s="5">
        <v>0</v>
      </c>
      <c r="E239" s="5">
        <v>0</v>
      </c>
      <c r="F239" s="5">
        <v>13618.1</v>
      </c>
      <c r="G239" s="5">
        <v>13618.1</v>
      </c>
      <c r="H239" s="5">
        <v>117998.3</v>
      </c>
      <c r="I239" s="5">
        <v>0</v>
      </c>
      <c r="J239" s="5">
        <v>0</v>
      </c>
      <c r="K239" s="5">
        <v>0</v>
      </c>
      <c r="L239" s="5">
        <v>0</v>
      </c>
      <c r="M239" s="5">
        <v>0</v>
      </c>
      <c r="N239" s="5">
        <v>0</v>
      </c>
      <c r="O239" s="5">
        <v>0</v>
      </c>
      <c r="P239" s="6">
        <f t="shared" si="18"/>
        <v>11171.884615384615</v>
      </c>
      <c r="Q239" s="4">
        <v>44561</v>
      </c>
      <c r="R239" s="7">
        <v>-6</v>
      </c>
      <c r="S239" s="8">
        <f t="shared" si="15"/>
        <v>6.3765349279776187E-5</v>
      </c>
      <c r="T239" s="6">
        <f t="shared" si="19"/>
        <v>-3.8259209567865712E-4</v>
      </c>
    </row>
    <row r="240" spans="1:20" x14ac:dyDescent="0.25">
      <c r="A240" s="9" t="s">
        <v>105</v>
      </c>
      <c r="B240" t="s">
        <v>324</v>
      </c>
      <c r="C240" s="5">
        <v>0</v>
      </c>
      <c r="D240" s="5">
        <v>0</v>
      </c>
      <c r="E240" s="5">
        <v>142819.20000000001</v>
      </c>
      <c r="F240" s="5">
        <v>142819.20000000001</v>
      </c>
      <c r="G240" s="5">
        <v>142819.20000000001</v>
      </c>
      <c r="H240" s="5">
        <v>142819.20000000001</v>
      </c>
      <c r="I240" s="5">
        <v>0</v>
      </c>
      <c r="J240" s="5">
        <v>0</v>
      </c>
      <c r="K240" s="5">
        <v>0</v>
      </c>
      <c r="L240" s="5">
        <v>0</v>
      </c>
      <c r="M240" s="5">
        <v>0</v>
      </c>
      <c r="N240" s="5">
        <v>0</v>
      </c>
      <c r="O240" s="5">
        <v>0</v>
      </c>
      <c r="P240" s="6">
        <f t="shared" si="18"/>
        <v>43944.369230769233</v>
      </c>
      <c r="Q240" s="4">
        <v>44561</v>
      </c>
      <c r="R240" s="7">
        <v>-6</v>
      </c>
      <c r="S240" s="8">
        <f t="shared" si="15"/>
        <v>2.5081963780942441E-4</v>
      </c>
      <c r="T240" s="6">
        <f t="shared" si="19"/>
        <v>-1.5049178268565465E-3</v>
      </c>
    </row>
    <row r="241" spans="1:20" x14ac:dyDescent="0.25">
      <c r="A241" s="9" t="s">
        <v>105</v>
      </c>
      <c r="B241" t="s">
        <v>325</v>
      </c>
      <c r="C241" s="5">
        <v>0</v>
      </c>
      <c r="D241" s="5">
        <v>0</v>
      </c>
      <c r="E241" s="5">
        <v>73190</v>
      </c>
      <c r="F241" s="5">
        <v>73190</v>
      </c>
      <c r="G241" s="5">
        <v>73190</v>
      </c>
      <c r="H241" s="5">
        <v>73190</v>
      </c>
      <c r="I241" s="5">
        <v>0</v>
      </c>
      <c r="J241" s="5">
        <v>0</v>
      </c>
      <c r="K241" s="5">
        <v>0</v>
      </c>
      <c r="L241" s="5">
        <v>0</v>
      </c>
      <c r="M241" s="5">
        <v>0</v>
      </c>
      <c r="N241" s="5">
        <v>0</v>
      </c>
      <c r="O241" s="5">
        <v>0</v>
      </c>
      <c r="P241" s="6">
        <f t="shared" si="18"/>
        <v>22520</v>
      </c>
      <c r="Q241" s="4">
        <v>44561</v>
      </c>
      <c r="R241" s="7">
        <v>-6</v>
      </c>
      <c r="S241" s="8">
        <f t="shared" si="15"/>
        <v>1.2853656435039387E-4</v>
      </c>
      <c r="T241" s="6">
        <f t="shared" si="19"/>
        <v>-7.7121938610236326E-4</v>
      </c>
    </row>
    <row r="242" spans="1:20" x14ac:dyDescent="0.25">
      <c r="A242" s="9" t="s">
        <v>105</v>
      </c>
      <c r="B242" t="s">
        <v>326</v>
      </c>
      <c r="C242" s="5">
        <v>0</v>
      </c>
      <c r="D242" s="5">
        <v>0</v>
      </c>
      <c r="E242" s="5">
        <v>0</v>
      </c>
      <c r="F242" s="5">
        <v>123633</v>
      </c>
      <c r="G242" s="5">
        <v>123633</v>
      </c>
      <c r="H242" s="5">
        <v>123633</v>
      </c>
      <c r="I242" s="5">
        <v>0</v>
      </c>
      <c r="J242" s="5">
        <v>0</v>
      </c>
      <c r="K242" s="5">
        <v>0</v>
      </c>
      <c r="L242" s="5">
        <v>0</v>
      </c>
      <c r="M242" s="5">
        <v>0</v>
      </c>
      <c r="N242" s="5">
        <v>0</v>
      </c>
      <c r="O242" s="5">
        <v>0</v>
      </c>
      <c r="P242" s="6">
        <f t="shared" si="18"/>
        <v>28530.692307692309</v>
      </c>
      <c r="Q242" s="4">
        <v>44561</v>
      </c>
      <c r="R242" s="7">
        <v>-6</v>
      </c>
      <c r="S242" s="8">
        <f t="shared" si="15"/>
        <v>1.628435687286403E-4</v>
      </c>
      <c r="T242" s="6">
        <f t="shared" si="19"/>
        <v>-9.7706141237184174E-4</v>
      </c>
    </row>
    <row r="243" spans="1:20" x14ac:dyDescent="0.25">
      <c r="A243" s="9" t="s">
        <v>105</v>
      </c>
      <c r="B243" t="s">
        <v>327</v>
      </c>
      <c r="C243" s="5">
        <v>0</v>
      </c>
      <c r="D243" s="5">
        <v>0</v>
      </c>
      <c r="E243" s="5">
        <v>191420</v>
      </c>
      <c r="F243" s="5">
        <v>0</v>
      </c>
      <c r="G243" s="5">
        <v>0</v>
      </c>
      <c r="H243" s="5">
        <v>0</v>
      </c>
      <c r="I243" s="5">
        <v>0</v>
      </c>
      <c r="J243" s="5">
        <v>0</v>
      </c>
      <c r="K243" s="5">
        <v>0</v>
      </c>
      <c r="L243" s="5">
        <v>0</v>
      </c>
      <c r="M243" s="5">
        <v>0</v>
      </c>
      <c r="N243" s="5">
        <v>0</v>
      </c>
      <c r="O243" s="5">
        <v>0</v>
      </c>
      <c r="P243" s="6">
        <f t="shared" si="18"/>
        <v>14724.615384615385</v>
      </c>
      <c r="Q243" s="4">
        <v>44440</v>
      </c>
      <c r="R243" s="7">
        <v>-9</v>
      </c>
      <c r="S243" s="8">
        <f t="shared" si="15"/>
        <v>8.4043138229103682E-5</v>
      </c>
      <c r="T243" s="6">
        <f t="shared" si="19"/>
        <v>-7.5638824406193319E-4</v>
      </c>
    </row>
    <row r="244" spans="1:20" x14ac:dyDescent="0.25">
      <c r="A244" s="9" t="s">
        <v>105</v>
      </c>
      <c r="B244" t="s">
        <v>328</v>
      </c>
      <c r="C244" s="5">
        <v>35499.599999999999</v>
      </c>
      <c r="D244" s="5">
        <v>35499.599999999999</v>
      </c>
      <c r="E244" s="5">
        <v>35499.599999999999</v>
      </c>
      <c r="F244" s="5">
        <v>35499.599999999999</v>
      </c>
      <c r="G244" s="5">
        <v>35499.599999999999</v>
      </c>
      <c r="H244" s="5">
        <v>35499.599999999999</v>
      </c>
      <c r="I244" s="5">
        <v>0</v>
      </c>
      <c r="J244" s="5">
        <v>0</v>
      </c>
      <c r="K244" s="5">
        <v>0</v>
      </c>
      <c r="L244" s="5">
        <v>0</v>
      </c>
      <c r="M244" s="5">
        <v>0</v>
      </c>
      <c r="N244" s="5">
        <v>0</v>
      </c>
      <c r="O244" s="5">
        <v>0</v>
      </c>
      <c r="P244" s="6">
        <f t="shared" si="18"/>
        <v>16384.43076923077</v>
      </c>
      <c r="Q244" s="4">
        <v>44561</v>
      </c>
      <c r="R244" s="7">
        <v>-6</v>
      </c>
      <c r="S244" s="8">
        <f t="shared" si="15"/>
        <v>9.3516804614289696E-5</v>
      </c>
      <c r="T244" s="6">
        <f t="shared" si="19"/>
        <v>-5.6110082768573823E-4</v>
      </c>
    </row>
    <row r="245" spans="1:20" x14ac:dyDescent="0.25">
      <c r="A245" s="9" t="s">
        <v>105</v>
      </c>
      <c r="B245" t="s">
        <v>329</v>
      </c>
      <c r="C245" s="5">
        <v>35458.559999999998</v>
      </c>
      <c r="D245" s="5">
        <v>35458.559999999998</v>
      </c>
      <c r="E245" s="5">
        <v>35458.559999999998</v>
      </c>
      <c r="F245" s="5">
        <v>35458.559999999998</v>
      </c>
      <c r="G245" s="5">
        <v>35458.559999999998</v>
      </c>
      <c r="H245" s="5">
        <v>35458.559999999998</v>
      </c>
      <c r="I245" s="5">
        <v>0</v>
      </c>
      <c r="J245" s="5">
        <v>0</v>
      </c>
      <c r="K245" s="5">
        <v>0</v>
      </c>
      <c r="L245" s="5">
        <v>0</v>
      </c>
      <c r="M245" s="5">
        <v>0</v>
      </c>
      <c r="N245" s="5">
        <v>0</v>
      </c>
      <c r="O245" s="5">
        <v>0</v>
      </c>
      <c r="P245" s="6">
        <f t="shared" si="18"/>
        <v>16365.48923076923</v>
      </c>
      <c r="Q245" s="4">
        <v>44561</v>
      </c>
      <c r="R245" s="7">
        <v>-6</v>
      </c>
      <c r="S245" s="8">
        <f t="shared" si="15"/>
        <v>9.3408692701440801E-5</v>
      </c>
      <c r="T245" s="6">
        <f t="shared" si="19"/>
        <v>-5.6045215620864478E-4</v>
      </c>
    </row>
    <row r="246" spans="1:20" x14ac:dyDescent="0.25">
      <c r="A246" s="9" t="s">
        <v>105</v>
      </c>
      <c r="B246" t="s">
        <v>330</v>
      </c>
      <c r="C246" s="5">
        <v>228465.4</v>
      </c>
      <c r="D246" s="5">
        <v>228465.4</v>
      </c>
      <c r="E246" s="5">
        <v>228465.4</v>
      </c>
      <c r="F246" s="5">
        <v>228465.4</v>
      </c>
      <c r="G246" s="5">
        <v>228465.4</v>
      </c>
      <c r="H246" s="5">
        <v>228465.4</v>
      </c>
      <c r="I246" s="5">
        <v>0</v>
      </c>
      <c r="J246" s="5">
        <v>0</v>
      </c>
      <c r="K246" s="5">
        <v>0</v>
      </c>
      <c r="L246" s="5">
        <v>0</v>
      </c>
      <c r="M246" s="5">
        <v>0</v>
      </c>
      <c r="N246" s="5">
        <v>0</v>
      </c>
      <c r="O246" s="5">
        <v>0</v>
      </c>
      <c r="P246" s="6">
        <f t="shared" si="18"/>
        <v>105445.56923076922</v>
      </c>
      <c r="Q246" s="4">
        <v>44561</v>
      </c>
      <c r="R246" s="7">
        <v>-6</v>
      </c>
      <c r="S246" s="8">
        <f t="shared" si="15"/>
        <v>6.0184774400065186E-4</v>
      </c>
      <c r="T246" s="6">
        <f t="shared" si="19"/>
        <v>-3.6110864640039111E-3</v>
      </c>
    </row>
    <row r="247" spans="1:20" x14ac:dyDescent="0.25">
      <c r="A247" s="9" t="s">
        <v>105</v>
      </c>
      <c r="B247" t="s">
        <v>331</v>
      </c>
      <c r="C247" s="5">
        <v>0</v>
      </c>
      <c r="D247" s="5">
        <v>0</v>
      </c>
      <c r="E247" s="5">
        <v>0</v>
      </c>
      <c r="F247" s="5">
        <v>0</v>
      </c>
      <c r="G247" s="5">
        <v>0</v>
      </c>
      <c r="H247" s="5">
        <v>106621.92</v>
      </c>
      <c r="I247" s="5">
        <v>0</v>
      </c>
      <c r="J247" s="5">
        <v>0</v>
      </c>
      <c r="K247" s="5">
        <v>0</v>
      </c>
      <c r="L247" s="5">
        <v>0</v>
      </c>
      <c r="M247" s="5">
        <v>0</v>
      </c>
      <c r="N247" s="5">
        <v>0</v>
      </c>
      <c r="O247" s="5">
        <v>0</v>
      </c>
      <c r="P247" s="6">
        <f t="shared" si="18"/>
        <v>8201.6861538461544</v>
      </c>
      <c r="Q247" s="4">
        <v>44561</v>
      </c>
      <c r="R247" s="7">
        <v>-6</v>
      </c>
      <c r="S247" s="8">
        <f t="shared" si="15"/>
        <v>4.6812458263569295E-5</v>
      </c>
      <c r="T247" s="6">
        <f t="shared" si="19"/>
        <v>-2.8087474958141579E-4</v>
      </c>
    </row>
    <row r="248" spans="1:20" x14ac:dyDescent="0.25">
      <c r="A248" s="9" t="s">
        <v>105</v>
      </c>
      <c r="B248" t="s">
        <v>332</v>
      </c>
      <c r="C248" s="5">
        <v>122812.2</v>
      </c>
      <c r="D248" s="5">
        <v>122812.2</v>
      </c>
      <c r="E248" s="5">
        <v>122812.2</v>
      </c>
      <c r="F248" s="5">
        <v>122812.2</v>
      </c>
      <c r="G248" s="5">
        <v>122812.2</v>
      </c>
      <c r="H248" s="5">
        <v>122812.2</v>
      </c>
      <c r="I248" s="5">
        <v>0</v>
      </c>
      <c r="J248" s="5">
        <v>0</v>
      </c>
      <c r="K248" s="5">
        <v>0</v>
      </c>
      <c r="L248" s="5">
        <v>0</v>
      </c>
      <c r="M248" s="5">
        <v>0</v>
      </c>
      <c r="N248" s="5">
        <v>0</v>
      </c>
      <c r="O248" s="5">
        <v>0</v>
      </c>
      <c r="P248" s="6">
        <f t="shared" si="18"/>
        <v>56682.553846153845</v>
      </c>
      <c r="Q248" s="4">
        <v>44561</v>
      </c>
      <c r="R248" s="7">
        <v>-6</v>
      </c>
      <c r="S248" s="8">
        <f t="shared" si="15"/>
        <v>3.2352489920030276E-4</v>
      </c>
      <c r="T248" s="6">
        <f t="shared" si="19"/>
        <v>-1.9411493952018167E-3</v>
      </c>
    </row>
    <row r="249" spans="1:20" x14ac:dyDescent="0.25">
      <c r="A249" s="9" t="s">
        <v>105</v>
      </c>
      <c r="B249" t="s">
        <v>333</v>
      </c>
      <c r="C249" s="5">
        <v>122812.2</v>
      </c>
      <c r="D249" s="5">
        <v>122812.2</v>
      </c>
      <c r="E249" s="5">
        <v>122812.2</v>
      </c>
      <c r="F249" s="5">
        <v>122812.2</v>
      </c>
      <c r="G249" s="5">
        <v>122812.2</v>
      </c>
      <c r="H249" s="5">
        <v>122812.2</v>
      </c>
      <c r="I249" s="5">
        <v>0</v>
      </c>
      <c r="J249" s="5">
        <v>0</v>
      </c>
      <c r="K249" s="5">
        <v>0</v>
      </c>
      <c r="L249" s="5">
        <v>0</v>
      </c>
      <c r="M249" s="5">
        <v>0</v>
      </c>
      <c r="N249" s="5">
        <v>0</v>
      </c>
      <c r="O249" s="5">
        <v>0</v>
      </c>
      <c r="P249" s="6">
        <f t="shared" si="18"/>
        <v>56682.553846153845</v>
      </c>
      <c r="Q249" s="4">
        <v>44561</v>
      </c>
      <c r="R249" s="7">
        <v>-6</v>
      </c>
      <c r="S249" s="8">
        <f t="shared" si="15"/>
        <v>3.2352489920030276E-4</v>
      </c>
      <c r="T249" s="6">
        <f t="shared" si="19"/>
        <v>-1.9411493952018167E-3</v>
      </c>
    </row>
    <row r="250" spans="1:20" x14ac:dyDescent="0.25">
      <c r="A250" s="9" t="s">
        <v>105</v>
      </c>
      <c r="B250" t="s">
        <v>334</v>
      </c>
      <c r="C250" s="5">
        <v>0</v>
      </c>
      <c r="D250" s="5">
        <v>260604</v>
      </c>
      <c r="E250" s="5">
        <v>0</v>
      </c>
      <c r="F250" s="5">
        <v>0</v>
      </c>
      <c r="G250" s="5">
        <v>0</v>
      </c>
      <c r="H250" s="5">
        <v>0</v>
      </c>
      <c r="I250" s="5">
        <v>0</v>
      </c>
      <c r="J250" s="5">
        <v>0</v>
      </c>
      <c r="K250" s="5">
        <v>0</v>
      </c>
      <c r="L250" s="5">
        <v>0</v>
      </c>
      <c r="M250" s="5">
        <v>0</v>
      </c>
      <c r="N250" s="5">
        <v>0</v>
      </c>
      <c r="O250" s="5">
        <v>0</v>
      </c>
      <c r="P250" s="6">
        <f t="shared" si="18"/>
        <v>20046.461538461539</v>
      </c>
      <c r="Q250" s="4">
        <v>44409</v>
      </c>
      <c r="R250" s="7">
        <v>-10</v>
      </c>
      <c r="S250" s="8">
        <f t="shared" si="15"/>
        <v>1.144184410984084E-4</v>
      </c>
      <c r="T250" s="6">
        <f t="shared" si="19"/>
        <v>-1.1441844109840839E-3</v>
      </c>
    </row>
    <row r="251" spans="1:20" x14ac:dyDescent="0.25">
      <c r="A251" s="9" t="s">
        <v>105</v>
      </c>
      <c r="B251" t="s">
        <v>335</v>
      </c>
      <c r="C251" s="5">
        <v>49431.4</v>
      </c>
      <c r="D251" s="5">
        <v>49431.4</v>
      </c>
      <c r="E251" s="5">
        <v>49431.4</v>
      </c>
      <c r="F251" s="5">
        <v>49431.4</v>
      </c>
      <c r="G251" s="5">
        <v>49431.4</v>
      </c>
      <c r="H251" s="5">
        <v>49431.4</v>
      </c>
      <c r="I251" s="5">
        <v>0</v>
      </c>
      <c r="J251" s="5">
        <v>0</v>
      </c>
      <c r="K251" s="5">
        <v>0</v>
      </c>
      <c r="L251" s="5">
        <v>0</v>
      </c>
      <c r="M251" s="5">
        <v>0</v>
      </c>
      <c r="N251" s="5">
        <v>0</v>
      </c>
      <c r="O251" s="5">
        <v>0</v>
      </c>
      <c r="P251" s="6">
        <f t="shared" si="18"/>
        <v>22814.492307692308</v>
      </c>
      <c r="Q251" s="4">
        <v>44561</v>
      </c>
      <c r="R251" s="7">
        <v>-6</v>
      </c>
      <c r="S251" s="8">
        <f t="shared" si="15"/>
        <v>1.3021742711497592E-4</v>
      </c>
      <c r="T251" s="6">
        <f t="shared" si="19"/>
        <v>-7.8130456268985546E-4</v>
      </c>
    </row>
    <row r="252" spans="1:20" x14ac:dyDescent="0.25">
      <c r="A252" s="9" t="s">
        <v>105</v>
      </c>
      <c r="B252" t="s">
        <v>336</v>
      </c>
      <c r="C252" s="5">
        <v>18690</v>
      </c>
      <c r="D252" s="5">
        <v>18690</v>
      </c>
      <c r="E252" s="5">
        <v>18690</v>
      </c>
      <c r="F252" s="5">
        <v>18690</v>
      </c>
      <c r="G252" s="5">
        <v>18690</v>
      </c>
      <c r="H252" s="5">
        <v>18690</v>
      </c>
      <c r="I252" s="5">
        <v>0</v>
      </c>
      <c r="J252" s="5">
        <v>0</v>
      </c>
      <c r="K252" s="5">
        <v>0</v>
      </c>
      <c r="L252" s="5">
        <v>0</v>
      </c>
      <c r="M252" s="5">
        <v>0</v>
      </c>
      <c r="N252" s="5">
        <v>0</v>
      </c>
      <c r="O252" s="5">
        <v>0</v>
      </c>
      <c r="P252" s="6">
        <f t="shared" si="18"/>
        <v>8626.1538461538457</v>
      </c>
      <c r="Q252" s="4">
        <v>44561</v>
      </c>
      <c r="R252" s="7">
        <v>-6</v>
      </c>
      <c r="S252" s="8">
        <f t="shared" si="15"/>
        <v>4.9235176684837976E-5</v>
      </c>
      <c r="T252" s="6">
        <f t="shared" si="19"/>
        <v>-2.9541106010902787E-4</v>
      </c>
    </row>
    <row r="253" spans="1:20" x14ac:dyDescent="0.25">
      <c r="A253" s="9" t="s">
        <v>105</v>
      </c>
      <c r="B253" t="s">
        <v>337</v>
      </c>
      <c r="C253" s="5">
        <v>184408</v>
      </c>
      <c r="D253" s="5">
        <v>184408</v>
      </c>
      <c r="E253" s="5">
        <v>184408</v>
      </c>
      <c r="F253" s="5">
        <v>184408</v>
      </c>
      <c r="G253" s="5">
        <v>184408</v>
      </c>
      <c r="H253" s="5">
        <v>184408</v>
      </c>
      <c r="I253" s="5">
        <v>0</v>
      </c>
      <c r="J253" s="5">
        <v>0</v>
      </c>
      <c r="K253" s="5">
        <v>0</v>
      </c>
      <c r="L253" s="5">
        <v>0</v>
      </c>
      <c r="M253" s="5">
        <v>0</v>
      </c>
      <c r="N253" s="5">
        <v>0</v>
      </c>
      <c r="O253" s="5">
        <v>0</v>
      </c>
      <c r="P253" s="6">
        <f t="shared" si="18"/>
        <v>85111.38461538461</v>
      </c>
      <c r="Q253" s="4">
        <v>44561</v>
      </c>
      <c r="R253" s="7">
        <v>-6</v>
      </c>
      <c r="S253" s="8">
        <f t="shared" si="15"/>
        <v>4.857870766237347E-4</v>
      </c>
      <c r="T253" s="6">
        <f t="shared" si="19"/>
        <v>-2.914722459742408E-3</v>
      </c>
    </row>
    <row r="254" spans="1:20" x14ac:dyDescent="0.25">
      <c r="A254" s="9" t="s">
        <v>105</v>
      </c>
      <c r="B254" t="s">
        <v>338</v>
      </c>
      <c r="C254" s="5">
        <v>99742.37999999999</v>
      </c>
      <c r="D254" s="5">
        <v>116366.10999999999</v>
      </c>
      <c r="E254" s="5">
        <v>132989.84</v>
      </c>
      <c r="F254" s="5">
        <v>149613.57</v>
      </c>
      <c r="G254" s="5">
        <v>166237.30000000002</v>
      </c>
      <c r="H254" s="5">
        <v>182861.03000000003</v>
      </c>
      <c r="I254" s="5">
        <v>0</v>
      </c>
      <c r="J254" s="5">
        <v>0</v>
      </c>
      <c r="K254" s="5">
        <v>0</v>
      </c>
      <c r="L254" s="5">
        <v>0</v>
      </c>
      <c r="M254" s="5">
        <v>0</v>
      </c>
      <c r="N254" s="5">
        <v>0</v>
      </c>
      <c r="O254" s="5">
        <v>0</v>
      </c>
      <c r="P254" s="6">
        <f t="shared" si="18"/>
        <v>65216.171538461538</v>
      </c>
      <c r="Q254" s="4">
        <v>44561</v>
      </c>
      <c r="R254" s="7">
        <v>-6</v>
      </c>
      <c r="S254" s="8">
        <f t="shared" si="15"/>
        <v>3.7223191073000827E-4</v>
      </c>
      <c r="T254" s="6">
        <f t="shared" si="19"/>
        <v>-2.2333914643800495E-3</v>
      </c>
    </row>
    <row r="255" spans="1:20" x14ac:dyDescent="0.25">
      <c r="A255" s="9" t="s">
        <v>105</v>
      </c>
      <c r="B255" t="s">
        <v>339</v>
      </c>
      <c r="C255" s="5">
        <v>0</v>
      </c>
      <c r="D255" s="5">
        <v>0</v>
      </c>
      <c r="E255" s="5">
        <v>179690</v>
      </c>
      <c r="F255" s="5">
        <v>179690</v>
      </c>
      <c r="G255" s="5">
        <v>179690</v>
      </c>
      <c r="H255" s="5">
        <v>179690</v>
      </c>
      <c r="I255" s="5">
        <v>0</v>
      </c>
      <c r="J255" s="5">
        <v>0</v>
      </c>
      <c r="K255" s="5">
        <v>0</v>
      </c>
      <c r="L255" s="5">
        <v>0</v>
      </c>
      <c r="M255" s="5">
        <v>0</v>
      </c>
      <c r="N255" s="5">
        <v>0</v>
      </c>
      <c r="O255" s="5">
        <v>0</v>
      </c>
      <c r="P255" s="6">
        <f t="shared" si="18"/>
        <v>55289.230769230766</v>
      </c>
      <c r="Q255" s="4">
        <v>44561</v>
      </c>
      <c r="R255" s="7">
        <v>-6</v>
      </c>
      <c r="S255" s="8">
        <f t="shared" si="15"/>
        <v>3.1557228102366812E-4</v>
      </c>
      <c r="T255" s="6">
        <f t="shared" si="19"/>
        <v>-1.8934336861420086E-3</v>
      </c>
    </row>
    <row r="256" spans="1:20" x14ac:dyDescent="0.25">
      <c r="A256" s="9" t="s">
        <v>105</v>
      </c>
      <c r="B256" t="s">
        <v>340</v>
      </c>
      <c r="C256" s="5">
        <v>0</v>
      </c>
      <c r="D256" s="5">
        <v>51095.26</v>
      </c>
      <c r="E256" s="5">
        <v>97342.93</v>
      </c>
      <c r="F256" s="5">
        <v>145771.53999999998</v>
      </c>
      <c r="G256" s="5">
        <v>192019.20999999996</v>
      </c>
      <c r="H256" s="5">
        <v>238752.58999999997</v>
      </c>
      <c r="I256" s="5">
        <v>238752.58999999997</v>
      </c>
      <c r="J256" s="5">
        <v>238752.58999999997</v>
      </c>
      <c r="K256" s="5">
        <v>238752.58999999997</v>
      </c>
      <c r="L256" s="5">
        <v>238752.58999999997</v>
      </c>
      <c r="M256" s="5">
        <v>238752.58999999997</v>
      </c>
      <c r="N256" s="5">
        <v>238752.58999999997</v>
      </c>
      <c r="O256" s="5">
        <v>238752.58999999997</v>
      </c>
      <c r="P256" s="6">
        <f t="shared" si="18"/>
        <v>184326.89692307686</v>
      </c>
      <c r="Q256" s="4">
        <v>44926</v>
      </c>
      <c r="R256" s="7">
        <v>6</v>
      </c>
      <c r="S256" s="8">
        <f t="shared" si="15"/>
        <v>1.052075757009835E-3</v>
      </c>
      <c r="T256" s="6">
        <f t="shared" si="19"/>
        <v>6.31245454205901E-3</v>
      </c>
    </row>
    <row r="257" spans="1:20" x14ac:dyDescent="0.25">
      <c r="A257" s="9" t="s">
        <v>105</v>
      </c>
      <c r="B257" t="s">
        <v>341</v>
      </c>
      <c r="C257" s="5">
        <v>0</v>
      </c>
      <c r="D257" s="5">
        <v>0</v>
      </c>
      <c r="E257" s="5">
        <v>51040</v>
      </c>
      <c r="F257" s="5">
        <v>102080</v>
      </c>
      <c r="G257" s="5">
        <v>150838.84</v>
      </c>
      <c r="H257" s="5">
        <v>150838.84</v>
      </c>
      <c r="I257" s="5">
        <v>150838.84</v>
      </c>
      <c r="J257" s="5">
        <v>150838.84</v>
      </c>
      <c r="K257" s="5">
        <v>150838.84</v>
      </c>
      <c r="L257" s="5">
        <v>150838.84</v>
      </c>
      <c r="M257" s="5">
        <v>150838.84</v>
      </c>
      <c r="N257" s="5">
        <v>150838.84</v>
      </c>
      <c r="O257" s="5">
        <v>150838.84</v>
      </c>
      <c r="P257" s="6">
        <f t="shared" si="18"/>
        <v>116205.35076923078</v>
      </c>
      <c r="Q257" s="4">
        <v>44926</v>
      </c>
      <c r="R257" s="7">
        <v>6</v>
      </c>
      <c r="S257" s="8">
        <f t="shared" si="15"/>
        <v>6.6326094791338021E-4</v>
      </c>
      <c r="T257" s="6">
        <f t="shared" si="19"/>
        <v>3.979565687480281E-3</v>
      </c>
    </row>
    <row r="258" spans="1:20" x14ac:dyDescent="0.25">
      <c r="A258" s="9" t="s">
        <v>105</v>
      </c>
      <c r="B258" t="s">
        <v>342</v>
      </c>
      <c r="C258" s="5">
        <v>1355912</v>
      </c>
      <c r="D258" s="5">
        <v>1355912</v>
      </c>
      <c r="E258" s="5">
        <v>1355912</v>
      </c>
      <c r="F258" s="5">
        <v>1355912</v>
      </c>
      <c r="G258" s="5">
        <v>1355912</v>
      </c>
      <c r="H258" s="5">
        <v>1355912</v>
      </c>
      <c r="I258" s="5">
        <v>0</v>
      </c>
      <c r="J258" s="5">
        <v>0</v>
      </c>
      <c r="K258" s="5">
        <v>0</v>
      </c>
      <c r="L258" s="5">
        <v>0</v>
      </c>
      <c r="M258" s="5">
        <v>0</v>
      </c>
      <c r="N258" s="5">
        <v>0</v>
      </c>
      <c r="O258" s="5">
        <v>0</v>
      </c>
      <c r="P258" s="6">
        <f t="shared" si="18"/>
        <v>625805.5384615385</v>
      </c>
      <c r="Q258" s="4">
        <v>44561</v>
      </c>
      <c r="R258" s="7">
        <v>-6</v>
      </c>
      <c r="S258" s="8">
        <f t="shared" si="15"/>
        <v>3.5718869389562355E-3</v>
      </c>
      <c r="T258" s="6">
        <f t="shared" si="19"/>
        <v>-2.1431321633737413E-2</v>
      </c>
    </row>
    <row r="259" spans="1:20" x14ac:dyDescent="0.25">
      <c r="A259" s="9" t="s">
        <v>105</v>
      </c>
      <c r="B259" t="s">
        <v>343</v>
      </c>
      <c r="C259" s="5">
        <v>397100.1</v>
      </c>
      <c r="D259" s="5">
        <v>1204518.29</v>
      </c>
      <c r="E259" s="5">
        <v>1575659.97</v>
      </c>
      <c r="F259" s="5">
        <v>1948532.21</v>
      </c>
      <c r="G259" s="5">
        <v>2756639.1799999997</v>
      </c>
      <c r="H259" s="5">
        <v>3336471.57</v>
      </c>
      <c r="I259" s="5">
        <v>3567000.01</v>
      </c>
      <c r="J259" s="5">
        <v>3937242.46</v>
      </c>
      <c r="K259" s="5">
        <v>4345945.3899999997</v>
      </c>
      <c r="L259" s="5">
        <v>5142771.1899999995</v>
      </c>
      <c r="M259" s="5">
        <v>5533224.0999999996</v>
      </c>
      <c r="N259" s="5">
        <v>5876210.1099999994</v>
      </c>
      <c r="O259" s="5">
        <v>6241838.4299999997</v>
      </c>
      <c r="P259" s="6">
        <f t="shared" si="18"/>
        <v>3527934.8469230765</v>
      </c>
      <c r="Q259" s="4">
        <v>44926</v>
      </c>
      <c r="R259" s="7">
        <v>6</v>
      </c>
      <c r="S259" s="8">
        <f t="shared" ref="S259:S322" si="20">P259/$P$562</f>
        <v>2.0136262188078371E-2</v>
      </c>
      <c r="T259" s="6">
        <f t="shared" si="19"/>
        <v>0.12081757312847022</v>
      </c>
    </row>
    <row r="260" spans="1:20" x14ac:dyDescent="0.25">
      <c r="A260" s="9" t="s">
        <v>105</v>
      </c>
      <c r="B260" t="s">
        <v>344</v>
      </c>
      <c r="C260" s="5">
        <v>309923.78000000003</v>
      </c>
      <c r="D260" s="5">
        <v>461614.26</v>
      </c>
      <c r="E260" s="5">
        <v>626391.5</v>
      </c>
      <c r="F260" s="5">
        <v>781994.63</v>
      </c>
      <c r="G260" s="5">
        <v>934931.11</v>
      </c>
      <c r="H260" s="5">
        <v>1087867.5900000001</v>
      </c>
      <c r="I260" s="5">
        <v>1241739.01</v>
      </c>
      <c r="J260" s="5">
        <v>1241739.01</v>
      </c>
      <c r="K260" s="5">
        <v>1241739.01</v>
      </c>
      <c r="L260" s="5">
        <v>1241739.01</v>
      </c>
      <c r="M260" s="5">
        <v>1241739.01</v>
      </c>
      <c r="N260" s="5">
        <v>1361077.93</v>
      </c>
      <c r="O260" s="5">
        <v>1480416.8499999999</v>
      </c>
      <c r="P260" s="6">
        <f t="shared" si="18"/>
        <v>1019454.823076923</v>
      </c>
      <c r="Q260" s="4">
        <v>44926</v>
      </c>
      <c r="R260" s="7">
        <v>6</v>
      </c>
      <c r="S260" s="8">
        <f t="shared" si="20"/>
        <v>5.8187042836921089E-3</v>
      </c>
      <c r="T260" s="6">
        <f t="shared" si="19"/>
        <v>3.4912225702152654E-2</v>
      </c>
    </row>
    <row r="261" spans="1:20" x14ac:dyDescent="0.25">
      <c r="A261" s="9" t="s">
        <v>105</v>
      </c>
      <c r="B261" t="s">
        <v>345</v>
      </c>
      <c r="C261" s="5">
        <v>1050000</v>
      </c>
      <c r="D261" s="5">
        <v>1050000</v>
      </c>
      <c r="E261" s="5">
        <v>1050000</v>
      </c>
      <c r="F261" s="5">
        <v>1050000</v>
      </c>
      <c r="G261" s="5">
        <v>1050000</v>
      </c>
      <c r="H261" s="5">
        <v>1050000</v>
      </c>
      <c r="I261" s="5">
        <v>0</v>
      </c>
      <c r="J261" s="5">
        <v>0</v>
      </c>
      <c r="K261" s="5">
        <v>0</v>
      </c>
      <c r="L261" s="5">
        <v>0</v>
      </c>
      <c r="M261" s="5">
        <v>0</v>
      </c>
      <c r="N261" s="5">
        <v>0</v>
      </c>
      <c r="O261" s="5">
        <v>0</v>
      </c>
      <c r="P261" s="6">
        <f t="shared" si="18"/>
        <v>484615.38461538462</v>
      </c>
      <c r="Q261" s="4">
        <v>44561</v>
      </c>
      <c r="R261" s="7">
        <v>-6</v>
      </c>
      <c r="S261" s="8">
        <f t="shared" si="20"/>
        <v>2.7660211620695496E-3</v>
      </c>
      <c r="T261" s="6">
        <f t="shared" si="19"/>
        <v>-1.6596126972417299E-2</v>
      </c>
    </row>
    <row r="262" spans="1:20" x14ac:dyDescent="0.25">
      <c r="A262" s="9" t="s">
        <v>105</v>
      </c>
      <c r="B262" t="s">
        <v>346</v>
      </c>
      <c r="C262" s="5">
        <v>599999.99</v>
      </c>
      <c r="D262" s="5">
        <v>599999.99</v>
      </c>
      <c r="E262" s="5">
        <v>599999.99</v>
      </c>
      <c r="F262" s="5">
        <v>599999.99</v>
      </c>
      <c r="G262" s="5">
        <v>599999.99</v>
      </c>
      <c r="H262" s="5">
        <v>599999.99</v>
      </c>
      <c r="I262" s="5">
        <v>599999.99</v>
      </c>
      <c r="J262" s="5">
        <v>599999.99</v>
      </c>
      <c r="K262" s="5">
        <v>599999.99</v>
      </c>
      <c r="L262" s="5">
        <v>599999.99</v>
      </c>
      <c r="M262" s="5">
        <v>599999.99</v>
      </c>
      <c r="N262" s="5">
        <v>599999.99</v>
      </c>
      <c r="O262" s="5">
        <v>599999.99</v>
      </c>
      <c r="P262" s="6">
        <f t="shared" si="18"/>
        <v>599999.99000000011</v>
      </c>
      <c r="Q262" s="4">
        <v>44926</v>
      </c>
      <c r="R262" s="7">
        <v>6</v>
      </c>
      <c r="S262" s="8">
        <f t="shared" si="20"/>
        <v>3.4245975721523395E-3</v>
      </c>
      <c r="T262" s="6">
        <f t="shared" si="19"/>
        <v>2.0547585432914038E-2</v>
      </c>
    </row>
    <row r="263" spans="1:20" x14ac:dyDescent="0.25">
      <c r="A263" s="9" t="s">
        <v>105</v>
      </c>
      <c r="B263" t="s">
        <v>347</v>
      </c>
      <c r="C263" s="5">
        <v>500000</v>
      </c>
      <c r="D263" s="5">
        <v>500000</v>
      </c>
      <c r="E263" s="5">
        <v>500000</v>
      </c>
      <c r="F263" s="5">
        <v>500000</v>
      </c>
      <c r="G263" s="5">
        <v>500000</v>
      </c>
      <c r="H263" s="5">
        <v>500000</v>
      </c>
      <c r="I263" s="5">
        <v>0</v>
      </c>
      <c r="J263" s="5">
        <v>0</v>
      </c>
      <c r="K263" s="5">
        <v>0</v>
      </c>
      <c r="L263" s="5">
        <v>0</v>
      </c>
      <c r="M263" s="5">
        <v>0</v>
      </c>
      <c r="N263" s="5">
        <v>0</v>
      </c>
      <c r="O263" s="5">
        <v>0</v>
      </c>
      <c r="P263" s="6">
        <f t="shared" si="18"/>
        <v>230769.23076923078</v>
      </c>
      <c r="Q263" s="4">
        <v>44561</v>
      </c>
      <c r="R263" s="7">
        <v>-6</v>
      </c>
      <c r="S263" s="8">
        <f t="shared" si="20"/>
        <v>1.3171529343188331E-3</v>
      </c>
      <c r="T263" s="6">
        <f t="shared" si="19"/>
        <v>-7.9029176059129992E-3</v>
      </c>
    </row>
    <row r="264" spans="1:20" x14ac:dyDescent="0.25">
      <c r="A264" s="9" t="s">
        <v>105</v>
      </c>
      <c r="B264" t="s">
        <v>348</v>
      </c>
      <c r="C264" s="5">
        <v>723126.8</v>
      </c>
      <c r="D264" s="5">
        <v>771766.8</v>
      </c>
      <c r="E264" s="5">
        <v>820406.8</v>
      </c>
      <c r="F264" s="5">
        <v>854959.5</v>
      </c>
      <c r="G264" s="5">
        <v>866219.5</v>
      </c>
      <c r="H264" s="5">
        <v>871849.5</v>
      </c>
      <c r="I264" s="5">
        <v>877479.5</v>
      </c>
      <c r="J264" s="5">
        <v>881864.24</v>
      </c>
      <c r="K264" s="5">
        <v>961008.98</v>
      </c>
      <c r="L264" s="5">
        <v>1052613.72</v>
      </c>
      <c r="M264" s="5">
        <v>1155432.46</v>
      </c>
      <c r="N264" s="5">
        <v>1284417.2</v>
      </c>
      <c r="O264" s="5">
        <v>1413401.94</v>
      </c>
      <c r="P264" s="6">
        <f t="shared" si="18"/>
        <v>964195.91846153839</v>
      </c>
      <c r="Q264" s="4">
        <v>44926</v>
      </c>
      <c r="R264" s="7">
        <v>6</v>
      </c>
      <c r="S264" s="8">
        <f t="shared" si="20"/>
        <v>5.5033050941260498E-3</v>
      </c>
      <c r="T264" s="6">
        <f t="shared" si="19"/>
        <v>3.3019830564756297E-2</v>
      </c>
    </row>
    <row r="265" spans="1:20" x14ac:dyDescent="0.25">
      <c r="A265" s="9" t="s">
        <v>105</v>
      </c>
      <c r="B265" t="s">
        <v>349</v>
      </c>
      <c r="C265" s="5">
        <v>436475.69</v>
      </c>
      <c r="D265" s="5">
        <v>458996.17</v>
      </c>
      <c r="E265" s="5">
        <v>476116.64999999997</v>
      </c>
      <c r="F265" s="5">
        <v>493237.12999999995</v>
      </c>
      <c r="G265" s="5">
        <v>510353.30999999994</v>
      </c>
      <c r="H265" s="5">
        <v>527473.78999999992</v>
      </c>
      <c r="I265" s="5">
        <v>0</v>
      </c>
      <c r="J265" s="5">
        <v>0</v>
      </c>
      <c r="K265" s="5">
        <v>0</v>
      </c>
      <c r="L265" s="5">
        <v>0</v>
      </c>
      <c r="M265" s="5">
        <v>0</v>
      </c>
      <c r="N265" s="5">
        <v>0</v>
      </c>
      <c r="O265" s="5">
        <v>0</v>
      </c>
      <c r="P265" s="6">
        <f t="shared" si="18"/>
        <v>223280.97999999998</v>
      </c>
      <c r="Q265" s="4">
        <v>44561</v>
      </c>
      <c r="R265" s="7">
        <v>-6</v>
      </c>
      <c r="S265" s="8">
        <f t="shared" si="20"/>
        <v>1.2744125245998667E-3</v>
      </c>
      <c r="T265" s="6">
        <f t="shared" si="19"/>
        <v>-7.6464751475992E-3</v>
      </c>
    </row>
    <row r="266" spans="1:20" x14ac:dyDescent="0.25">
      <c r="A266" s="9" t="s">
        <v>105</v>
      </c>
      <c r="B266" t="s">
        <v>350</v>
      </c>
      <c r="C266" s="5">
        <v>359199.54000000004</v>
      </c>
      <c r="D266" s="5">
        <v>381599.54000000004</v>
      </c>
      <c r="E266" s="5">
        <v>398599.56000000006</v>
      </c>
      <c r="F266" s="5">
        <v>415599.56000000006</v>
      </c>
      <c r="G266" s="5">
        <v>432599.56000000006</v>
      </c>
      <c r="H266" s="5">
        <v>449599.57000000007</v>
      </c>
      <c r="I266" s="5">
        <v>0</v>
      </c>
      <c r="J266" s="5">
        <v>0</v>
      </c>
      <c r="K266" s="5">
        <v>0</v>
      </c>
      <c r="L266" s="5">
        <v>0</v>
      </c>
      <c r="M266" s="5">
        <v>0</v>
      </c>
      <c r="N266" s="5">
        <v>0</v>
      </c>
      <c r="O266" s="5">
        <v>0</v>
      </c>
      <c r="P266" s="6">
        <f t="shared" si="18"/>
        <v>187476.71769230769</v>
      </c>
      <c r="Q266" s="4">
        <v>44561</v>
      </c>
      <c r="R266" s="7">
        <v>-6</v>
      </c>
      <c r="S266" s="8">
        <f t="shared" si="20"/>
        <v>1.0700538715745084E-3</v>
      </c>
      <c r="T266" s="6">
        <f t="shared" si="19"/>
        <v>-6.4203232294470503E-3</v>
      </c>
    </row>
    <row r="267" spans="1:20" x14ac:dyDescent="0.25">
      <c r="A267" s="9" t="s">
        <v>105</v>
      </c>
      <c r="B267" t="s">
        <v>351</v>
      </c>
      <c r="C267" s="5">
        <v>0</v>
      </c>
      <c r="D267" s="5">
        <v>0</v>
      </c>
      <c r="E267" s="5">
        <v>0</v>
      </c>
      <c r="F267" s="5">
        <v>0</v>
      </c>
      <c r="G267" s="5">
        <v>0</v>
      </c>
      <c r="H267" s="5">
        <v>0</v>
      </c>
      <c r="I267" s="5">
        <v>0</v>
      </c>
      <c r="J267" s="5">
        <v>16915.66</v>
      </c>
      <c r="K267" s="5">
        <v>33825.589999999997</v>
      </c>
      <c r="L267" s="5">
        <v>117955.01</v>
      </c>
      <c r="M267" s="5">
        <v>193114.14</v>
      </c>
      <c r="N267" s="5">
        <v>285297.69</v>
      </c>
      <c r="O267" s="5">
        <v>353957.24</v>
      </c>
      <c r="P267" s="6">
        <f t="shared" si="18"/>
        <v>77005.025384615394</v>
      </c>
      <c r="Q267" s="4">
        <v>44926</v>
      </c>
      <c r="R267" s="7">
        <v>6</v>
      </c>
      <c r="S267" s="8">
        <f t="shared" si="20"/>
        <v>4.3951871228478369E-4</v>
      </c>
      <c r="T267" s="6">
        <f t="shared" si="19"/>
        <v>2.637112273708702E-3</v>
      </c>
    </row>
    <row r="268" spans="1:20" x14ac:dyDescent="0.25">
      <c r="A268" s="9" t="s">
        <v>105</v>
      </c>
      <c r="B268" t="s">
        <v>352</v>
      </c>
      <c r="C268" s="5">
        <v>0</v>
      </c>
      <c r="D268" s="5">
        <v>0</v>
      </c>
      <c r="E268" s="5">
        <v>0</v>
      </c>
      <c r="F268" s="5">
        <v>0</v>
      </c>
      <c r="G268" s="5">
        <v>0</v>
      </c>
      <c r="H268" s="5">
        <v>0</v>
      </c>
      <c r="I268" s="5">
        <v>0</v>
      </c>
      <c r="J268" s="5">
        <v>10000</v>
      </c>
      <c r="K268" s="5">
        <v>25000</v>
      </c>
      <c r="L268" s="5">
        <v>45000</v>
      </c>
      <c r="M268" s="5">
        <v>95000</v>
      </c>
      <c r="N268" s="5">
        <v>145000</v>
      </c>
      <c r="O268" s="5">
        <v>220000</v>
      </c>
      <c r="P268" s="6">
        <f t="shared" si="18"/>
        <v>41538.461538461539</v>
      </c>
      <c r="Q268" s="4">
        <v>44926</v>
      </c>
      <c r="R268" s="7">
        <v>6</v>
      </c>
      <c r="S268" s="8">
        <f t="shared" si="20"/>
        <v>2.3708752817738996E-4</v>
      </c>
      <c r="T268" s="6">
        <f t="shared" si="19"/>
        <v>1.4225251690643398E-3</v>
      </c>
    </row>
    <row r="269" spans="1:20" x14ac:dyDescent="0.25">
      <c r="A269" s="9" t="s">
        <v>105</v>
      </c>
      <c r="B269" t="s">
        <v>353</v>
      </c>
      <c r="C269" s="5">
        <v>59216.54</v>
      </c>
      <c r="D269" s="5">
        <v>118433.07</v>
      </c>
      <c r="E269" s="5">
        <v>177649.6</v>
      </c>
      <c r="F269" s="5">
        <v>236866.13</v>
      </c>
      <c r="G269" s="5">
        <v>296082.66000000003</v>
      </c>
      <c r="H269" s="5">
        <v>355299.19000000006</v>
      </c>
      <c r="I269" s="5">
        <v>0</v>
      </c>
      <c r="J269" s="5">
        <v>0</v>
      </c>
      <c r="K269" s="5">
        <v>0</v>
      </c>
      <c r="L269" s="5">
        <v>0</v>
      </c>
      <c r="M269" s="5">
        <v>0</v>
      </c>
      <c r="N269" s="5">
        <v>0</v>
      </c>
      <c r="O269" s="5">
        <v>0</v>
      </c>
      <c r="P269" s="6">
        <f t="shared" si="18"/>
        <v>95657.476153846161</v>
      </c>
      <c r="Q269" s="4">
        <v>44561</v>
      </c>
      <c r="R269" s="7">
        <v>-6</v>
      </c>
      <c r="S269" s="8">
        <f t="shared" si="20"/>
        <v>5.4598061009081321E-4</v>
      </c>
      <c r="T269" s="6">
        <f t="shared" si="19"/>
        <v>-3.2758836605448795E-3</v>
      </c>
    </row>
    <row r="270" spans="1:20" x14ac:dyDescent="0.25">
      <c r="A270" s="9" t="s">
        <v>105</v>
      </c>
      <c r="B270" t="s">
        <v>354</v>
      </c>
      <c r="C270" s="5">
        <v>21833.68</v>
      </c>
      <c r="D270" s="5">
        <v>0</v>
      </c>
      <c r="E270" s="5">
        <v>0</v>
      </c>
      <c r="F270" s="5">
        <v>0</v>
      </c>
      <c r="G270" s="5">
        <v>0</v>
      </c>
      <c r="H270" s="5">
        <v>0</v>
      </c>
      <c r="I270" s="5">
        <v>0</v>
      </c>
      <c r="J270" s="5">
        <v>0</v>
      </c>
      <c r="K270" s="5">
        <v>0</v>
      </c>
      <c r="L270" s="5">
        <v>0</v>
      </c>
      <c r="M270" s="5">
        <v>0</v>
      </c>
      <c r="N270" s="5">
        <v>0</v>
      </c>
      <c r="O270" s="5">
        <v>0</v>
      </c>
      <c r="P270" s="6">
        <f t="shared" ref="P270:P322" si="21">AVERAGE(C270:O270)</f>
        <v>1679.5138461538461</v>
      </c>
      <c r="Q270" s="4">
        <v>44408</v>
      </c>
      <c r="R270" s="7">
        <v>-11</v>
      </c>
      <c r="S270" s="8">
        <f t="shared" si="20"/>
        <v>9.5860985596594736E-6</v>
      </c>
      <c r="T270" s="6">
        <f t="shared" ref="T270:T322" si="22">R270*S270</f>
        <v>-1.0544708415625421E-4</v>
      </c>
    </row>
    <row r="271" spans="1:20" x14ac:dyDescent="0.25">
      <c r="A271" s="9" t="s">
        <v>105</v>
      </c>
      <c r="B271" t="s">
        <v>355</v>
      </c>
      <c r="C271" s="5">
        <v>0</v>
      </c>
      <c r="D271" s="5">
        <v>0</v>
      </c>
      <c r="E271" s="5">
        <v>0</v>
      </c>
      <c r="F271" s="5">
        <v>0</v>
      </c>
      <c r="G271" s="5">
        <v>0</v>
      </c>
      <c r="H271" s="5">
        <v>0</v>
      </c>
      <c r="I271" s="5">
        <v>0</v>
      </c>
      <c r="J271" s="5">
        <v>0</v>
      </c>
      <c r="K271" s="5">
        <v>0</v>
      </c>
      <c r="L271" s="5">
        <v>0</v>
      </c>
      <c r="M271" s="5">
        <v>119672.64</v>
      </c>
      <c r="N271" s="5">
        <v>0</v>
      </c>
      <c r="O271" s="5">
        <v>0</v>
      </c>
      <c r="P271" s="6">
        <f t="shared" si="21"/>
        <v>9205.5876923076921</v>
      </c>
      <c r="Q271" s="4">
        <v>44682</v>
      </c>
      <c r="R271" s="7">
        <v>-1</v>
      </c>
      <c r="S271" s="8">
        <f t="shared" si="20"/>
        <v>5.2542389644560452E-5</v>
      </c>
      <c r="T271" s="6">
        <f t="shared" si="22"/>
        <v>-5.2542389644560452E-5</v>
      </c>
    </row>
    <row r="272" spans="1:20" x14ac:dyDescent="0.25">
      <c r="A272" s="9" t="s">
        <v>105</v>
      </c>
      <c r="B272" t="s">
        <v>356</v>
      </c>
      <c r="C272" s="5">
        <v>0</v>
      </c>
      <c r="D272" s="5">
        <v>0</v>
      </c>
      <c r="E272" s="5">
        <v>0</v>
      </c>
      <c r="F272" s="5">
        <v>0</v>
      </c>
      <c r="G272" s="5">
        <v>0</v>
      </c>
      <c r="H272" s="5">
        <v>3116466.78</v>
      </c>
      <c r="I272" s="5">
        <v>3116466.78</v>
      </c>
      <c r="J272" s="5">
        <v>3266287.1799999997</v>
      </c>
      <c r="K272" s="5">
        <v>3438378.1799999997</v>
      </c>
      <c r="L272" s="5">
        <v>3610469.1799999997</v>
      </c>
      <c r="M272" s="5">
        <v>3782560.1799999997</v>
      </c>
      <c r="N272" s="5">
        <v>3954651.1799999997</v>
      </c>
      <c r="O272" s="5">
        <v>4126742.1799999997</v>
      </c>
      <c r="P272" s="6">
        <f t="shared" si="21"/>
        <v>2185540.1261538458</v>
      </c>
      <c r="Q272" s="4">
        <v>44926</v>
      </c>
      <c r="R272" s="7">
        <v>6</v>
      </c>
      <c r="S272" s="8">
        <f t="shared" si="20"/>
        <v>1.2474325891018725E-2</v>
      </c>
      <c r="T272" s="6">
        <f t="shared" si="22"/>
        <v>7.4845955346112353E-2</v>
      </c>
    </row>
    <row r="273" spans="1:20" x14ac:dyDescent="0.25">
      <c r="A273" s="9" t="s">
        <v>105</v>
      </c>
      <c r="B273" t="s">
        <v>357</v>
      </c>
      <c r="C273" s="5">
        <v>5494729.4199999999</v>
      </c>
      <c r="D273" s="5">
        <v>6406312.75</v>
      </c>
      <c r="E273" s="5">
        <v>7317896.0800000001</v>
      </c>
      <c r="F273" s="5">
        <v>8229479.4100000001</v>
      </c>
      <c r="G273" s="5">
        <v>9141062.7400000002</v>
      </c>
      <c r="H273" s="5">
        <v>10052646.07</v>
      </c>
      <c r="I273" s="5">
        <v>10964229.4</v>
      </c>
      <c r="J273" s="5">
        <v>12153800.780000001</v>
      </c>
      <c r="K273" s="5">
        <v>13343372.150000002</v>
      </c>
      <c r="L273" s="5">
        <v>14532943.520000003</v>
      </c>
      <c r="M273" s="5">
        <v>15722514.890000004</v>
      </c>
      <c r="N273" s="5">
        <v>16912086.260000005</v>
      </c>
      <c r="O273" s="5">
        <v>18101657.630000006</v>
      </c>
      <c r="P273" s="6">
        <f t="shared" si="21"/>
        <v>11413287.007692309</v>
      </c>
      <c r="Q273" s="4">
        <v>44773</v>
      </c>
      <c r="R273" s="7">
        <v>1</v>
      </c>
      <c r="S273" s="8">
        <f t="shared" si="20"/>
        <v>6.5143192713754738E-2</v>
      </c>
      <c r="T273" s="6">
        <f t="shared" si="22"/>
        <v>6.5143192713754738E-2</v>
      </c>
    </row>
    <row r="274" spans="1:20" x14ac:dyDescent="0.25">
      <c r="A274" s="9" t="s">
        <v>105</v>
      </c>
      <c r="B274" t="s">
        <v>358</v>
      </c>
      <c r="C274" s="5">
        <v>8046.420000000001</v>
      </c>
      <c r="D274" s="5">
        <v>9655.35</v>
      </c>
      <c r="E274" s="5">
        <v>11264.28</v>
      </c>
      <c r="F274" s="5">
        <v>12873.210000000001</v>
      </c>
      <c r="G274" s="5">
        <v>14482.140000000001</v>
      </c>
      <c r="H274" s="5">
        <v>16091.070000000002</v>
      </c>
      <c r="I274" s="5">
        <v>17700</v>
      </c>
      <c r="J274" s="5">
        <v>20266.5</v>
      </c>
      <c r="K274" s="5">
        <v>22833</v>
      </c>
      <c r="L274" s="5">
        <v>25399.5</v>
      </c>
      <c r="M274" s="5">
        <v>27966</v>
      </c>
      <c r="N274" s="5">
        <v>30532.5</v>
      </c>
      <c r="O274" s="5">
        <v>0</v>
      </c>
      <c r="P274" s="6">
        <f t="shared" si="21"/>
        <v>16700.766923076924</v>
      </c>
      <c r="Q274" s="4">
        <v>44742</v>
      </c>
      <c r="R274" s="7">
        <v>0</v>
      </c>
      <c r="S274" s="8">
        <f t="shared" si="20"/>
        <v>9.532234468512462E-5</v>
      </c>
      <c r="T274" s="6">
        <f t="shared" si="22"/>
        <v>0</v>
      </c>
    </row>
    <row r="275" spans="1:20" x14ac:dyDescent="0.25">
      <c r="A275" s="9" t="s">
        <v>105</v>
      </c>
      <c r="B275" t="s">
        <v>359</v>
      </c>
      <c r="C275" s="5">
        <v>209182.13999999998</v>
      </c>
      <c r="D275" s="5">
        <v>251018.44999999998</v>
      </c>
      <c r="E275" s="5">
        <v>292854.76</v>
      </c>
      <c r="F275" s="5">
        <v>334691.07</v>
      </c>
      <c r="G275" s="5">
        <v>376527.38</v>
      </c>
      <c r="H275" s="5">
        <v>418363.69</v>
      </c>
      <c r="I275" s="5">
        <v>460200</v>
      </c>
      <c r="J275" s="5">
        <v>462326.95</v>
      </c>
      <c r="K275" s="5">
        <v>464453.31</v>
      </c>
      <c r="L275" s="5">
        <v>466579.67</v>
      </c>
      <c r="M275" s="5">
        <v>468706.02999999997</v>
      </c>
      <c r="N275" s="5">
        <v>470832.38999999996</v>
      </c>
      <c r="O275" s="5">
        <v>0</v>
      </c>
      <c r="P275" s="6">
        <f t="shared" si="21"/>
        <v>359671.98769230768</v>
      </c>
      <c r="Q275" s="4">
        <v>44742</v>
      </c>
      <c r="R275" s="7">
        <v>0</v>
      </c>
      <c r="S275" s="8">
        <f t="shared" si="20"/>
        <v>2.0528863939185777E-3</v>
      </c>
      <c r="T275" s="6">
        <f t="shared" si="22"/>
        <v>0</v>
      </c>
    </row>
    <row r="276" spans="1:20" x14ac:dyDescent="0.25">
      <c r="A276" s="9" t="s">
        <v>105</v>
      </c>
      <c r="B276" t="s">
        <v>360</v>
      </c>
      <c r="C276" s="5">
        <v>10728.56</v>
      </c>
      <c r="D276" s="5">
        <v>12873.8</v>
      </c>
      <c r="E276" s="5">
        <v>15019.039999999999</v>
      </c>
      <c r="F276" s="5">
        <v>17164.28</v>
      </c>
      <c r="G276" s="5">
        <v>19309.52</v>
      </c>
      <c r="H276" s="5">
        <v>21454.760000000002</v>
      </c>
      <c r="I276" s="5">
        <v>23600.000000000004</v>
      </c>
      <c r="J276" s="5">
        <v>24372.900000000005</v>
      </c>
      <c r="K276" s="5">
        <v>25144.620000000006</v>
      </c>
      <c r="L276" s="5">
        <v>25916.340000000007</v>
      </c>
      <c r="M276" s="5">
        <v>26688.060000000009</v>
      </c>
      <c r="N276" s="5">
        <v>27459.78000000001</v>
      </c>
      <c r="O276" s="5">
        <v>0</v>
      </c>
      <c r="P276" s="6">
        <f t="shared" si="21"/>
        <v>19210.127692307691</v>
      </c>
      <c r="Q276" s="4">
        <v>44742</v>
      </c>
      <c r="R276" s="7">
        <v>0</v>
      </c>
      <c r="S276" s="8">
        <f t="shared" si="20"/>
        <v>1.0964492958710438E-4</v>
      </c>
      <c r="T276" s="6">
        <f t="shared" si="22"/>
        <v>0</v>
      </c>
    </row>
    <row r="277" spans="1:20" x14ac:dyDescent="0.25">
      <c r="A277" s="9" t="s">
        <v>105</v>
      </c>
      <c r="B277" t="s">
        <v>361</v>
      </c>
      <c r="C277" s="5">
        <v>4867.5</v>
      </c>
      <c r="D277" s="5">
        <v>5841</v>
      </c>
      <c r="E277" s="5">
        <v>6814.5</v>
      </c>
      <c r="F277" s="5">
        <v>7788</v>
      </c>
      <c r="G277" s="5">
        <v>8761.5</v>
      </c>
      <c r="H277" s="5">
        <v>9735</v>
      </c>
      <c r="I277" s="5">
        <v>10708.5</v>
      </c>
      <c r="J277" s="5">
        <v>11682</v>
      </c>
      <c r="K277" s="5">
        <v>12655.5</v>
      </c>
      <c r="L277" s="5">
        <v>13629</v>
      </c>
      <c r="M277" s="5">
        <v>14602.5</v>
      </c>
      <c r="N277" s="5">
        <v>15576</v>
      </c>
      <c r="O277" s="5">
        <v>0</v>
      </c>
      <c r="P277" s="6">
        <f t="shared" si="21"/>
        <v>9435.461538461539</v>
      </c>
      <c r="Q277" s="4">
        <v>44742</v>
      </c>
      <c r="R277" s="7">
        <v>0</v>
      </c>
      <c r="S277" s="8">
        <f t="shared" si="20"/>
        <v>5.3854432025494131E-5</v>
      </c>
      <c r="T277" s="6">
        <f t="shared" si="22"/>
        <v>0</v>
      </c>
    </row>
    <row r="278" spans="1:20" x14ac:dyDescent="0.25">
      <c r="A278" s="9" t="s">
        <v>105</v>
      </c>
      <c r="B278" t="s">
        <v>362</v>
      </c>
      <c r="C278" s="5">
        <v>69728.56</v>
      </c>
      <c r="D278" s="5">
        <v>83673.8</v>
      </c>
      <c r="E278" s="5">
        <v>97619.040000000008</v>
      </c>
      <c r="F278" s="5">
        <v>111564.28000000001</v>
      </c>
      <c r="G278" s="5">
        <v>125509.52000000002</v>
      </c>
      <c r="H278" s="5">
        <v>139454.76</v>
      </c>
      <c r="I278" s="5">
        <v>153400</v>
      </c>
      <c r="J278" s="5">
        <v>161094.19</v>
      </c>
      <c r="K278" s="5">
        <v>168788.38</v>
      </c>
      <c r="L278" s="5">
        <v>176482.57</v>
      </c>
      <c r="M278" s="5">
        <v>184176.76</v>
      </c>
      <c r="N278" s="5">
        <v>191870.95</v>
      </c>
      <c r="O278" s="5">
        <v>0</v>
      </c>
      <c r="P278" s="6">
        <f t="shared" si="21"/>
        <v>127950.98538461537</v>
      </c>
      <c r="Q278" s="4">
        <v>44742</v>
      </c>
      <c r="R278" s="7">
        <v>0</v>
      </c>
      <c r="S278" s="8">
        <f t="shared" si="20"/>
        <v>7.3030106867610651E-4</v>
      </c>
      <c r="T278" s="6">
        <f t="shared" si="22"/>
        <v>0</v>
      </c>
    </row>
    <row r="279" spans="1:20" x14ac:dyDescent="0.25">
      <c r="A279" s="9" t="s">
        <v>105</v>
      </c>
      <c r="B279" t="s">
        <v>363</v>
      </c>
      <c r="C279" s="5">
        <v>109151.77</v>
      </c>
      <c r="D279" s="5">
        <v>130981.18000000001</v>
      </c>
      <c r="E279" s="5">
        <v>152810.59</v>
      </c>
      <c r="F279" s="5">
        <v>174640</v>
      </c>
      <c r="G279" s="5">
        <v>196469.41</v>
      </c>
      <c r="H279" s="5">
        <v>218298.82</v>
      </c>
      <c r="I279" s="5">
        <v>240128.23</v>
      </c>
      <c r="J279" s="5">
        <v>261957.64</v>
      </c>
      <c r="K279" s="5">
        <v>283787.05</v>
      </c>
      <c r="L279" s="5">
        <v>305616.45999999996</v>
      </c>
      <c r="M279" s="5">
        <v>327445.86999999994</v>
      </c>
      <c r="N279" s="5">
        <v>349275.27999999991</v>
      </c>
      <c r="O279" s="5">
        <v>0</v>
      </c>
      <c r="P279" s="6">
        <f t="shared" si="21"/>
        <v>211581.71538461538</v>
      </c>
      <c r="Q279" s="4">
        <v>44742</v>
      </c>
      <c r="R279" s="7">
        <v>0</v>
      </c>
      <c r="S279" s="8">
        <f t="shared" si="20"/>
        <v>1.2076370681572527E-3</v>
      </c>
      <c r="T279" s="6">
        <f t="shared" si="22"/>
        <v>0</v>
      </c>
    </row>
    <row r="280" spans="1:20" x14ac:dyDescent="0.25">
      <c r="A280" s="9" t="s">
        <v>105</v>
      </c>
      <c r="B280" t="s">
        <v>364</v>
      </c>
      <c r="C280" s="5">
        <v>13410.7</v>
      </c>
      <c r="D280" s="5">
        <v>16092.25</v>
      </c>
      <c r="E280" s="5">
        <v>18773.8</v>
      </c>
      <c r="F280" s="5">
        <v>21455.35</v>
      </c>
      <c r="G280" s="5">
        <v>24136.899999999998</v>
      </c>
      <c r="H280" s="5">
        <v>26818.449999999997</v>
      </c>
      <c r="I280" s="5">
        <v>29499.999999999996</v>
      </c>
      <c r="J280" s="5">
        <v>30803.899999999998</v>
      </c>
      <c r="K280" s="5">
        <v>32106.62</v>
      </c>
      <c r="L280" s="5">
        <v>33409.339999999997</v>
      </c>
      <c r="M280" s="5">
        <v>34712.06</v>
      </c>
      <c r="N280" s="5">
        <v>36014.78</v>
      </c>
      <c r="O280" s="5">
        <v>0</v>
      </c>
      <c r="P280" s="6">
        <f t="shared" si="21"/>
        <v>24402.626923076925</v>
      </c>
      <c r="Q280" s="4">
        <v>44742</v>
      </c>
      <c r="R280" s="7">
        <v>0</v>
      </c>
      <c r="S280" s="8">
        <f t="shared" si="20"/>
        <v>1.3928196384621361E-4</v>
      </c>
      <c r="T280" s="6">
        <f t="shared" si="22"/>
        <v>0</v>
      </c>
    </row>
    <row r="281" spans="1:20" x14ac:dyDescent="0.25">
      <c r="A281" s="9" t="s">
        <v>105</v>
      </c>
      <c r="B281" t="s">
        <v>365</v>
      </c>
      <c r="C281" s="5">
        <v>73753</v>
      </c>
      <c r="D281" s="5">
        <v>73753</v>
      </c>
      <c r="E281" s="5">
        <v>73753</v>
      </c>
      <c r="F281" s="5">
        <v>93753</v>
      </c>
      <c r="G281" s="5">
        <v>118753</v>
      </c>
      <c r="H281" s="5">
        <v>118753</v>
      </c>
      <c r="I281" s="5">
        <v>0</v>
      </c>
      <c r="J281" s="5">
        <v>0</v>
      </c>
      <c r="K281" s="5">
        <v>0</v>
      </c>
      <c r="L281" s="5">
        <v>0</v>
      </c>
      <c r="M281" s="5">
        <v>0</v>
      </c>
      <c r="N281" s="5">
        <v>0</v>
      </c>
      <c r="O281" s="5">
        <v>0</v>
      </c>
      <c r="P281" s="6">
        <f t="shared" si="21"/>
        <v>42501.384615384617</v>
      </c>
      <c r="Q281" s="4">
        <v>44561</v>
      </c>
      <c r="R281" s="7">
        <v>-6</v>
      </c>
      <c r="S281" s="8">
        <f t="shared" si="20"/>
        <v>2.4258356832132435E-4</v>
      </c>
      <c r="T281" s="6">
        <f t="shared" si="22"/>
        <v>-1.4555014099279461E-3</v>
      </c>
    </row>
    <row r="282" spans="1:20" x14ac:dyDescent="0.25">
      <c r="A282" s="9" t="s">
        <v>105</v>
      </c>
      <c r="B282" t="s">
        <v>366</v>
      </c>
      <c r="C282" s="5">
        <v>2079</v>
      </c>
      <c r="D282" s="5">
        <v>2425.5</v>
      </c>
      <c r="E282" s="5">
        <v>2772</v>
      </c>
      <c r="F282" s="5">
        <v>3118.5</v>
      </c>
      <c r="G282" s="5">
        <v>3465</v>
      </c>
      <c r="H282" s="5">
        <v>3811.5</v>
      </c>
      <c r="I282" s="5">
        <v>0</v>
      </c>
      <c r="J282" s="5">
        <v>0</v>
      </c>
      <c r="K282" s="5">
        <v>0</v>
      </c>
      <c r="L282" s="5">
        <v>0</v>
      </c>
      <c r="M282" s="5">
        <v>0</v>
      </c>
      <c r="N282" s="5">
        <v>0</v>
      </c>
      <c r="O282" s="5">
        <v>0</v>
      </c>
      <c r="P282" s="6">
        <f t="shared" si="21"/>
        <v>1359.3461538461538</v>
      </c>
      <c r="Q282" s="4">
        <v>44561</v>
      </c>
      <c r="R282" s="7">
        <v>-6</v>
      </c>
      <c r="S282" s="8">
        <f t="shared" si="20"/>
        <v>7.7586893596050856E-6</v>
      </c>
      <c r="T282" s="6">
        <f t="shared" si="22"/>
        <v>-4.655213615763051E-5</v>
      </c>
    </row>
    <row r="283" spans="1:20" x14ac:dyDescent="0.25">
      <c r="A283" s="9" t="s">
        <v>105</v>
      </c>
      <c r="B283" t="s">
        <v>367</v>
      </c>
      <c r="C283" s="5">
        <v>2227.5</v>
      </c>
      <c r="D283" s="5">
        <v>2598.75</v>
      </c>
      <c r="E283" s="5">
        <v>2970</v>
      </c>
      <c r="F283" s="5">
        <v>3341.25</v>
      </c>
      <c r="G283" s="5">
        <v>3712.5</v>
      </c>
      <c r="H283" s="5">
        <v>4083.75</v>
      </c>
      <c r="I283" s="5">
        <v>0</v>
      </c>
      <c r="J283" s="5">
        <v>0</v>
      </c>
      <c r="K283" s="5">
        <v>0</v>
      </c>
      <c r="L283" s="5">
        <v>0</v>
      </c>
      <c r="M283" s="5">
        <v>0</v>
      </c>
      <c r="N283" s="5">
        <v>0</v>
      </c>
      <c r="O283" s="5">
        <v>0</v>
      </c>
      <c r="P283" s="6">
        <f t="shared" si="21"/>
        <v>1456.4423076923076</v>
      </c>
      <c r="Q283" s="4">
        <v>44561</v>
      </c>
      <c r="R283" s="7">
        <v>-6</v>
      </c>
      <c r="S283" s="8">
        <f t="shared" si="20"/>
        <v>8.3128814567197342E-6</v>
      </c>
      <c r="T283" s="6">
        <f t="shared" si="22"/>
        <v>-4.9877288740318409E-5</v>
      </c>
    </row>
    <row r="284" spans="1:20" x14ac:dyDescent="0.25">
      <c r="A284" s="9" t="s">
        <v>105</v>
      </c>
      <c r="B284" t="s">
        <v>368</v>
      </c>
      <c r="C284" s="5">
        <v>295000.01999999996</v>
      </c>
      <c r="D284" s="5">
        <v>344166.68999999994</v>
      </c>
      <c r="E284" s="5">
        <v>393333.35999999993</v>
      </c>
      <c r="F284" s="5">
        <v>442500.02999999991</v>
      </c>
      <c r="G284" s="5">
        <v>491666.6999999999</v>
      </c>
      <c r="H284" s="5">
        <v>540833.36999999988</v>
      </c>
      <c r="I284" s="5">
        <v>590000.03999999992</v>
      </c>
      <c r="J284" s="5">
        <v>754708.36999999988</v>
      </c>
      <c r="K284" s="5">
        <v>919416.7</v>
      </c>
      <c r="L284" s="5">
        <v>1084125.03</v>
      </c>
      <c r="M284" s="5">
        <v>1248833.3600000001</v>
      </c>
      <c r="N284" s="5">
        <v>1413541.6900000002</v>
      </c>
      <c r="O284" s="5">
        <v>1578250.0200000003</v>
      </c>
      <c r="P284" s="6">
        <f t="shared" si="21"/>
        <v>776644.25999999989</v>
      </c>
      <c r="Q284" s="4">
        <v>44926</v>
      </c>
      <c r="R284" s="7">
        <v>6</v>
      </c>
      <c r="S284" s="8">
        <f t="shared" si="20"/>
        <v>4.4328234859171405E-3</v>
      </c>
      <c r="T284" s="6">
        <f t="shared" si="22"/>
        <v>2.6596940915502843E-2</v>
      </c>
    </row>
    <row r="285" spans="1:20" x14ac:dyDescent="0.25">
      <c r="A285" s="9" t="s">
        <v>105</v>
      </c>
      <c r="B285" t="s">
        <v>369</v>
      </c>
      <c r="C285" s="5">
        <v>0</v>
      </c>
      <c r="D285" s="5">
        <v>8029.24</v>
      </c>
      <c r="E285" s="5">
        <v>0</v>
      </c>
      <c r="F285" s="5">
        <v>0</v>
      </c>
      <c r="G285" s="5">
        <v>0</v>
      </c>
      <c r="H285" s="5">
        <v>0</v>
      </c>
      <c r="I285" s="5">
        <v>0</v>
      </c>
      <c r="J285" s="5">
        <v>0</v>
      </c>
      <c r="K285" s="5">
        <v>0</v>
      </c>
      <c r="L285" s="5">
        <v>0</v>
      </c>
      <c r="M285" s="5">
        <v>0</v>
      </c>
      <c r="N285" s="5">
        <v>0</v>
      </c>
      <c r="O285" s="5">
        <v>0</v>
      </c>
      <c r="P285" s="6">
        <f t="shared" si="21"/>
        <v>617.63384615384609</v>
      </c>
      <c r="Q285" s="4">
        <v>44439</v>
      </c>
      <c r="R285" s="7">
        <v>-10</v>
      </c>
      <c r="S285" s="8">
        <f t="shared" si="20"/>
        <v>3.5252456754500489E-6</v>
      </c>
      <c r="T285" s="6">
        <f t="shared" si="22"/>
        <v>-3.5252456754500488E-5</v>
      </c>
    </row>
    <row r="286" spans="1:20" x14ac:dyDescent="0.25">
      <c r="A286" s="9" t="s">
        <v>105</v>
      </c>
      <c r="B286" t="s">
        <v>83</v>
      </c>
      <c r="C286" s="5">
        <v>23500</v>
      </c>
      <c r="D286" s="5">
        <v>23500</v>
      </c>
      <c r="E286" s="5">
        <v>23500</v>
      </c>
      <c r="F286" s="5">
        <v>23500</v>
      </c>
      <c r="G286" s="5">
        <v>23500</v>
      </c>
      <c r="H286" s="5">
        <v>23500</v>
      </c>
      <c r="I286" s="5">
        <v>0</v>
      </c>
      <c r="J286" s="5">
        <v>0</v>
      </c>
      <c r="K286" s="5">
        <v>0</v>
      </c>
      <c r="L286" s="5">
        <v>0</v>
      </c>
      <c r="M286" s="5">
        <v>0</v>
      </c>
      <c r="N286" s="5">
        <v>0</v>
      </c>
      <c r="O286" s="5">
        <v>0</v>
      </c>
      <c r="P286" s="6">
        <f t="shared" si="21"/>
        <v>10846.153846153846</v>
      </c>
      <c r="Q286" s="4">
        <v>44561</v>
      </c>
      <c r="R286" s="7">
        <v>-6</v>
      </c>
      <c r="S286" s="8">
        <f t="shared" si="20"/>
        <v>6.1906187912985153E-5</v>
      </c>
      <c r="T286" s="6">
        <f t="shared" si="22"/>
        <v>-3.7143712747791089E-4</v>
      </c>
    </row>
    <row r="287" spans="1:20" x14ac:dyDescent="0.25">
      <c r="A287" s="9" t="s">
        <v>105</v>
      </c>
      <c r="B287" t="s">
        <v>370</v>
      </c>
      <c r="C287" s="5">
        <v>0</v>
      </c>
      <c r="D287" s="5">
        <v>0</v>
      </c>
      <c r="E287" s="5">
        <v>0</v>
      </c>
      <c r="F287" s="5">
        <v>0</v>
      </c>
      <c r="G287" s="5">
        <v>0</v>
      </c>
      <c r="H287" s="5">
        <v>0</v>
      </c>
      <c r="I287" s="5">
        <v>0</v>
      </c>
      <c r="J287" s="5">
        <v>0</v>
      </c>
      <c r="K287" s="5">
        <v>0</v>
      </c>
      <c r="L287" s="5">
        <v>57206.67</v>
      </c>
      <c r="M287" s="5">
        <v>85874.36</v>
      </c>
      <c r="N287" s="5">
        <v>114542.05</v>
      </c>
      <c r="O287" s="5">
        <v>143209.74</v>
      </c>
      <c r="P287" s="6">
        <f t="shared" si="21"/>
        <v>30833.293846153847</v>
      </c>
      <c r="Q287" s="4">
        <v>44926</v>
      </c>
      <c r="R287" s="7">
        <v>6</v>
      </c>
      <c r="S287" s="8">
        <f t="shared" si="20"/>
        <v>1.7598604167809754E-4</v>
      </c>
      <c r="T287" s="6">
        <f t="shared" si="22"/>
        <v>1.0559162500685853E-3</v>
      </c>
    </row>
    <row r="288" spans="1:20" x14ac:dyDescent="0.25">
      <c r="A288" s="9" t="s">
        <v>105</v>
      </c>
      <c r="B288" t="s">
        <v>371</v>
      </c>
      <c r="C288" s="5">
        <v>0</v>
      </c>
      <c r="D288" s="5">
        <v>0</v>
      </c>
      <c r="E288" s="5">
        <v>0</v>
      </c>
      <c r="F288" s="5">
        <v>0</v>
      </c>
      <c r="G288" s="5">
        <v>0</v>
      </c>
      <c r="H288" s="5">
        <v>0</v>
      </c>
      <c r="I288" s="5">
        <v>0</v>
      </c>
      <c r="J288" s="5">
        <v>0</v>
      </c>
      <c r="K288" s="5">
        <v>0</v>
      </c>
      <c r="L288" s="5">
        <v>0</v>
      </c>
      <c r="M288" s="5">
        <v>0</v>
      </c>
      <c r="N288" s="5">
        <v>0</v>
      </c>
      <c r="O288" s="5">
        <v>41053.18</v>
      </c>
      <c r="P288" s="6">
        <f t="shared" si="21"/>
        <v>3157.936923076923</v>
      </c>
      <c r="Q288" s="4">
        <v>44926</v>
      </c>
      <c r="R288" s="7">
        <v>6</v>
      </c>
      <c r="S288" s="8">
        <f t="shared" si="20"/>
        <v>1.8024438833373078E-5</v>
      </c>
      <c r="T288" s="6">
        <f t="shared" si="22"/>
        <v>1.0814663300023847E-4</v>
      </c>
    </row>
    <row r="289" spans="1:20" x14ac:dyDescent="0.25">
      <c r="A289" s="9" t="s">
        <v>105</v>
      </c>
      <c r="B289" t="s">
        <v>372</v>
      </c>
      <c r="C289" s="5">
        <v>0</v>
      </c>
      <c r="D289" s="5">
        <v>0</v>
      </c>
      <c r="E289" s="5">
        <v>0</v>
      </c>
      <c r="F289" s="5">
        <v>0</v>
      </c>
      <c r="G289" s="5">
        <v>0</v>
      </c>
      <c r="H289" s="5">
        <v>0</v>
      </c>
      <c r="I289" s="5">
        <v>0</v>
      </c>
      <c r="J289" s="5">
        <v>0</v>
      </c>
      <c r="K289" s="5">
        <v>0</v>
      </c>
      <c r="L289" s="5">
        <v>4700</v>
      </c>
      <c r="M289" s="5">
        <v>9400</v>
      </c>
      <c r="N289" s="5">
        <v>14100</v>
      </c>
      <c r="O289" s="5">
        <v>18800</v>
      </c>
      <c r="P289" s="6">
        <f t="shared" si="21"/>
        <v>3615.3846153846152</v>
      </c>
      <c r="Q289" s="4">
        <v>44926</v>
      </c>
      <c r="R289" s="7">
        <v>6</v>
      </c>
      <c r="S289" s="8">
        <f t="shared" si="20"/>
        <v>2.0635395970995052E-5</v>
      </c>
      <c r="T289" s="6">
        <f t="shared" si="22"/>
        <v>1.2381237582597031E-4</v>
      </c>
    </row>
    <row r="290" spans="1:20" x14ac:dyDescent="0.25">
      <c r="A290" s="9" t="s">
        <v>105</v>
      </c>
      <c r="B290" t="s">
        <v>373</v>
      </c>
      <c r="C290" s="5">
        <v>3087150.01</v>
      </c>
      <c r="D290" s="5">
        <v>3439150.01</v>
      </c>
      <c r="E290" s="5">
        <v>3813150.01</v>
      </c>
      <c r="F290" s="5">
        <v>0</v>
      </c>
      <c r="G290" s="5">
        <v>0</v>
      </c>
      <c r="H290" s="5">
        <v>0</v>
      </c>
      <c r="I290" s="5">
        <v>0</v>
      </c>
      <c r="J290" s="5">
        <v>0</v>
      </c>
      <c r="K290" s="5">
        <v>0</v>
      </c>
      <c r="L290" s="5">
        <v>0</v>
      </c>
      <c r="M290" s="5">
        <v>0</v>
      </c>
      <c r="N290" s="5">
        <v>0</v>
      </c>
      <c r="O290" s="5">
        <v>0</v>
      </c>
      <c r="P290" s="6">
        <f t="shared" si="21"/>
        <v>795342.30999999994</v>
      </c>
      <c r="Q290" s="4">
        <v>44469</v>
      </c>
      <c r="R290" s="7">
        <v>-9</v>
      </c>
      <c r="S290" s="8">
        <f t="shared" si="20"/>
        <v>4.5395456487524822E-3</v>
      </c>
      <c r="T290" s="6">
        <f t="shared" si="22"/>
        <v>-4.0855910838772339E-2</v>
      </c>
    </row>
    <row r="291" spans="1:20" x14ac:dyDescent="0.25">
      <c r="A291" s="9" t="s">
        <v>105</v>
      </c>
      <c r="B291" t="s">
        <v>374</v>
      </c>
      <c r="C291" s="5">
        <v>0</v>
      </c>
      <c r="D291" s="5">
        <v>0</v>
      </c>
      <c r="E291" s="5">
        <v>0</v>
      </c>
      <c r="F291" s="5">
        <v>0</v>
      </c>
      <c r="G291" s="5">
        <v>0</v>
      </c>
      <c r="H291" s="5">
        <v>0</v>
      </c>
      <c r="I291" s="5">
        <v>0</v>
      </c>
      <c r="J291" s="5">
        <v>0</v>
      </c>
      <c r="K291" s="5">
        <v>0</v>
      </c>
      <c r="L291" s="5">
        <v>2750</v>
      </c>
      <c r="M291" s="5">
        <v>11000</v>
      </c>
      <c r="N291" s="5">
        <v>19250</v>
      </c>
      <c r="O291" s="5">
        <v>27500</v>
      </c>
      <c r="P291" s="6">
        <f t="shared" si="21"/>
        <v>4653.8461538461543</v>
      </c>
      <c r="Q291" s="4">
        <v>44865</v>
      </c>
      <c r="R291" s="7">
        <v>4</v>
      </c>
      <c r="S291" s="8">
        <f t="shared" si="20"/>
        <v>2.6562584175429802E-5</v>
      </c>
      <c r="T291" s="6">
        <f t="shared" si="22"/>
        <v>1.0625033670171921E-4</v>
      </c>
    </row>
    <row r="292" spans="1:20" x14ac:dyDescent="0.25">
      <c r="A292" s="9" t="s">
        <v>105</v>
      </c>
      <c r="B292" t="s">
        <v>375</v>
      </c>
      <c r="C292" s="5">
        <v>1234000</v>
      </c>
      <c r="D292" s="5">
        <v>1739000</v>
      </c>
      <c r="E292" s="5">
        <v>2039000</v>
      </c>
      <c r="F292" s="5">
        <v>2339000</v>
      </c>
      <c r="G292" s="5">
        <v>2420000</v>
      </c>
      <c r="H292" s="5">
        <v>2500000</v>
      </c>
      <c r="I292" s="5">
        <v>2500000</v>
      </c>
      <c r="J292" s="5">
        <v>2550000</v>
      </c>
      <c r="K292" s="5">
        <v>2650000</v>
      </c>
      <c r="L292" s="5">
        <v>2750000</v>
      </c>
      <c r="M292" s="5">
        <v>0</v>
      </c>
      <c r="N292" s="5">
        <v>0</v>
      </c>
      <c r="O292" s="5">
        <v>0</v>
      </c>
      <c r="P292" s="6">
        <f t="shared" si="21"/>
        <v>1747769.2307692308</v>
      </c>
      <c r="Q292" s="4">
        <v>44681</v>
      </c>
      <c r="R292" s="7">
        <v>-2</v>
      </c>
      <c r="S292" s="8">
        <f t="shared" si="20"/>
        <v>9.9756772735527348E-3</v>
      </c>
      <c r="T292" s="6">
        <f t="shared" si="22"/>
        <v>-1.995135454710547E-2</v>
      </c>
    </row>
    <row r="293" spans="1:20" x14ac:dyDescent="0.25">
      <c r="A293" s="9" t="s">
        <v>105</v>
      </c>
      <c r="B293" t="s">
        <v>376</v>
      </c>
      <c r="C293" s="5">
        <v>0</v>
      </c>
      <c r="D293" s="5">
        <v>54990</v>
      </c>
      <c r="E293" s="5">
        <v>54990</v>
      </c>
      <c r="F293" s="5">
        <v>54990</v>
      </c>
      <c r="G293" s="5">
        <v>0</v>
      </c>
      <c r="H293" s="5">
        <v>0</v>
      </c>
      <c r="I293" s="5">
        <v>0</v>
      </c>
      <c r="J293" s="5">
        <v>0</v>
      </c>
      <c r="K293" s="5">
        <v>0</v>
      </c>
      <c r="L293" s="5">
        <v>0</v>
      </c>
      <c r="M293" s="5">
        <v>0</v>
      </c>
      <c r="N293" s="5">
        <v>0</v>
      </c>
      <c r="O293" s="5">
        <v>0</v>
      </c>
      <c r="P293" s="6">
        <f t="shared" si="21"/>
        <v>12690</v>
      </c>
      <c r="Q293" s="4">
        <v>44500</v>
      </c>
      <c r="R293" s="7">
        <v>-8</v>
      </c>
      <c r="S293" s="8">
        <f t="shared" si="20"/>
        <v>7.243023985819263E-5</v>
      </c>
      <c r="T293" s="6">
        <f t="shared" si="22"/>
        <v>-5.7944191886554104E-4</v>
      </c>
    </row>
    <row r="294" spans="1:20" x14ac:dyDescent="0.25">
      <c r="A294" s="9" t="s">
        <v>105</v>
      </c>
      <c r="B294" t="s">
        <v>377</v>
      </c>
      <c r="C294" s="5">
        <v>11280</v>
      </c>
      <c r="D294" s="5">
        <v>16920</v>
      </c>
      <c r="E294" s="5">
        <v>0</v>
      </c>
      <c r="F294" s="5">
        <v>0</v>
      </c>
      <c r="G294" s="5">
        <v>0</v>
      </c>
      <c r="H294" s="5">
        <v>0</v>
      </c>
      <c r="I294" s="5">
        <v>0</v>
      </c>
      <c r="J294" s="5">
        <v>0</v>
      </c>
      <c r="K294" s="5">
        <v>0</v>
      </c>
      <c r="L294" s="5">
        <v>0</v>
      </c>
      <c r="M294" s="5">
        <v>0</v>
      </c>
      <c r="N294" s="5">
        <v>0</v>
      </c>
      <c r="O294" s="5">
        <v>0</v>
      </c>
      <c r="P294" s="6">
        <f t="shared" si="21"/>
        <v>2169.2307692307691</v>
      </c>
      <c r="Q294" s="4">
        <v>44439</v>
      </c>
      <c r="R294" s="7">
        <v>-10</v>
      </c>
      <c r="S294" s="8">
        <f t="shared" si="20"/>
        <v>1.2381237582597031E-5</v>
      </c>
      <c r="T294" s="6">
        <f t="shared" si="22"/>
        <v>-1.2381237582597031E-4</v>
      </c>
    </row>
    <row r="295" spans="1:20" x14ac:dyDescent="0.25">
      <c r="A295" s="9" t="s">
        <v>105</v>
      </c>
      <c r="B295" t="s">
        <v>378</v>
      </c>
      <c r="C295" s="5">
        <v>0</v>
      </c>
      <c r="D295" s="5">
        <v>0</v>
      </c>
      <c r="E295" s="5">
        <v>0</v>
      </c>
      <c r="F295" s="5">
        <v>0</v>
      </c>
      <c r="G295" s="5">
        <v>0</v>
      </c>
      <c r="H295" s="5">
        <v>0</v>
      </c>
      <c r="I295" s="5">
        <v>0</v>
      </c>
      <c r="J295" s="5">
        <v>0</v>
      </c>
      <c r="K295" s="5">
        <v>0</v>
      </c>
      <c r="L295" s="5">
        <v>0</v>
      </c>
      <c r="M295" s="5">
        <v>58750</v>
      </c>
      <c r="N295" s="5">
        <v>58750</v>
      </c>
      <c r="O295" s="5">
        <v>58750</v>
      </c>
      <c r="P295" s="6">
        <f t="shared" si="21"/>
        <v>13557.692307692309</v>
      </c>
      <c r="Q295" s="4">
        <v>44926</v>
      </c>
      <c r="R295" s="7">
        <v>6</v>
      </c>
      <c r="S295" s="8">
        <f t="shared" si="20"/>
        <v>7.7382734891231445E-5</v>
      </c>
      <c r="T295" s="6">
        <f t="shared" si="22"/>
        <v>4.6429640934738867E-4</v>
      </c>
    </row>
    <row r="296" spans="1:20" x14ac:dyDescent="0.25">
      <c r="A296" s="9" t="s">
        <v>105</v>
      </c>
      <c r="B296" t="s">
        <v>379</v>
      </c>
      <c r="C296" s="5">
        <v>0</v>
      </c>
      <c r="D296" s="5">
        <v>0</v>
      </c>
      <c r="E296" s="5">
        <v>0</v>
      </c>
      <c r="F296" s="5">
        <v>0</v>
      </c>
      <c r="G296" s="5">
        <v>0</v>
      </c>
      <c r="H296" s="5">
        <v>0</v>
      </c>
      <c r="I296" s="5">
        <v>0</v>
      </c>
      <c r="J296" s="5">
        <v>0</v>
      </c>
      <c r="K296" s="5">
        <v>0</v>
      </c>
      <c r="L296" s="5">
        <v>0</v>
      </c>
      <c r="M296" s="5">
        <v>11750</v>
      </c>
      <c r="N296" s="5">
        <v>23500</v>
      </c>
      <c r="O296" s="5">
        <v>35250</v>
      </c>
      <c r="P296" s="6">
        <f t="shared" si="21"/>
        <v>5423.0769230769229</v>
      </c>
      <c r="Q296" s="4">
        <v>44926</v>
      </c>
      <c r="R296" s="7">
        <v>6</v>
      </c>
      <c r="S296" s="8">
        <f t="shared" si="20"/>
        <v>3.0953093956492577E-5</v>
      </c>
      <c r="T296" s="6">
        <f t="shared" si="22"/>
        <v>1.8571856373895545E-4</v>
      </c>
    </row>
    <row r="297" spans="1:20" x14ac:dyDescent="0.25">
      <c r="A297" s="9" t="s">
        <v>105</v>
      </c>
      <c r="B297" t="s">
        <v>380</v>
      </c>
      <c r="C297" s="5">
        <v>12250</v>
      </c>
      <c r="D297" s="5">
        <v>24500</v>
      </c>
      <c r="E297" s="5">
        <v>36750</v>
      </c>
      <c r="F297" s="5">
        <v>49000</v>
      </c>
      <c r="G297" s="5">
        <v>61250</v>
      </c>
      <c r="H297" s="5">
        <v>0</v>
      </c>
      <c r="I297" s="5">
        <v>0</v>
      </c>
      <c r="J297" s="5">
        <v>0</v>
      </c>
      <c r="K297" s="5">
        <v>0</v>
      </c>
      <c r="L297" s="5">
        <v>0</v>
      </c>
      <c r="M297" s="5">
        <v>0</v>
      </c>
      <c r="N297" s="5">
        <v>0</v>
      </c>
      <c r="O297" s="5">
        <v>0</v>
      </c>
      <c r="P297" s="6">
        <f t="shared" si="21"/>
        <v>14134.615384615385</v>
      </c>
      <c r="Q297" s="4">
        <v>44530</v>
      </c>
      <c r="R297" s="7">
        <v>-7</v>
      </c>
      <c r="S297" s="8">
        <f t="shared" si="20"/>
        <v>8.067561722702853E-5</v>
      </c>
      <c r="T297" s="6">
        <f t="shared" si="22"/>
        <v>-5.6472932058919975E-4</v>
      </c>
    </row>
    <row r="298" spans="1:20" x14ac:dyDescent="0.25">
      <c r="A298" s="9" t="s">
        <v>105</v>
      </c>
      <c r="B298" t="s">
        <v>381</v>
      </c>
      <c r="C298" s="5">
        <v>19250</v>
      </c>
      <c r="D298" s="5">
        <v>41250</v>
      </c>
      <c r="E298" s="5">
        <v>63250</v>
      </c>
      <c r="F298" s="5">
        <v>85250</v>
      </c>
      <c r="G298" s="5">
        <v>107250</v>
      </c>
      <c r="H298" s="5">
        <v>126500</v>
      </c>
      <c r="I298" s="5">
        <v>0</v>
      </c>
      <c r="J298" s="5">
        <v>0</v>
      </c>
      <c r="K298" s="5">
        <v>0</v>
      </c>
      <c r="L298" s="5">
        <v>0</v>
      </c>
      <c r="M298" s="5">
        <v>0</v>
      </c>
      <c r="N298" s="5">
        <v>0</v>
      </c>
      <c r="O298" s="5">
        <v>0</v>
      </c>
      <c r="P298" s="6">
        <f t="shared" si="21"/>
        <v>34057.692307692305</v>
      </c>
      <c r="Q298" s="4">
        <v>44561</v>
      </c>
      <c r="R298" s="7">
        <v>-6</v>
      </c>
      <c r="S298" s="8">
        <f t="shared" si="20"/>
        <v>1.9438982055655442E-4</v>
      </c>
      <c r="T298" s="6">
        <f t="shared" si="22"/>
        <v>-1.1663389233393265E-3</v>
      </c>
    </row>
    <row r="299" spans="1:20" x14ac:dyDescent="0.25">
      <c r="A299" s="9" t="s">
        <v>105</v>
      </c>
      <c r="B299" t="s">
        <v>382</v>
      </c>
      <c r="C299" s="5">
        <v>117500.02</v>
      </c>
      <c r="D299" s="5">
        <v>211500.04</v>
      </c>
      <c r="E299" s="5">
        <v>216200.04</v>
      </c>
      <c r="F299" s="5">
        <v>0</v>
      </c>
      <c r="G299" s="5">
        <v>0</v>
      </c>
      <c r="H299" s="5">
        <v>0</v>
      </c>
      <c r="I299" s="5">
        <v>0</v>
      </c>
      <c r="J299" s="5">
        <v>0</v>
      </c>
      <c r="K299" s="5">
        <v>0</v>
      </c>
      <c r="L299" s="5">
        <v>0</v>
      </c>
      <c r="M299" s="5">
        <v>0</v>
      </c>
      <c r="N299" s="5">
        <v>0</v>
      </c>
      <c r="O299" s="5">
        <v>0</v>
      </c>
      <c r="P299" s="6">
        <f t="shared" si="21"/>
        <v>41938.469230769231</v>
      </c>
      <c r="Q299" s="4">
        <v>44469</v>
      </c>
      <c r="R299" s="7">
        <v>-9</v>
      </c>
      <c r="S299" s="8">
        <f t="shared" si="20"/>
        <v>2.3937063716864042E-4</v>
      </c>
      <c r="T299" s="6">
        <f t="shared" si="22"/>
        <v>-2.1543357345177637E-3</v>
      </c>
    </row>
    <row r="300" spans="1:20" x14ac:dyDescent="0.25">
      <c r="A300" s="9" t="s">
        <v>105</v>
      </c>
      <c r="B300" t="s">
        <v>383</v>
      </c>
      <c r="C300" s="5">
        <v>40890</v>
      </c>
      <c r="D300" s="5">
        <v>52640</v>
      </c>
      <c r="E300" s="5">
        <v>64390</v>
      </c>
      <c r="F300" s="5">
        <v>71440</v>
      </c>
      <c r="G300" s="5">
        <v>83190</v>
      </c>
      <c r="H300" s="5">
        <v>89065</v>
      </c>
      <c r="I300" s="5">
        <v>0</v>
      </c>
      <c r="J300" s="5">
        <v>0</v>
      </c>
      <c r="K300" s="5">
        <v>0</v>
      </c>
      <c r="L300" s="5">
        <v>0</v>
      </c>
      <c r="M300" s="5">
        <v>0</v>
      </c>
      <c r="N300" s="5">
        <v>0</v>
      </c>
      <c r="O300" s="5">
        <v>0</v>
      </c>
      <c r="P300" s="6">
        <f t="shared" si="21"/>
        <v>30893.461538461539</v>
      </c>
      <c r="Q300" s="4">
        <v>44561</v>
      </c>
      <c r="R300" s="7">
        <v>-6</v>
      </c>
      <c r="S300" s="8">
        <f t="shared" si="20"/>
        <v>1.7632945857215272E-4</v>
      </c>
      <c r="T300" s="6">
        <f t="shared" si="22"/>
        <v>-1.0579767514329163E-3</v>
      </c>
    </row>
    <row r="301" spans="1:20" x14ac:dyDescent="0.25">
      <c r="A301" s="9" t="s">
        <v>105</v>
      </c>
      <c r="B301" t="s">
        <v>384</v>
      </c>
      <c r="C301" s="5">
        <v>0</v>
      </c>
      <c r="D301" s="5">
        <v>0</v>
      </c>
      <c r="E301" s="5">
        <v>0</v>
      </c>
      <c r="F301" s="5">
        <v>0</v>
      </c>
      <c r="G301" s="5">
        <v>0</v>
      </c>
      <c r="H301" s="5">
        <v>0</v>
      </c>
      <c r="I301" s="5">
        <v>0</v>
      </c>
      <c r="J301" s="5">
        <v>0</v>
      </c>
      <c r="K301" s="5">
        <v>0</v>
      </c>
      <c r="L301" s="5">
        <v>0</v>
      </c>
      <c r="M301" s="5">
        <v>0</v>
      </c>
      <c r="N301" s="5">
        <v>41923.020000000004</v>
      </c>
      <c r="O301" s="5">
        <v>83846.040000000008</v>
      </c>
      <c r="P301" s="6">
        <f t="shared" si="21"/>
        <v>9674.543076923077</v>
      </c>
      <c r="Q301" s="4">
        <v>44926</v>
      </c>
      <c r="R301" s="7">
        <v>6</v>
      </c>
      <c r="S301" s="8">
        <f t="shared" si="20"/>
        <v>5.5219028808507128E-5</v>
      </c>
      <c r="T301" s="6">
        <f t="shared" si="22"/>
        <v>3.3131417285104276E-4</v>
      </c>
    </row>
    <row r="302" spans="1:20" x14ac:dyDescent="0.25">
      <c r="A302" s="9" t="s">
        <v>105</v>
      </c>
      <c r="B302" t="s">
        <v>385</v>
      </c>
      <c r="C302" s="5">
        <v>0</v>
      </c>
      <c r="D302" s="5">
        <v>190264.06</v>
      </c>
      <c r="E302" s="5">
        <v>190264.06</v>
      </c>
      <c r="F302" s="5">
        <v>190264.06</v>
      </c>
      <c r="G302" s="5">
        <v>0</v>
      </c>
      <c r="H302" s="5">
        <v>0</v>
      </c>
      <c r="I302" s="5">
        <v>0</v>
      </c>
      <c r="J302" s="5">
        <v>0</v>
      </c>
      <c r="K302" s="5">
        <v>0</v>
      </c>
      <c r="L302" s="5">
        <v>0</v>
      </c>
      <c r="M302" s="5">
        <v>0</v>
      </c>
      <c r="N302" s="5">
        <v>0</v>
      </c>
      <c r="O302" s="5">
        <v>0</v>
      </c>
      <c r="P302" s="6">
        <f t="shared" si="21"/>
        <v>43907.090769230766</v>
      </c>
      <c r="Q302" s="4">
        <v>44500</v>
      </c>
      <c r="R302" s="7">
        <v>-8</v>
      </c>
      <c r="S302" s="8">
        <f t="shared" si="20"/>
        <v>2.5060686492441448E-4</v>
      </c>
      <c r="T302" s="6">
        <f t="shared" si="22"/>
        <v>-2.0048549193953159E-3</v>
      </c>
    </row>
    <row r="303" spans="1:20" x14ac:dyDescent="0.25">
      <c r="A303" s="9" t="s">
        <v>105</v>
      </c>
      <c r="B303" t="s">
        <v>386</v>
      </c>
      <c r="C303" s="5">
        <v>25912.77</v>
      </c>
      <c r="D303" s="5">
        <v>30624.18</v>
      </c>
      <c r="E303" s="5">
        <v>35335.589999999997</v>
      </c>
      <c r="F303" s="5">
        <v>40047</v>
      </c>
      <c r="G303" s="5">
        <v>42402.720000000001</v>
      </c>
      <c r="H303" s="5">
        <v>44758.44</v>
      </c>
      <c r="I303" s="5">
        <v>0</v>
      </c>
      <c r="J303" s="5">
        <v>0</v>
      </c>
      <c r="K303" s="5">
        <v>0</v>
      </c>
      <c r="L303" s="5">
        <v>0</v>
      </c>
      <c r="M303" s="5">
        <v>0</v>
      </c>
      <c r="N303" s="5">
        <v>0</v>
      </c>
      <c r="O303" s="5">
        <v>0</v>
      </c>
      <c r="P303" s="6">
        <f t="shared" si="21"/>
        <v>16852.361538461537</v>
      </c>
      <c r="Q303" s="4">
        <v>44561</v>
      </c>
      <c r="R303" s="7">
        <v>-6</v>
      </c>
      <c r="S303" s="8">
        <f t="shared" si="20"/>
        <v>9.6187595619207986E-5</v>
      </c>
      <c r="T303" s="6">
        <f t="shared" si="22"/>
        <v>-5.7712557371524789E-4</v>
      </c>
    </row>
    <row r="304" spans="1:20" x14ac:dyDescent="0.25">
      <c r="A304" s="9" t="s">
        <v>105</v>
      </c>
      <c r="B304" t="s">
        <v>387</v>
      </c>
      <c r="C304" s="5">
        <v>61718.720000000001</v>
      </c>
      <c r="D304" s="5">
        <v>78335.3</v>
      </c>
      <c r="E304" s="5">
        <v>85456.69</v>
      </c>
      <c r="F304" s="5">
        <v>92578.08</v>
      </c>
      <c r="G304" s="5">
        <v>99699.47</v>
      </c>
      <c r="H304" s="5">
        <v>106820.86</v>
      </c>
      <c r="I304" s="5">
        <v>0</v>
      </c>
      <c r="J304" s="5">
        <v>0</v>
      </c>
      <c r="K304" s="5">
        <v>0</v>
      </c>
      <c r="L304" s="5">
        <v>0</v>
      </c>
      <c r="M304" s="5">
        <v>0</v>
      </c>
      <c r="N304" s="5">
        <v>0</v>
      </c>
      <c r="O304" s="5">
        <v>0</v>
      </c>
      <c r="P304" s="6">
        <f t="shared" si="21"/>
        <v>40354.547692307693</v>
      </c>
      <c r="Q304" s="4">
        <v>44561</v>
      </c>
      <c r="R304" s="7">
        <v>-6</v>
      </c>
      <c r="S304" s="8">
        <f t="shared" si="20"/>
        <v>2.303301472594736E-4</v>
      </c>
      <c r="T304" s="6">
        <f t="shared" si="22"/>
        <v>-1.3819808835568415E-3</v>
      </c>
    </row>
    <row r="305" spans="1:20" x14ac:dyDescent="0.25">
      <c r="A305" s="9" t="s">
        <v>105</v>
      </c>
      <c r="B305" t="s">
        <v>388</v>
      </c>
      <c r="C305" s="5">
        <v>115000</v>
      </c>
      <c r="D305" s="5">
        <v>155000</v>
      </c>
      <c r="E305" s="5">
        <v>175000</v>
      </c>
      <c r="F305" s="5">
        <v>195000</v>
      </c>
      <c r="G305" s="5">
        <v>220000</v>
      </c>
      <c r="H305" s="5">
        <v>240000</v>
      </c>
      <c r="I305" s="5">
        <v>0</v>
      </c>
      <c r="J305" s="5">
        <v>0</v>
      </c>
      <c r="K305" s="5">
        <v>0</v>
      </c>
      <c r="L305" s="5">
        <v>0</v>
      </c>
      <c r="M305" s="5">
        <v>0</v>
      </c>
      <c r="N305" s="5">
        <v>0</v>
      </c>
      <c r="O305" s="5">
        <v>0</v>
      </c>
      <c r="P305" s="6">
        <f t="shared" si="21"/>
        <v>84615.38461538461</v>
      </c>
      <c r="Q305" s="4">
        <v>44561</v>
      </c>
      <c r="R305" s="7">
        <v>-6</v>
      </c>
      <c r="S305" s="8">
        <f t="shared" si="20"/>
        <v>4.8295607591690545E-4</v>
      </c>
      <c r="T305" s="6">
        <f t="shared" si="22"/>
        <v>-2.8977364555014327E-3</v>
      </c>
    </row>
    <row r="306" spans="1:20" x14ac:dyDescent="0.25">
      <c r="A306" s="9" t="s">
        <v>105</v>
      </c>
      <c r="B306" t="s">
        <v>389</v>
      </c>
      <c r="C306" s="5">
        <v>0</v>
      </c>
      <c r="D306" s="5">
        <v>0</v>
      </c>
      <c r="E306" s="5">
        <v>35250</v>
      </c>
      <c r="F306" s="5">
        <v>35250</v>
      </c>
      <c r="G306" s="5">
        <v>70500</v>
      </c>
      <c r="H306" s="5">
        <v>0</v>
      </c>
      <c r="I306" s="5">
        <v>0</v>
      </c>
      <c r="J306" s="5">
        <v>0</v>
      </c>
      <c r="K306" s="5">
        <v>0</v>
      </c>
      <c r="L306" s="5">
        <v>0</v>
      </c>
      <c r="M306" s="5">
        <v>0</v>
      </c>
      <c r="N306" s="5">
        <v>0</v>
      </c>
      <c r="O306" s="5">
        <v>0</v>
      </c>
      <c r="P306" s="6">
        <f t="shared" si="21"/>
        <v>10846.153846153846</v>
      </c>
      <c r="Q306" s="4">
        <v>44530</v>
      </c>
      <c r="R306" s="7">
        <v>-7</v>
      </c>
      <c r="S306" s="8">
        <f t="shared" si="20"/>
        <v>6.1906187912985153E-5</v>
      </c>
      <c r="T306" s="6">
        <f t="shared" si="22"/>
        <v>-4.3334331539089606E-4</v>
      </c>
    </row>
    <row r="307" spans="1:20" x14ac:dyDescent="0.25">
      <c r="A307" s="9" t="s">
        <v>105</v>
      </c>
      <c r="B307" t="s">
        <v>390</v>
      </c>
      <c r="C307" s="5">
        <v>47000</v>
      </c>
      <c r="D307" s="5">
        <v>47000</v>
      </c>
      <c r="E307" s="5">
        <v>47000</v>
      </c>
      <c r="F307" s="5">
        <v>58750</v>
      </c>
      <c r="G307" s="5">
        <v>58750</v>
      </c>
      <c r="H307" s="5">
        <v>58750</v>
      </c>
      <c r="I307" s="5">
        <v>0</v>
      </c>
      <c r="J307" s="5">
        <v>0</v>
      </c>
      <c r="K307" s="5">
        <v>0</v>
      </c>
      <c r="L307" s="5">
        <v>0</v>
      </c>
      <c r="M307" s="5">
        <v>0</v>
      </c>
      <c r="N307" s="5">
        <v>0</v>
      </c>
      <c r="O307" s="5">
        <v>0</v>
      </c>
      <c r="P307" s="6">
        <f t="shared" si="21"/>
        <v>24403.846153846152</v>
      </c>
      <c r="Q307" s="4">
        <v>44561</v>
      </c>
      <c r="R307" s="7">
        <v>-6</v>
      </c>
      <c r="S307" s="8">
        <f t="shared" si="20"/>
        <v>1.3928892280421658E-4</v>
      </c>
      <c r="T307" s="6">
        <f t="shared" si="22"/>
        <v>-8.3573353682529945E-4</v>
      </c>
    </row>
    <row r="308" spans="1:20" x14ac:dyDescent="0.25">
      <c r="A308" s="9" t="s">
        <v>105</v>
      </c>
      <c r="B308" t="s">
        <v>391</v>
      </c>
      <c r="C308" s="5">
        <v>0</v>
      </c>
      <c r="D308" s="5">
        <v>0</v>
      </c>
      <c r="E308" s="5">
        <v>0</v>
      </c>
      <c r="F308" s="5">
        <v>0</v>
      </c>
      <c r="G308" s="5">
        <v>0</v>
      </c>
      <c r="H308" s="5">
        <v>2350</v>
      </c>
      <c r="I308" s="5">
        <v>0</v>
      </c>
      <c r="J308" s="5">
        <v>0</v>
      </c>
      <c r="K308" s="5">
        <v>0</v>
      </c>
      <c r="L308" s="5">
        <v>0</v>
      </c>
      <c r="M308" s="5">
        <v>0</v>
      </c>
      <c r="N308" s="5">
        <v>0</v>
      </c>
      <c r="O308" s="5">
        <v>0</v>
      </c>
      <c r="P308" s="6">
        <f t="shared" si="21"/>
        <v>180.76923076923077</v>
      </c>
      <c r="Q308" s="4">
        <v>44561</v>
      </c>
      <c r="R308" s="7">
        <v>-6</v>
      </c>
      <c r="S308" s="8">
        <f t="shared" si="20"/>
        <v>1.0317697985497527E-6</v>
      </c>
      <c r="T308" s="6">
        <f t="shared" si="22"/>
        <v>-6.1906187912985162E-6</v>
      </c>
    </row>
    <row r="309" spans="1:20" x14ac:dyDescent="0.25">
      <c r="A309" s="9" t="s">
        <v>105</v>
      </c>
      <c r="B309" t="s">
        <v>392</v>
      </c>
      <c r="C309" s="5">
        <v>37656.720000000001</v>
      </c>
      <c r="D309" s="5">
        <v>43932.840000000004</v>
      </c>
      <c r="E309" s="5">
        <v>50208.960000000006</v>
      </c>
      <c r="F309" s="5">
        <v>56485.080000000009</v>
      </c>
      <c r="G309" s="5">
        <v>62761.200000000012</v>
      </c>
      <c r="H309" s="5">
        <v>69037.320000000007</v>
      </c>
      <c r="I309" s="5">
        <v>0</v>
      </c>
      <c r="J309" s="5">
        <v>0</v>
      </c>
      <c r="K309" s="5">
        <v>0</v>
      </c>
      <c r="L309" s="5">
        <v>0</v>
      </c>
      <c r="M309" s="5">
        <v>0</v>
      </c>
      <c r="N309" s="5">
        <v>0</v>
      </c>
      <c r="O309" s="5">
        <v>0</v>
      </c>
      <c r="P309" s="6">
        <f t="shared" si="21"/>
        <v>24621.701538461544</v>
      </c>
      <c r="Q309" s="4">
        <v>44561</v>
      </c>
      <c r="R309" s="7">
        <v>-6</v>
      </c>
      <c r="S309" s="8">
        <f t="shared" si="20"/>
        <v>1.4053236786033097E-4</v>
      </c>
      <c r="T309" s="6">
        <f t="shared" si="22"/>
        <v>-8.4319420716198583E-4</v>
      </c>
    </row>
    <row r="310" spans="1:20" x14ac:dyDescent="0.25">
      <c r="A310" s="9" t="s">
        <v>105</v>
      </c>
      <c r="B310" t="s">
        <v>393</v>
      </c>
      <c r="C310" s="5">
        <v>9400</v>
      </c>
      <c r="D310" s="5">
        <v>9400</v>
      </c>
      <c r="E310" s="5">
        <v>28200</v>
      </c>
      <c r="F310" s="5">
        <v>28200</v>
      </c>
      <c r="G310" s="5">
        <v>35250</v>
      </c>
      <c r="H310" s="5">
        <v>35250</v>
      </c>
      <c r="I310" s="5">
        <v>0</v>
      </c>
      <c r="J310" s="5">
        <v>0</v>
      </c>
      <c r="K310" s="5">
        <v>0</v>
      </c>
      <c r="L310" s="5">
        <v>0</v>
      </c>
      <c r="M310" s="5">
        <v>0</v>
      </c>
      <c r="N310" s="5">
        <v>0</v>
      </c>
      <c r="O310" s="5">
        <v>0</v>
      </c>
      <c r="P310" s="6">
        <f t="shared" si="21"/>
        <v>11207.692307692309</v>
      </c>
      <c r="Q310" s="4">
        <v>44561</v>
      </c>
      <c r="R310" s="7">
        <v>-6</v>
      </c>
      <c r="S310" s="8">
        <f t="shared" si="20"/>
        <v>6.396972751008467E-5</v>
      </c>
      <c r="T310" s="6">
        <f t="shared" si="22"/>
        <v>-3.8381836506050804E-4</v>
      </c>
    </row>
    <row r="311" spans="1:20" x14ac:dyDescent="0.25">
      <c r="A311" s="9" t="s">
        <v>105</v>
      </c>
      <c r="B311" t="s">
        <v>394</v>
      </c>
      <c r="C311" s="5">
        <v>27260</v>
      </c>
      <c r="D311" s="5">
        <v>34780</v>
      </c>
      <c r="E311" s="5">
        <v>34780</v>
      </c>
      <c r="F311" s="5">
        <v>41830</v>
      </c>
      <c r="G311" s="5">
        <v>41830</v>
      </c>
      <c r="H311" s="5">
        <v>49820</v>
      </c>
      <c r="I311" s="5">
        <v>0</v>
      </c>
      <c r="J311" s="5">
        <v>0</v>
      </c>
      <c r="K311" s="5">
        <v>0</v>
      </c>
      <c r="L311" s="5">
        <v>0</v>
      </c>
      <c r="M311" s="5">
        <v>0</v>
      </c>
      <c r="N311" s="5">
        <v>0</v>
      </c>
      <c r="O311" s="5">
        <v>0</v>
      </c>
      <c r="P311" s="6">
        <f t="shared" si="21"/>
        <v>17715.384615384617</v>
      </c>
      <c r="Q311" s="4">
        <v>44561</v>
      </c>
      <c r="R311" s="7">
        <v>-6</v>
      </c>
      <c r="S311" s="8">
        <f t="shared" si="20"/>
        <v>1.0111344025787576E-4</v>
      </c>
      <c r="T311" s="6">
        <f t="shared" si="22"/>
        <v>-6.0668064154725462E-4</v>
      </c>
    </row>
    <row r="312" spans="1:20" x14ac:dyDescent="0.25">
      <c r="A312" s="9" t="s">
        <v>105</v>
      </c>
      <c r="B312" t="s">
        <v>395</v>
      </c>
      <c r="C312" s="5">
        <v>282000</v>
      </c>
      <c r="D312" s="5">
        <v>282000</v>
      </c>
      <c r="E312" s="5">
        <v>282000</v>
      </c>
      <c r="F312" s="5">
        <v>282000</v>
      </c>
      <c r="G312" s="5">
        <v>282000</v>
      </c>
      <c r="H312" s="5">
        <v>282000</v>
      </c>
      <c r="I312" s="5">
        <v>0</v>
      </c>
      <c r="J312" s="5">
        <v>0</v>
      </c>
      <c r="K312" s="5">
        <v>0</v>
      </c>
      <c r="L312" s="5">
        <v>0</v>
      </c>
      <c r="M312" s="5">
        <v>0</v>
      </c>
      <c r="N312" s="5">
        <v>0</v>
      </c>
      <c r="O312" s="5">
        <v>0</v>
      </c>
      <c r="P312" s="6">
        <f t="shared" si="21"/>
        <v>130153.84615384616</v>
      </c>
      <c r="Q312" s="4">
        <v>44561</v>
      </c>
      <c r="R312" s="7">
        <v>-6</v>
      </c>
      <c r="S312" s="8">
        <f t="shared" si="20"/>
        <v>7.4287425495582189E-4</v>
      </c>
      <c r="T312" s="6">
        <f t="shared" si="22"/>
        <v>-4.4572455297349316E-3</v>
      </c>
    </row>
    <row r="313" spans="1:20" x14ac:dyDescent="0.25">
      <c r="A313" s="9" t="s">
        <v>105</v>
      </c>
      <c r="B313" t="s">
        <v>396</v>
      </c>
      <c r="C313" s="5">
        <v>42535</v>
      </c>
      <c r="D313" s="5">
        <v>54285</v>
      </c>
      <c r="E313" s="5">
        <v>63685</v>
      </c>
      <c r="F313" s="5">
        <v>75435</v>
      </c>
      <c r="G313" s="5">
        <v>86010</v>
      </c>
      <c r="H313" s="5">
        <v>94000</v>
      </c>
      <c r="I313" s="5">
        <v>0</v>
      </c>
      <c r="J313" s="5">
        <v>0</v>
      </c>
      <c r="K313" s="5">
        <v>0</v>
      </c>
      <c r="L313" s="5">
        <v>0</v>
      </c>
      <c r="M313" s="5">
        <v>0</v>
      </c>
      <c r="N313" s="5">
        <v>0</v>
      </c>
      <c r="O313" s="5">
        <v>0</v>
      </c>
      <c r="P313" s="6">
        <f t="shared" si="21"/>
        <v>31996.153846153848</v>
      </c>
      <c r="Q313" s="4">
        <v>44561</v>
      </c>
      <c r="R313" s="7">
        <v>-6</v>
      </c>
      <c r="S313" s="8">
        <f t="shared" si="20"/>
        <v>1.8262325434330621E-4</v>
      </c>
      <c r="T313" s="6">
        <f t="shared" si="22"/>
        <v>-1.0957395260598373E-3</v>
      </c>
    </row>
    <row r="314" spans="1:20" x14ac:dyDescent="0.25">
      <c r="A314" s="9" t="s">
        <v>105</v>
      </c>
      <c r="B314" t="s">
        <v>397</v>
      </c>
      <c r="C314" s="5">
        <v>11750</v>
      </c>
      <c r="D314" s="5">
        <v>11750</v>
      </c>
      <c r="E314" s="5">
        <v>23500</v>
      </c>
      <c r="F314" s="5">
        <v>23500</v>
      </c>
      <c r="G314" s="5">
        <v>23500</v>
      </c>
      <c r="H314" s="5">
        <v>0</v>
      </c>
      <c r="I314" s="5">
        <v>0</v>
      </c>
      <c r="J314" s="5">
        <v>0</v>
      </c>
      <c r="K314" s="5">
        <v>0</v>
      </c>
      <c r="L314" s="5">
        <v>0</v>
      </c>
      <c r="M314" s="5">
        <v>0</v>
      </c>
      <c r="N314" s="5">
        <v>0</v>
      </c>
      <c r="O314" s="5">
        <v>0</v>
      </c>
      <c r="P314" s="6">
        <f t="shared" si="21"/>
        <v>7230.7692307692305</v>
      </c>
      <c r="Q314" s="4">
        <v>44530</v>
      </c>
      <c r="R314" s="7">
        <v>-7</v>
      </c>
      <c r="S314" s="8">
        <f t="shared" si="20"/>
        <v>4.1270791941990104E-5</v>
      </c>
      <c r="T314" s="6">
        <f t="shared" si="22"/>
        <v>-2.8889554359393072E-4</v>
      </c>
    </row>
    <row r="315" spans="1:20" x14ac:dyDescent="0.25">
      <c r="A315" s="9" t="s">
        <v>105</v>
      </c>
      <c r="B315" t="s">
        <v>398</v>
      </c>
      <c r="C315" s="5">
        <v>17625</v>
      </c>
      <c r="D315" s="5">
        <v>17625</v>
      </c>
      <c r="E315" s="5">
        <v>0</v>
      </c>
      <c r="F315" s="5">
        <v>0</v>
      </c>
      <c r="G315" s="5">
        <v>0</v>
      </c>
      <c r="H315" s="5">
        <v>0</v>
      </c>
      <c r="I315" s="5">
        <v>0</v>
      </c>
      <c r="J315" s="5">
        <v>0</v>
      </c>
      <c r="K315" s="5">
        <v>0</v>
      </c>
      <c r="L315" s="5">
        <v>0</v>
      </c>
      <c r="M315" s="5">
        <v>0</v>
      </c>
      <c r="N315" s="5">
        <v>0</v>
      </c>
      <c r="O315" s="5">
        <v>0</v>
      </c>
      <c r="P315" s="6">
        <f t="shared" si="21"/>
        <v>2711.5384615384614</v>
      </c>
      <c r="Q315" s="4">
        <v>44439</v>
      </c>
      <c r="R315" s="7">
        <v>-10</v>
      </c>
      <c r="S315" s="8">
        <f t="shared" si="20"/>
        <v>1.5476546978246288E-5</v>
      </c>
      <c r="T315" s="6">
        <f t="shared" si="22"/>
        <v>-1.5476546978246289E-4</v>
      </c>
    </row>
    <row r="316" spans="1:20" x14ac:dyDescent="0.25">
      <c r="A316" s="9" t="s">
        <v>105</v>
      </c>
      <c r="B316" t="s">
        <v>399</v>
      </c>
      <c r="C316" s="5">
        <v>33370</v>
      </c>
      <c r="D316" s="5">
        <v>40420</v>
      </c>
      <c r="E316" s="5">
        <v>47470</v>
      </c>
      <c r="F316" s="5">
        <v>54520</v>
      </c>
      <c r="G316" s="5">
        <v>57340</v>
      </c>
      <c r="H316" s="5">
        <v>58750</v>
      </c>
      <c r="I316" s="5">
        <v>0</v>
      </c>
      <c r="J316" s="5">
        <v>0</v>
      </c>
      <c r="K316" s="5">
        <v>0</v>
      </c>
      <c r="L316" s="5">
        <v>0</v>
      </c>
      <c r="M316" s="5">
        <v>0</v>
      </c>
      <c r="N316" s="5">
        <v>0</v>
      </c>
      <c r="O316" s="5">
        <v>0</v>
      </c>
      <c r="P316" s="6">
        <f t="shared" si="21"/>
        <v>22451.538461538461</v>
      </c>
      <c r="Q316" s="4">
        <v>44561</v>
      </c>
      <c r="R316" s="7">
        <v>-6</v>
      </c>
      <c r="S316" s="8">
        <f t="shared" si="20"/>
        <v>1.2814580897987926E-4</v>
      </c>
      <c r="T316" s="6">
        <f t="shared" si="22"/>
        <v>-7.6887485387927557E-4</v>
      </c>
    </row>
    <row r="317" spans="1:20" x14ac:dyDescent="0.25">
      <c r="A317" s="9" t="s">
        <v>105</v>
      </c>
      <c r="B317" t="s">
        <v>400</v>
      </c>
      <c r="C317" s="5">
        <v>61100</v>
      </c>
      <c r="D317" s="5">
        <v>79900</v>
      </c>
      <c r="E317" s="5">
        <v>98700</v>
      </c>
      <c r="F317" s="5">
        <v>117500</v>
      </c>
      <c r="G317" s="5">
        <v>129250</v>
      </c>
      <c r="H317" s="5">
        <v>141000</v>
      </c>
      <c r="I317" s="5">
        <v>0</v>
      </c>
      <c r="J317" s="5">
        <v>0</v>
      </c>
      <c r="K317" s="5">
        <v>0</v>
      </c>
      <c r="L317" s="5">
        <v>0</v>
      </c>
      <c r="M317" s="5">
        <v>0</v>
      </c>
      <c r="N317" s="5">
        <v>0</v>
      </c>
      <c r="O317" s="5">
        <v>0</v>
      </c>
      <c r="P317" s="6">
        <f t="shared" si="21"/>
        <v>48265.384615384617</v>
      </c>
      <c r="Q317" s="4">
        <v>44561</v>
      </c>
      <c r="R317" s="7">
        <v>-6</v>
      </c>
      <c r="S317" s="8">
        <f t="shared" si="20"/>
        <v>2.7548253621278394E-4</v>
      </c>
      <c r="T317" s="6">
        <f t="shared" si="22"/>
        <v>-1.6528952172767037E-3</v>
      </c>
    </row>
    <row r="318" spans="1:20" x14ac:dyDescent="0.25">
      <c r="A318" s="9" t="s">
        <v>105</v>
      </c>
      <c r="B318" t="s">
        <v>401</v>
      </c>
      <c r="C318" s="5">
        <v>61249.97</v>
      </c>
      <c r="D318" s="5">
        <v>0</v>
      </c>
      <c r="E318" s="5">
        <v>0</v>
      </c>
      <c r="F318" s="5">
        <v>0</v>
      </c>
      <c r="G318" s="5">
        <v>0</v>
      </c>
      <c r="H318" s="5">
        <v>0</v>
      </c>
      <c r="I318" s="5">
        <v>0</v>
      </c>
      <c r="J318" s="5">
        <v>0</v>
      </c>
      <c r="K318" s="5">
        <v>0</v>
      </c>
      <c r="L318" s="5">
        <v>0</v>
      </c>
      <c r="M318" s="5">
        <v>0</v>
      </c>
      <c r="N318" s="5">
        <v>0</v>
      </c>
      <c r="O318" s="5">
        <v>0</v>
      </c>
      <c r="P318" s="6">
        <f t="shared" si="21"/>
        <v>4711.5361538461539</v>
      </c>
      <c r="Q318" s="4">
        <v>44408</v>
      </c>
      <c r="R318" s="7">
        <v>-11</v>
      </c>
      <c r="S318" s="8">
        <f t="shared" si="20"/>
        <v>2.6891859237480165E-5</v>
      </c>
      <c r="T318" s="6">
        <f t="shared" si="22"/>
        <v>-2.9581045161228183E-4</v>
      </c>
    </row>
    <row r="319" spans="1:20" x14ac:dyDescent="0.25">
      <c r="A319" s="9" t="s">
        <v>105</v>
      </c>
      <c r="B319" t="s">
        <v>402</v>
      </c>
      <c r="C319" s="5">
        <v>0</v>
      </c>
      <c r="D319" s="5">
        <v>0</v>
      </c>
      <c r="E319" s="5">
        <v>0</v>
      </c>
      <c r="F319" s="5">
        <v>0</v>
      </c>
      <c r="G319" s="5">
        <v>47000</v>
      </c>
      <c r="H319" s="5">
        <v>47000</v>
      </c>
      <c r="I319" s="5">
        <v>0</v>
      </c>
      <c r="J319" s="5">
        <v>0</v>
      </c>
      <c r="K319" s="5">
        <v>0</v>
      </c>
      <c r="L319" s="5">
        <v>0</v>
      </c>
      <c r="M319" s="5">
        <v>0</v>
      </c>
      <c r="N319" s="5">
        <v>0</v>
      </c>
      <c r="O319" s="5">
        <v>0</v>
      </c>
      <c r="P319" s="6">
        <f t="shared" si="21"/>
        <v>7230.7692307692305</v>
      </c>
      <c r="Q319" s="4">
        <v>44561</v>
      </c>
      <c r="R319" s="7">
        <v>-6</v>
      </c>
      <c r="S319" s="8">
        <f t="shared" si="20"/>
        <v>4.1270791941990104E-5</v>
      </c>
      <c r="T319" s="6">
        <f t="shared" si="22"/>
        <v>-2.4762475165194061E-4</v>
      </c>
    </row>
    <row r="320" spans="1:20" x14ac:dyDescent="0.25">
      <c r="A320" s="9" t="s">
        <v>105</v>
      </c>
      <c r="B320" t="s">
        <v>403</v>
      </c>
      <c r="C320" s="5">
        <v>1000</v>
      </c>
      <c r="D320" s="5">
        <v>2500</v>
      </c>
      <c r="E320" s="5">
        <v>7500</v>
      </c>
      <c r="F320" s="5">
        <v>17500</v>
      </c>
      <c r="G320" s="5">
        <v>27500</v>
      </c>
      <c r="H320" s="5">
        <v>35000</v>
      </c>
      <c r="I320" s="5">
        <v>40000</v>
      </c>
      <c r="J320" s="5">
        <v>45000</v>
      </c>
      <c r="K320" s="5">
        <v>55000</v>
      </c>
      <c r="L320" s="5">
        <v>60000</v>
      </c>
      <c r="M320" s="5">
        <v>0</v>
      </c>
      <c r="N320" s="5">
        <v>0</v>
      </c>
      <c r="O320" s="5">
        <v>0</v>
      </c>
      <c r="P320" s="6">
        <f t="shared" si="21"/>
        <v>22384.615384615383</v>
      </c>
      <c r="Q320" s="4">
        <v>44681</v>
      </c>
      <c r="R320" s="7">
        <v>-2</v>
      </c>
      <c r="S320" s="8">
        <f t="shared" si="20"/>
        <v>1.2776383462892679E-4</v>
      </c>
      <c r="T320" s="6">
        <f t="shared" si="22"/>
        <v>-2.5552766925785359E-4</v>
      </c>
    </row>
    <row r="321" spans="1:20" x14ac:dyDescent="0.25">
      <c r="A321" s="9" t="s">
        <v>105</v>
      </c>
      <c r="B321" t="s">
        <v>404</v>
      </c>
      <c r="C321" s="5">
        <v>23500</v>
      </c>
      <c r="D321" s="5">
        <v>23500</v>
      </c>
      <c r="E321" s="5">
        <v>23500</v>
      </c>
      <c r="F321" s="5">
        <v>47000</v>
      </c>
      <c r="G321" s="5">
        <v>47000</v>
      </c>
      <c r="H321" s="5">
        <v>47000</v>
      </c>
      <c r="I321" s="5">
        <v>0</v>
      </c>
      <c r="J321" s="5">
        <v>0</v>
      </c>
      <c r="K321" s="5">
        <v>0</v>
      </c>
      <c r="L321" s="5">
        <v>0</v>
      </c>
      <c r="M321" s="5">
        <v>0</v>
      </c>
      <c r="N321" s="5">
        <v>0</v>
      </c>
      <c r="O321" s="5">
        <v>0</v>
      </c>
      <c r="P321" s="6">
        <f t="shared" si="21"/>
        <v>16269.23076923077</v>
      </c>
      <c r="Q321" s="4">
        <v>44561</v>
      </c>
      <c r="R321" s="7">
        <v>-6</v>
      </c>
      <c r="S321" s="8">
        <f t="shared" si="20"/>
        <v>9.2859281869477737E-5</v>
      </c>
      <c r="T321" s="6">
        <f t="shared" si="22"/>
        <v>-5.5715569121686645E-4</v>
      </c>
    </row>
    <row r="322" spans="1:20" x14ac:dyDescent="0.25">
      <c r="A322" s="9" t="s">
        <v>105</v>
      </c>
      <c r="B322" t="s">
        <v>405</v>
      </c>
      <c r="C322" s="5">
        <v>375744.99</v>
      </c>
      <c r="D322" s="5">
        <v>380816.24</v>
      </c>
      <c r="E322" s="5">
        <v>385887.49</v>
      </c>
      <c r="F322" s="5">
        <v>385887.49</v>
      </c>
      <c r="G322" s="5">
        <v>385887.49</v>
      </c>
      <c r="H322" s="5">
        <v>385887.49</v>
      </c>
      <c r="I322" s="5">
        <v>0</v>
      </c>
      <c r="J322" s="5">
        <v>0</v>
      </c>
      <c r="K322" s="5">
        <v>0</v>
      </c>
      <c r="L322" s="5">
        <v>0</v>
      </c>
      <c r="M322" s="5">
        <v>0</v>
      </c>
      <c r="N322" s="5">
        <v>0</v>
      </c>
      <c r="O322" s="5">
        <v>0</v>
      </c>
      <c r="P322" s="6">
        <f t="shared" si="21"/>
        <v>176931.63</v>
      </c>
      <c r="Q322" s="4">
        <v>44561</v>
      </c>
      <c r="R322" s="7">
        <v>-6</v>
      </c>
      <c r="S322" s="8">
        <f t="shared" si="20"/>
        <v>1.0098660677226943E-3</v>
      </c>
      <c r="T322" s="6">
        <f t="shared" si="22"/>
        <v>-6.0591964063361654E-3</v>
      </c>
    </row>
    <row r="323" spans="1:20" x14ac:dyDescent="0.25">
      <c r="A323" s="9" t="s">
        <v>105</v>
      </c>
      <c r="B323" t="s">
        <v>406</v>
      </c>
      <c r="C323" s="5">
        <v>23500</v>
      </c>
      <c r="D323" s="5">
        <v>23500</v>
      </c>
      <c r="E323" s="5">
        <v>23500</v>
      </c>
      <c r="F323" s="5">
        <v>47000</v>
      </c>
      <c r="G323" s="5">
        <v>0</v>
      </c>
      <c r="H323" s="5">
        <v>0</v>
      </c>
      <c r="I323" s="5">
        <v>0</v>
      </c>
      <c r="J323" s="5">
        <v>0</v>
      </c>
      <c r="K323" s="5">
        <v>0</v>
      </c>
      <c r="L323" s="5">
        <v>0</v>
      </c>
      <c r="M323" s="5">
        <v>0</v>
      </c>
      <c r="N323" s="5">
        <v>0</v>
      </c>
      <c r="O323" s="5">
        <v>0</v>
      </c>
      <c r="P323" s="6">
        <f t="shared" ref="P323:P354" si="23">AVERAGE(C323:O323)</f>
        <v>9038.461538461539</v>
      </c>
      <c r="Q323" s="4">
        <v>44500</v>
      </c>
      <c r="R323" s="7">
        <v>-8</v>
      </c>
      <c r="S323" s="8">
        <f t="shared" ref="S323:S386" si="24">P323/$P$562</f>
        <v>5.1588489927487632E-5</v>
      </c>
      <c r="T323" s="6">
        <f t="shared" ref="T323:T354" si="25">R323*S323</f>
        <v>-4.1270791941990106E-4</v>
      </c>
    </row>
    <row r="324" spans="1:20" x14ac:dyDescent="0.25">
      <c r="A324" s="9" t="s">
        <v>105</v>
      </c>
      <c r="B324" t="s">
        <v>407</v>
      </c>
      <c r="C324" s="5">
        <v>25850</v>
      </c>
      <c r="D324" s="5">
        <v>30550</v>
      </c>
      <c r="E324" s="5">
        <v>35250</v>
      </c>
      <c r="F324" s="5">
        <v>39950</v>
      </c>
      <c r="G324" s="5">
        <v>39950</v>
      </c>
      <c r="H324" s="5">
        <v>39950</v>
      </c>
      <c r="I324" s="5">
        <v>0</v>
      </c>
      <c r="J324" s="5">
        <v>0</v>
      </c>
      <c r="K324" s="5">
        <v>0</v>
      </c>
      <c r="L324" s="5">
        <v>0</v>
      </c>
      <c r="M324" s="5">
        <v>0</v>
      </c>
      <c r="N324" s="5">
        <v>0</v>
      </c>
      <c r="O324" s="5">
        <v>0</v>
      </c>
      <c r="P324" s="6">
        <f t="shared" si="23"/>
        <v>16269.23076923077</v>
      </c>
      <c r="Q324" s="4">
        <v>44561</v>
      </c>
      <c r="R324" s="7">
        <v>-6</v>
      </c>
      <c r="S324" s="8">
        <f t="shared" si="24"/>
        <v>9.2859281869477737E-5</v>
      </c>
      <c r="T324" s="6">
        <f t="shared" si="25"/>
        <v>-5.5715569121686645E-4</v>
      </c>
    </row>
    <row r="325" spans="1:20" x14ac:dyDescent="0.25">
      <c r="A325" s="9" t="s">
        <v>105</v>
      </c>
      <c r="B325" t="s">
        <v>408</v>
      </c>
      <c r="C325" s="5">
        <v>9870</v>
      </c>
      <c r="D325" s="5">
        <v>12220</v>
      </c>
      <c r="E325" s="5">
        <v>16920</v>
      </c>
      <c r="F325" s="5">
        <v>18800</v>
      </c>
      <c r="G325" s="5">
        <v>23500</v>
      </c>
      <c r="H325" s="5">
        <v>23500</v>
      </c>
      <c r="I325" s="5">
        <v>0</v>
      </c>
      <c r="J325" s="5">
        <v>0</v>
      </c>
      <c r="K325" s="5">
        <v>0</v>
      </c>
      <c r="L325" s="5">
        <v>0</v>
      </c>
      <c r="M325" s="5">
        <v>0</v>
      </c>
      <c r="N325" s="5">
        <v>0</v>
      </c>
      <c r="O325" s="5">
        <v>0</v>
      </c>
      <c r="P325" s="6">
        <f t="shared" si="23"/>
        <v>8062.3076923076924</v>
      </c>
      <c r="Q325" s="4">
        <v>44561</v>
      </c>
      <c r="R325" s="7">
        <v>-6</v>
      </c>
      <c r="S325" s="8">
        <f t="shared" si="24"/>
        <v>4.6016933015318964E-5</v>
      </c>
      <c r="T325" s="6">
        <f t="shared" si="25"/>
        <v>-2.7610159809191378E-4</v>
      </c>
    </row>
    <row r="326" spans="1:20" x14ac:dyDescent="0.25">
      <c r="A326" s="9" t="s">
        <v>105</v>
      </c>
      <c r="B326" t="s">
        <v>409</v>
      </c>
      <c r="C326" s="5">
        <v>0</v>
      </c>
      <c r="D326" s="5">
        <v>18800</v>
      </c>
      <c r="E326" s="5">
        <v>23500</v>
      </c>
      <c r="F326" s="5">
        <v>23500</v>
      </c>
      <c r="G326" s="5">
        <v>23500</v>
      </c>
      <c r="H326" s="5">
        <v>23500</v>
      </c>
      <c r="I326" s="5">
        <v>0</v>
      </c>
      <c r="J326" s="5">
        <v>0</v>
      </c>
      <c r="K326" s="5">
        <v>0</v>
      </c>
      <c r="L326" s="5">
        <v>0</v>
      </c>
      <c r="M326" s="5">
        <v>0</v>
      </c>
      <c r="N326" s="5">
        <v>0</v>
      </c>
      <c r="O326" s="5">
        <v>0</v>
      </c>
      <c r="P326" s="6">
        <f t="shared" si="23"/>
        <v>8676.9230769230762</v>
      </c>
      <c r="Q326" s="4">
        <v>44561</v>
      </c>
      <c r="R326" s="7">
        <v>-6</v>
      </c>
      <c r="S326" s="8">
        <f t="shared" si="24"/>
        <v>4.9524950330388123E-5</v>
      </c>
      <c r="T326" s="6">
        <f t="shared" si="25"/>
        <v>-2.9714970198232874E-4</v>
      </c>
    </row>
    <row r="327" spans="1:20" x14ac:dyDescent="0.25">
      <c r="A327" s="9" t="s">
        <v>105</v>
      </c>
      <c r="B327" t="s">
        <v>410</v>
      </c>
      <c r="C327" s="5">
        <v>767885.94000000006</v>
      </c>
      <c r="D327" s="5">
        <v>895866.93</v>
      </c>
      <c r="E327" s="5">
        <v>1023847.92</v>
      </c>
      <c r="F327" s="5">
        <v>1151828.9100000001</v>
      </c>
      <c r="G327" s="5">
        <v>1279809.9000000001</v>
      </c>
      <c r="H327" s="5">
        <v>1407790.8900000001</v>
      </c>
      <c r="I327" s="5">
        <v>0</v>
      </c>
      <c r="J327" s="5">
        <v>0</v>
      </c>
      <c r="K327" s="5">
        <v>0</v>
      </c>
      <c r="L327" s="5">
        <v>0</v>
      </c>
      <c r="M327" s="5">
        <v>0</v>
      </c>
      <c r="N327" s="5">
        <v>0</v>
      </c>
      <c r="O327" s="5">
        <v>0</v>
      </c>
      <c r="P327" s="6">
        <f t="shared" si="23"/>
        <v>502079.26846153848</v>
      </c>
      <c r="Q327" s="4">
        <v>44561</v>
      </c>
      <c r="R327" s="7">
        <v>-6</v>
      </c>
      <c r="S327" s="8">
        <f t="shared" si="24"/>
        <v>2.8656991207639971E-3</v>
      </c>
      <c r="T327" s="6">
        <f t="shared" si="25"/>
        <v>-1.7194194724583983E-2</v>
      </c>
    </row>
    <row r="328" spans="1:20" x14ac:dyDescent="0.25">
      <c r="A328" s="9" t="s">
        <v>105</v>
      </c>
      <c r="B328" t="s">
        <v>411</v>
      </c>
      <c r="C328" s="5">
        <v>16450</v>
      </c>
      <c r="D328" s="5">
        <v>21150</v>
      </c>
      <c r="E328" s="5">
        <v>29375</v>
      </c>
      <c r="F328" s="5">
        <v>38775</v>
      </c>
      <c r="G328" s="5">
        <v>43475</v>
      </c>
      <c r="H328" s="5">
        <v>47000</v>
      </c>
      <c r="I328" s="5">
        <v>0</v>
      </c>
      <c r="J328" s="5">
        <v>0</v>
      </c>
      <c r="K328" s="5">
        <v>0</v>
      </c>
      <c r="L328" s="5">
        <v>0</v>
      </c>
      <c r="M328" s="5">
        <v>0</v>
      </c>
      <c r="N328" s="5">
        <v>0</v>
      </c>
      <c r="O328" s="5">
        <v>0</v>
      </c>
      <c r="P328" s="6">
        <f t="shared" si="23"/>
        <v>15094.23076923077</v>
      </c>
      <c r="Q328" s="4">
        <v>44561</v>
      </c>
      <c r="R328" s="7">
        <v>-6</v>
      </c>
      <c r="S328" s="8">
        <f t="shared" si="24"/>
        <v>8.6152778178904342E-5</v>
      </c>
      <c r="T328" s="6">
        <f t="shared" si="25"/>
        <v>-5.1691666907342608E-4</v>
      </c>
    </row>
    <row r="329" spans="1:20" x14ac:dyDescent="0.25">
      <c r="A329" s="9" t="s">
        <v>105</v>
      </c>
      <c r="B329" t="s">
        <v>412</v>
      </c>
      <c r="C329" s="5">
        <v>55668.32</v>
      </c>
      <c r="D329" s="5">
        <v>69585.399999999994</v>
      </c>
      <c r="E329" s="5">
        <v>83502.48</v>
      </c>
      <c r="F329" s="5">
        <v>83502.48</v>
      </c>
      <c r="G329" s="5">
        <v>83502.48</v>
      </c>
      <c r="H329" s="5">
        <v>83502.48</v>
      </c>
      <c r="I329" s="5">
        <v>0</v>
      </c>
      <c r="J329" s="5">
        <v>0</v>
      </c>
      <c r="K329" s="5">
        <v>0</v>
      </c>
      <c r="L329" s="5">
        <v>0</v>
      </c>
      <c r="M329" s="5">
        <v>0</v>
      </c>
      <c r="N329" s="5">
        <v>0</v>
      </c>
      <c r="O329" s="5">
        <v>0</v>
      </c>
      <c r="P329" s="6">
        <f t="shared" si="23"/>
        <v>35327.972307692304</v>
      </c>
      <c r="Q329" s="4">
        <v>44561</v>
      </c>
      <c r="R329" s="7">
        <v>-6</v>
      </c>
      <c r="S329" s="8">
        <f t="shared" si="24"/>
        <v>2.0164015035064938E-4</v>
      </c>
      <c r="T329" s="6">
        <f t="shared" si="25"/>
        <v>-1.2098409021038964E-3</v>
      </c>
    </row>
    <row r="330" spans="1:20" x14ac:dyDescent="0.25">
      <c r="A330" s="9" t="s">
        <v>105</v>
      </c>
      <c r="B330" t="s">
        <v>413</v>
      </c>
      <c r="C330" s="5">
        <v>42219.360000000001</v>
      </c>
      <c r="D330" s="5">
        <v>49255.92</v>
      </c>
      <c r="E330" s="5">
        <v>56292.479999999996</v>
      </c>
      <c r="F330" s="5">
        <v>63329.039999999994</v>
      </c>
      <c r="G330" s="5">
        <v>70365.599999999991</v>
      </c>
      <c r="H330" s="5">
        <v>77402.159999999989</v>
      </c>
      <c r="I330" s="5">
        <v>0</v>
      </c>
      <c r="J330" s="5">
        <v>0</v>
      </c>
      <c r="K330" s="5">
        <v>0</v>
      </c>
      <c r="L330" s="5">
        <v>0</v>
      </c>
      <c r="M330" s="5">
        <v>0</v>
      </c>
      <c r="N330" s="5">
        <v>0</v>
      </c>
      <c r="O330" s="5">
        <v>0</v>
      </c>
      <c r="P330" s="6">
        <f t="shared" si="23"/>
        <v>27604.966153846148</v>
      </c>
      <c r="Q330" s="4">
        <v>44561</v>
      </c>
      <c r="R330" s="7">
        <v>-6</v>
      </c>
      <c r="S330" s="8">
        <f t="shared" si="24"/>
        <v>1.5755983607567895E-4</v>
      </c>
      <c r="T330" s="6">
        <f t="shared" si="25"/>
        <v>-9.4535901645407367E-4</v>
      </c>
    </row>
    <row r="331" spans="1:20" x14ac:dyDescent="0.25">
      <c r="A331" s="9" t="s">
        <v>105</v>
      </c>
      <c r="B331" t="s">
        <v>414</v>
      </c>
      <c r="C331" s="5">
        <v>33526.620000000003</v>
      </c>
      <c r="D331" s="5">
        <v>36786.160000000003</v>
      </c>
      <c r="E331" s="5">
        <v>57740.270000000004</v>
      </c>
      <c r="F331" s="5">
        <v>60999.810000000005</v>
      </c>
      <c r="G331" s="5">
        <v>64259.350000000006</v>
      </c>
      <c r="H331" s="5">
        <v>67053.240000000005</v>
      </c>
      <c r="I331" s="5">
        <v>0</v>
      </c>
      <c r="J331" s="5">
        <v>0</v>
      </c>
      <c r="K331" s="5">
        <v>0</v>
      </c>
      <c r="L331" s="5">
        <v>0</v>
      </c>
      <c r="M331" s="5">
        <v>0</v>
      </c>
      <c r="N331" s="5">
        <v>0</v>
      </c>
      <c r="O331" s="5">
        <v>0</v>
      </c>
      <c r="P331" s="6">
        <f t="shared" si="23"/>
        <v>24643.496153846154</v>
      </c>
      <c r="Q331" s="4">
        <v>44561</v>
      </c>
      <c r="R331" s="7">
        <v>-6</v>
      </c>
      <c r="S331" s="8">
        <f t="shared" si="24"/>
        <v>1.406567641739578E-4</v>
      </c>
      <c r="T331" s="6">
        <f t="shared" si="25"/>
        <v>-8.4394058504374679E-4</v>
      </c>
    </row>
    <row r="332" spans="1:20" x14ac:dyDescent="0.25">
      <c r="A332" s="9" t="s">
        <v>105</v>
      </c>
      <c r="B332" t="s">
        <v>415</v>
      </c>
      <c r="C332" s="5">
        <v>47084.340000000004</v>
      </c>
      <c r="D332" s="5">
        <v>54931.73</v>
      </c>
      <c r="E332" s="5">
        <v>62779.12</v>
      </c>
      <c r="F332" s="5">
        <v>70626.510000000009</v>
      </c>
      <c r="G332" s="5">
        <v>78473.900000000009</v>
      </c>
      <c r="H332" s="5">
        <v>86321.290000000008</v>
      </c>
      <c r="I332" s="5">
        <v>0</v>
      </c>
      <c r="J332" s="5">
        <v>0</v>
      </c>
      <c r="K332" s="5">
        <v>0</v>
      </c>
      <c r="L332" s="5">
        <v>0</v>
      </c>
      <c r="M332" s="5">
        <v>0</v>
      </c>
      <c r="N332" s="5">
        <v>0</v>
      </c>
      <c r="O332" s="5">
        <v>0</v>
      </c>
      <c r="P332" s="6">
        <f t="shared" si="23"/>
        <v>30785.914615384616</v>
      </c>
      <c r="Q332" s="4">
        <v>44561</v>
      </c>
      <c r="R332" s="7">
        <v>-6</v>
      </c>
      <c r="S332" s="8">
        <f t="shared" si="24"/>
        <v>1.7571561700915255E-4</v>
      </c>
      <c r="T332" s="6">
        <f t="shared" si="25"/>
        <v>-1.0542937020549153E-3</v>
      </c>
    </row>
    <row r="333" spans="1:20" x14ac:dyDescent="0.25">
      <c r="A333" s="9" t="s">
        <v>105</v>
      </c>
      <c r="B333" t="s">
        <v>416</v>
      </c>
      <c r="C333" s="5">
        <v>47000</v>
      </c>
      <c r="D333" s="5">
        <v>47000</v>
      </c>
      <c r="E333" s="5">
        <v>94000</v>
      </c>
      <c r="F333" s="5">
        <v>0</v>
      </c>
      <c r="G333" s="5">
        <v>0</v>
      </c>
      <c r="H333" s="5">
        <v>0</v>
      </c>
      <c r="I333" s="5">
        <v>0</v>
      </c>
      <c r="J333" s="5">
        <v>0</v>
      </c>
      <c r="K333" s="5">
        <v>0</v>
      </c>
      <c r="L333" s="5">
        <v>0</v>
      </c>
      <c r="M333" s="5">
        <v>0</v>
      </c>
      <c r="N333" s="5">
        <v>0</v>
      </c>
      <c r="O333" s="5">
        <v>0</v>
      </c>
      <c r="P333" s="6">
        <f t="shared" si="23"/>
        <v>14461.538461538461</v>
      </c>
      <c r="Q333" s="4">
        <v>44469</v>
      </c>
      <c r="R333" s="7">
        <v>-9</v>
      </c>
      <c r="S333" s="8">
        <f t="shared" si="24"/>
        <v>8.2541583883980209E-5</v>
      </c>
      <c r="T333" s="6">
        <f t="shared" si="25"/>
        <v>-7.4287425495582189E-4</v>
      </c>
    </row>
    <row r="334" spans="1:20" x14ac:dyDescent="0.25">
      <c r="A334" s="9" t="s">
        <v>105</v>
      </c>
      <c r="B334" t="s">
        <v>417</v>
      </c>
      <c r="C334" s="5">
        <v>35250</v>
      </c>
      <c r="D334" s="5">
        <v>41125</v>
      </c>
      <c r="E334" s="5">
        <v>47000</v>
      </c>
      <c r="F334" s="5">
        <v>52875</v>
      </c>
      <c r="G334" s="5">
        <v>58750</v>
      </c>
      <c r="H334" s="5">
        <v>64625</v>
      </c>
      <c r="I334" s="5">
        <v>0</v>
      </c>
      <c r="J334" s="5">
        <v>0</v>
      </c>
      <c r="K334" s="5">
        <v>0</v>
      </c>
      <c r="L334" s="5">
        <v>0</v>
      </c>
      <c r="M334" s="5">
        <v>0</v>
      </c>
      <c r="N334" s="5">
        <v>0</v>
      </c>
      <c r="O334" s="5">
        <v>0</v>
      </c>
      <c r="P334" s="6">
        <f t="shared" si="23"/>
        <v>23048.076923076922</v>
      </c>
      <c r="Q334" s="4">
        <v>44561</v>
      </c>
      <c r="R334" s="7">
        <v>-6</v>
      </c>
      <c r="S334" s="8">
        <f t="shared" si="24"/>
        <v>1.3155064931509345E-4</v>
      </c>
      <c r="T334" s="6">
        <f t="shared" si="25"/>
        <v>-7.8930389589056062E-4</v>
      </c>
    </row>
    <row r="335" spans="1:20" x14ac:dyDescent="0.25">
      <c r="A335" s="9" t="s">
        <v>105</v>
      </c>
      <c r="B335" t="s">
        <v>418</v>
      </c>
      <c r="C335" s="5">
        <v>126101.68000000001</v>
      </c>
      <c r="D335" s="5">
        <v>157627.1</v>
      </c>
      <c r="E335" s="5">
        <v>189152.45</v>
      </c>
      <c r="F335" s="5">
        <v>189152.45</v>
      </c>
      <c r="G335" s="5">
        <v>189152.45</v>
      </c>
      <c r="H335" s="5">
        <v>189152.45</v>
      </c>
      <c r="I335" s="5">
        <v>0</v>
      </c>
      <c r="J335" s="5">
        <v>0</v>
      </c>
      <c r="K335" s="5">
        <v>0</v>
      </c>
      <c r="L335" s="5">
        <v>0</v>
      </c>
      <c r="M335" s="5">
        <v>0</v>
      </c>
      <c r="N335" s="5">
        <v>0</v>
      </c>
      <c r="O335" s="5">
        <v>0</v>
      </c>
      <c r="P335" s="6">
        <f t="shared" si="23"/>
        <v>80026.044615384628</v>
      </c>
      <c r="Q335" s="4">
        <v>44561</v>
      </c>
      <c r="R335" s="7">
        <v>-6</v>
      </c>
      <c r="S335" s="8">
        <f t="shared" si="24"/>
        <v>4.5676167111069612E-4</v>
      </c>
      <c r="T335" s="6">
        <f t="shared" si="25"/>
        <v>-2.7405700266641768E-3</v>
      </c>
    </row>
    <row r="336" spans="1:20" x14ac:dyDescent="0.25">
      <c r="A336" s="9" t="s">
        <v>105</v>
      </c>
      <c r="B336" t="s">
        <v>419</v>
      </c>
      <c r="C336" s="5">
        <v>52672.02</v>
      </c>
      <c r="D336" s="5">
        <v>61450.689999999995</v>
      </c>
      <c r="E336" s="5">
        <v>70229.36</v>
      </c>
      <c r="F336" s="5">
        <v>79008.03</v>
      </c>
      <c r="G336" s="5">
        <v>87786.7</v>
      </c>
      <c r="H336" s="5">
        <v>96565.37</v>
      </c>
      <c r="I336" s="5">
        <v>0</v>
      </c>
      <c r="J336" s="5">
        <v>0</v>
      </c>
      <c r="K336" s="5">
        <v>0</v>
      </c>
      <c r="L336" s="5">
        <v>0</v>
      </c>
      <c r="M336" s="5">
        <v>0</v>
      </c>
      <c r="N336" s="5">
        <v>0</v>
      </c>
      <c r="O336" s="5">
        <v>0</v>
      </c>
      <c r="P336" s="6">
        <f t="shared" si="23"/>
        <v>34439.397692307692</v>
      </c>
      <c r="Q336" s="4">
        <v>44561</v>
      </c>
      <c r="R336" s="7">
        <v>-6</v>
      </c>
      <c r="S336" s="8">
        <f t="shared" si="24"/>
        <v>1.9656846614858408E-4</v>
      </c>
      <c r="T336" s="6">
        <f t="shared" si="25"/>
        <v>-1.1794107968915045E-3</v>
      </c>
    </row>
    <row r="337" spans="1:20" x14ac:dyDescent="0.25">
      <c r="A337" s="9" t="s">
        <v>105</v>
      </c>
      <c r="B337" t="s">
        <v>420</v>
      </c>
      <c r="C337" s="5">
        <v>58750</v>
      </c>
      <c r="D337" s="5">
        <v>58750</v>
      </c>
      <c r="E337" s="5">
        <v>117500</v>
      </c>
      <c r="F337" s="5">
        <v>117500</v>
      </c>
      <c r="G337" s="5">
        <v>117500</v>
      </c>
      <c r="H337" s="5">
        <v>117500</v>
      </c>
      <c r="I337" s="5">
        <v>0</v>
      </c>
      <c r="J337" s="5">
        <v>0</v>
      </c>
      <c r="K337" s="5">
        <v>0</v>
      </c>
      <c r="L337" s="5">
        <v>0</v>
      </c>
      <c r="M337" s="5">
        <v>0</v>
      </c>
      <c r="N337" s="5">
        <v>0</v>
      </c>
      <c r="O337" s="5">
        <v>0</v>
      </c>
      <c r="P337" s="6">
        <f t="shared" si="23"/>
        <v>45192.307692307695</v>
      </c>
      <c r="Q337" s="4">
        <v>44561</v>
      </c>
      <c r="R337" s="7">
        <v>-6</v>
      </c>
      <c r="S337" s="8">
        <f t="shared" si="24"/>
        <v>2.5794244963743817E-4</v>
      </c>
      <c r="T337" s="6">
        <f t="shared" si="25"/>
        <v>-1.5476546978246291E-3</v>
      </c>
    </row>
    <row r="338" spans="1:20" x14ac:dyDescent="0.25">
      <c r="A338" s="9" t="s">
        <v>105</v>
      </c>
      <c r="B338" t="s">
        <v>421</v>
      </c>
      <c r="C338" s="5">
        <v>27500</v>
      </c>
      <c r="D338" s="5">
        <v>33000</v>
      </c>
      <c r="E338" s="5">
        <v>38500</v>
      </c>
      <c r="F338" s="5">
        <v>44000</v>
      </c>
      <c r="G338" s="5">
        <v>49500</v>
      </c>
      <c r="H338" s="5">
        <v>0</v>
      </c>
      <c r="I338" s="5">
        <v>0</v>
      </c>
      <c r="J338" s="5">
        <v>0</v>
      </c>
      <c r="K338" s="5">
        <v>0</v>
      </c>
      <c r="L338" s="5">
        <v>0</v>
      </c>
      <c r="M338" s="5">
        <v>0</v>
      </c>
      <c r="N338" s="5">
        <v>0</v>
      </c>
      <c r="O338" s="5">
        <v>0</v>
      </c>
      <c r="P338" s="6">
        <f t="shared" si="23"/>
        <v>14807.692307692309</v>
      </c>
      <c r="Q338" s="4">
        <v>44530</v>
      </c>
      <c r="R338" s="7">
        <v>-7</v>
      </c>
      <c r="S338" s="8">
        <f t="shared" si="24"/>
        <v>8.4517313285458465E-5</v>
      </c>
      <c r="T338" s="6">
        <f t="shared" si="25"/>
        <v>-5.9162119299820928E-4</v>
      </c>
    </row>
    <row r="339" spans="1:20" x14ac:dyDescent="0.25">
      <c r="A339" s="9" t="s">
        <v>105</v>
      </c>
      <c r="B339" t="s">
        <v>422</v>
      </c>
      <c r="C339" s="5">
        <v>0</v>
      </c>
      <c r="D339" s="5">
        <v>0</v>
      </c>
      <c r="E339" s="5">
        <v>0</v>
      </c>
      <c r="F339" s="5">
        <v>0</v>
      </c>
      <c r="G339" s="5">
        <v>0</v>
      </c>
      <c r="H339" s="5">
        <v>0</v>
      </c>
      <c r="I339" s="5">
        <v>0</v>
      </c>
      <c r="J339" s="5">
        <v>0</v>
      </c>
      <c r="K339" s="5">
        <v>0</v>
      </c>
      <c r="L339" s="5">
        <v>0</v>
      </c>
      <c r="M339" s="5">
        <v>5500</v>
      </c>
      <c r="N339" s="5">
        <v>19250.010000000002</v>
      </c>
      <c r="O339" s="5">
        <v>35750.020000000004</v>
      </c>
      <c r="P339" s="6">
        <f t="shared" si="23"/>
        <v>4653.8484615384623</v>
      </c>
      <c r="Q339" s="4">
        <v>44834</v>
      </c>
      <c r="R339" s="7">
        <v>3</v>
      </c>
      <c r="S339" s="8">
        <f t="shared" si="24"/>
        <v>2.656259734695915E-5</v>
      </c>
      <c r="T339" s="6">
        <f t="shared" si="25"/>
        <v>7.9687792040877449E-5</v>
      </c>
    </row>
    <row r="340" spans="1:20" x14ac:dyDescent="0.25">
      <c r="A340" s="9" t="s">
        <v>105</v>
      </c>
      <c r="B340" t="s">
        <v>423</v>
      </c>
      <c r="C340" s="5">
        <v>134051.82</v>
      </c>
      <c r="D340" s="5">
        <v>156393.79</v>
      </c>
      <c r="E340" s="5">
        <v>178735.76</v>
      </c>
      <c r="F340" s="5">
        <v>201077.73</v>
      </c>
      <c r="G340" s="5">
        <v>223419.7</v>
      </c>
      <c r="H340" s="5">
        <v>245761.67</v>
      </c>
      <c r="I340" s="5">
        <v>0</v>
      </c>
      <c r="J340" s="5">
        <v>0</v>
      </c>
      <c r="K340" s="5">
        <v>0</v>
      </c>
      <c r="L340" s="5">
        <v>0</v>
      </c>
      <c r="M340" s="5">
        <v>0</v>
      </c>
      <c r="N340" s="5">
        <v>0</v>
      </c>
      <c r="O340" s="5">
        <v>0</v>
      </c>
      <c r="P340" s="6">
        <f t="shared" si="23"/>
        <v>87649.266923076924</v>
      </c>
      <c r="Q340" s="4">
        <v>44561</v>
      </c>
      <c r="R340" s="7">
        <v>-6</v>
      </c>
      <c r="S340" s="8">
        <f t="shared" si="24"/>
        <v>5.0027245284737674E-4</v>
      </c>
      <c r="T340" s="6">
        <f t="shared" si="25"/>
        <v>-3.0016347170842604E-3</v>
      </c>
    </row>
    <row r="341" spans="1:20" x14ac:dyDescent="0.25">
      <c r="A341" s="9" t="s">
        <v>105</v>
      </c>
      <c r="B341" t="s">
        <v>424</v>
      </c>
      <c r="C341" s="5">
        <v>5455.02</v>
      </c>
      <c r="D341" s="5">
        <v>40912.61</v>
      </c>
      <c r="E341" s="5">
        <v>76370.200000000012</v>
      </c>
      <c r="F341" s="5">
        <v>109100.28000000001</v>
      </c>
      <c r="G341" s="5">
        <v>141830.36000000002</v>
      </c>
      <c r="H341" s="5">
        <v>174560.31000000003</v>
      </c>
      <c r="I341" s="5">
        <v>0</v>
      </c>
      <c r="J341" s="5">
        <v>0</v>
      </c>
      <c r="K341" s="5">
        <v>0</v>
      </c>
      <c r="L341" s="5">
        <v>0</v>
      </c>
      <c r="M341" s="5">
        <v>0</v>
      </c>
      <c r="N341" s="5">
        <v>0</v>
      </c>
      <c r="O341" s="5">
        <v>0</v>
      </c>
      <c r="P341" s="6">
        <f t="shared" si="23"/>
        <v>42171.444615384629</v>
      </c>
      <c r="Q341" s="4">
        <v>44561</v>
      </c>
      <c r="R341" s="7">
        <v>-6</v>
      </c>
      <c r="S341" s="8">
        <f t="shared" si="24"/>
        <v>2.4070038208501141E-4</v>
      </c>
      <c r="T341" s="6">
        <f t="shared" si="25"/>
        <v>-1.4442022925100686E-3</v>
      </c>
    </row>
    <row r="342" spans="1:20" x14ac:dyDescent="0.25">
      <c r="A342" s="9" t="s">
        <v>105</v>
      </c>
      <c r="B342" t="s">
        <v>425</v>
      </c>
      <c r="C342" s="5">
        <v>18800</v>
      </c>
      <c r="D342" s="5">
        <v>23500</v>
      </c>
      <c r="E342" s="5">
        <v>28200</v>
      </c>
      <c r="F342" s="5">
        <v>32900</v>
      </c>
      <c r="G342" s="5">
        <v>37600</v>
      </c>
      <c r="H342" s="5">
        <v>42300</v>
      </c>
      <c r="I342" s="5">
        <v>0</v>
      </c>
      <c r="J342" s="5">
        <v>0</v>
      </c>
      <c r="K342" s="5">
        <v>0</v>
      </c>
      <c r="L342" s="5">
        <v>0</v>
      </c>
      <c r="M342" s="5">
        <v>0</v>
      </c>
      <c r="N342" s="5">
        <v>0</v>
      </c>
      <c r="O342" s="5">
        <v>0</v>
      </c>
      <c r="P342" s="6">
        <f t="shared" si="23"/>
        <v>14100</v>
      </c>
      <c r="Q342" s="4">
        <v>44561</v>
      </c>
      <c r="R342" s="7">
        <v>-6</v>
      </c>
      <c r="S342" s="8">
        <f t="shared" si="24"/>
        <v>8.0478044286880706E-5</v>
      </c>
      <c r="T342" s="6">
        <f t="shared" si="25"/>
        <v>-4.8286826572128424E-4</v>
      </c>
    </row>
    <row r="343" spans="1:20" x14ac:dyDescent="0.25">
      <c r="A343" s="9" t="s">
        <v>105</v>
      </c>
      <c r="B343" t="s">
        <v>426</v>
      </c>
      <c r="C343" s="5">
        <v>194368.38</v>
      </c>
      <c r="D343" s="5">
        <v>200015.88</v>
      </c>
      <c r="E343" s="5">
        <v>205663.38</v>
      </c>
      <c r="F343" s="5">
        <v>211310.88</v>
      </c>
      <c r="G343" s="5">
        <v>216958.38</v>
      </c>
      <c r="H343" s="5">
        <v>222605.74</v>
      </c>
      <c r="I343" s="5">
        <v>0</v>
      </c>
      <c r="J343" s="5">
        <v>0</v>
      </c>
      <c r="K343" s="5">
        <v>0</v>
      </c>
      <c r="L343" s="5">
        <v>0</v>
      </c>
      <c r="M343" s="5">
        <v>0</v>
      </c>
      <c r="N343" s="5">
        <v>0</v>
      </c>
      <c r="O343" s="5">
        <v>0</v>
      </c>
      <c r="P343" s="6">
        <f t="shared" si="23"/>
        <v>96224.818461538467</v>
      </c>
      <c r="Q343" s="4">
        <v>44561</v>
      </c>
      <c r="R343" s="7">
        <v>-6</v>
      </c>
      <c r="S343" s="8">
        <f t="shared" si="24"/>
        <v>5.4921880862728717E-4</v>
      </c>
      <c r="T343" s="6">
        <f t="shared" si="25"/>
        <v>-3.2953128517637228E-3</v>
      </c>
    </row>
    <row r="344" spans="1:20" x14ac:dyDescent="0.25">
      <c r="A344" s="9" t="s">
        <v>105</v>
      </c>
      <c r="B344" t="s">
        <v>427</v>
      </c>
      <c r="C344" s="5">
        <v>47000</v>
      </c>
      <c r="D344" s="5">
        <v>56400</v>
      </c>
      <c r="E344" s="5">
        <v>65800</v>
      </c>
      <c r="F344" s="5">
        <v>75200</v>
      </c>
      <c r="G344" s="5">
        <v>84600</v>
      </c>
      <c r="H344" s="5">
        <v>0</v>
      </c>
      <c r="I344" s="5">
        <v>0</v>
      </c>
      <c r="J344" s="5">
        <v>0</v>
      </c>
      <c r="K344" s="5">
        <v>0</v>
      </c>
      <c r="L344" s="5">
        <v>0</v>
      </c>
      <c r="M344" s="5">
        <v>0</v>
      </c>
      <c r="N344" s="5">
        <v>0</v>
      </c>
      <c r="O344" s="5">
        <v>0</v>
      </c>
      <c r="P344" s="6">
        <f t="shared" si="23"/>
        <v>25307.692307692309</v>
      </c>
      <c r="Q344" s="4">
        <v>44530</v>
      </c>
      <c r="R344" s="7">
        <v>-7</v>
      </c>
      <c r="S344" s="8">
        <f t="shared" si="24"/>
        <v>1.4444777179696536E-4</v>
      </c>
      <c r="T344" s="6">
        <f t="shared" si="25"/>
        <v>-1.0111344025787576E-3</v>
      </c>
    </row>
    <row r="345" spans="1:20" x14ac:dyDescent="0.25">
      <c r="A345" s="9" t="s">
        <v>105</v>
      </c>
      <c r="B345" t="s">
        <v>428</v>
      </c>
      <c r="C345" s="5">
        <v>95142.28</v>
      </c>
      <c r="D345" s="5">
        <v>118927.85</v>
      </c>
      <c r="E345" s="5">
        <v>142713.42000000001</v>
      </c>
      <c r="F345" s="5">
        <v>166498.99000000002</v>
      </c>
      <c r="G345" s="5">
        <v>190284.56000000003</v>
      </c>
      <c r="H345" s="5">
        <v>214070.13000000003</v>
      </c>
      <c r="I345" s="5">
        <v>0</v>
      </c>
      <c r="J345" s="5">
        <v>0</v>
      </c>
      <c r="K345" s="5">
        <v>0</v>
      </c>
      <c r="L345" s="5">
        <v>0</v>
      </c>
      <c r="M345" s="5">
        <v>0</v>
      </c>
      <c r="N345" s="5">
        <v>0</v>
      </c>
      <c r="O345" s="5">
        <v>0</v>
      </c>
      <c r="P345" s="6">
        <f t="shared" si="23"/>
        <v>71356.710000000006</v>
      </c>
      <c r="Q345" s="4">
        <v>44561</v>
      </c>
      <c r="R345" s="7">
        <v>-6</v>
      </c>
      <c r="S345" s="8">
        <f t="shared" si="24"/>
        <v>4.0728003315929811E-4</v>
      </c>
      <c r="T345" s="6">
        <f t="shared" si="25"/>
        <v>-2.4436801989557886E-3</v>
      </c>
    </row>
    <row r="346" spans="1:20" x14ac:dyDescent="0.25">
      <c r="A346" s="9" t="s">
        <v>105</v>
      </c>
      <c r="B346" t="s">
        <v>429</v>
      </c>
      <c r="C346" s="5">
        <v>94000</v>
      </c>
      <c r="D346" s="5">
        <v>94000</v>
      </c>
      <c r="E346" s="5">
        <v>94000</v>
      </c>
      <c r="F346" s="5">
        <v>0</v>
      </c>
      <c r="G346" s="5">
        <v>0</v>
      </c>
      <c r="H346" s="5">
        <v>0</v>
      </c>
      <c r="I346" s="5">
        <v>0</v>
      </c>
      <c r="J346" s="5">
        <v>0</v>
      </c>
      <c r="K346" s="5">
        <v>0</v>
      </c>
      <c r="L346" s="5">
        <v>0</v>
      </c>
      <c r="M346" s="5">
        <v>0</v>
      </c>
      <c r="N346" s="5">
        <v>0</v>
      </c>
      <c r="O346" s="5">
        <v>0</v>
      </c>
      <c r="P346" s="6">
        <f t="shared" si="23"/>
        <v>21692.307692307691</v>
      </c>
      <c r="Q346" s="4">
        <v>44469</v>
      </c>
      <c r="R346" s="7">
        <v>-9</v>
      </c>
      <c r="S346" s="8">
        <f t="shared" si="24"/>
        <v>1.2381237582597031E-4</v>
      </c>
      <c r="T346" s="6">
        <f t="shared" si="25"/>
        <v>-1.1143113824337327E-3</v>
      </c>
    </row>
    <row r="347" spans="1:20" x14ac:dyDescent="0.25">
      <c r="A347" s="9" t="s">
        <v>105</v>
      </c>
      <c r="B347" t="s">
        <v>430</v>
      </c>
      <c r="C347" s="5">
        <v>543125.01</v>
      </c>
      <c r="D347" s="5">
        <v>544500.01</v>
      </c>
      <c r="E347" s="5">
        <v>545875.01</v>
      </c>
      <c r="F347" s="5">
        <v>547250.01</v>
      </c>
      <c r="G347" s="5">
        <v>548625.01</v>
      </c>
      <c r="H347" s="5">
        <v>0</v>
      </c>
      <c r="I347" s="5">
        <v>0</v>
      </c>
      <c r="J347" s="5">
        <v>0</v>
      </c>
      <c r="K347" s="5">
        <v>0</v>
      </c>
      <c r="L347" s="5">
        <v>0</v>
      </c>
      <c r="M347" s="5">
        <v>0</v>
      </c>
      <c r="N347" s="5">
        <v>0</v>
      </c>
      <c r="O347" s="5">
        <v>0</v>
      </c>
      <c r="P347" s="6">
        <f t="shared" si="23"/>
        <v>209951.92692307691</v>
      </c>
      <c r="Q347" s="4">
        <v>44530</v>
      </c>
      <c r="R347" s="7">
        <v>-7</v>
      </c>
      <c r="S347" s="8">
        <f t="shared" si="24"/>
        <v>1.1983347853213706E-3</v>
      </c>
      <c r="T347" s="6">
        <f t="shared" si="25"/>
        <v>-8.3883434972495934E-3</v>
      </c>
    </row>
    <row r="348" spans="1:20" x14ac:dyDescent="0.25">
      <c r="A348" s="9" t="s">
        <v>105</v>
      </c>
      <c r="B348" t="s">
        <v>431</v>
      </c>
      <c r="C348" s="5">
        <v>0</v>
      </c>
      <c r="D348" s="5">
        <v>0</v>
      </c>
      <c r="E348" s="5">
        <v>0</v>
      </c>
      <c r="F348" s="5">
        <v>0</v>
      </c>
      <c r="G348" s="5">
        <v>4700</v>
      </c>
      <c r="H348" s="5">
        <v>9400</v>
      </c>
      <c r="I348" s="5">
        <v>14100</v>
      </c>
      <c r="J348" s="5">
        <v>18800</v>
      </c>
      <c r="K348" s="5">
        <v>23500</v>
      </c>
      <c r="L348" s="5">
        <v>0</v>
      </c>
      <c r="M348" s="5">
        <v>0</v>
      </c>
      <c r="N348" s="5">
        <v>0</v>
      </c>
      <c r="O348" s="5">
        <v>0</v>
      </c>
      <c r="P348" s="6">
        <f t="shared" si="23"/>
        <v>5423.0769230769229</v>
      </c>
      <c r="Q348" s="4">
        <v>44651</v>
      </c>
      <c r="R348" s="7">
        <v>-3</v>
      </c>
      <c r="S348" s="8">
        <f t="shared" si="24"/>
        <v>3.0953093956492577E-5</v>
      </c>
      <c r="T348" s="6">
        <f t="shared" si="25"/>
        <v>-9.2859281869477723E-5</v>
      </c>
    </row>
    <row r="349" spans="1:20" x14ac:dyDescent="0.25">
      <c r="A349" s="9" t="s">
        <v>105</v>
      </c>
      <c r="B349" t="s">
        <v>432</v>
      </c>
      <c r="C349" s="5">
        <v>49000</v>
      </c>
      <c r="D349" s="5">
        <v>73500</v>
      </c>
      <c r="E349" s="5">
        <v>98000</v>
      </c>
      <c r="F349" s="5">
        <v>0</v>
      </c>
      <c r="G349" s="5">
        <v>0</v>
      </c>
      <c r="H349" s="5">
        <v>0</v>
      </c>
      <c r="I349" s="5">
        <v>0</v>
      </c>
      <c r="J349" s="5">
        <v>0</v>
      </c>
      <c r="K349" s="5">
        <v>0</v>
      </c>
      <c r="L349" s="5">
        <v>0</v>
      </c>
      <c r="M349" s="5">
        <v>0</v>
      </c>
      <c r="N349" s="5">
        <v>0</v>
      </c>
      <c r="O349" s="5">
        <v>0</v>
      </c>
      <c r="P349" s="6">
        <f t="shared" si="23"/>
        <v>16961.538461538461</v>
      </c>
      <c r="Q349" s="4">
        <v>44469</v>
      </c>
      <c r="R349" s="7">
        <v>-9</v>
      </c>
      <c r="S349" s="8">
        <f t="shared" si="24"/>
        <v>9.6810740672434223E-5</v>
      </c>
      <c r="T349" s="6">
        <f t="shared" si="25"/>
        <v>-8.7129666605190799E-4</v>
      </c>
    </row>
    <row r="350" spans="1:20" x14ac:dyDescent="0.25">
      <c r="A350" s="9" t="s">
        <v>105</v>
      </c>
      <c r="B350" t="s">
        <v>433</v>
      </c>
      <c r="C350" s="5">
        <v>29399.97</v>
      </c>
      <c r="D350" s="5">
        <v>0</v>
      </c>
      <c r="E350" s="5">
        <v>0</v>
      </c>
      <c r="F350" s="5">
        <v>0</v>
      </c>
      <c r="G350" s="5">
        <v>0</v>
      </c>
      <c r="H350" s="5">
        <v>0</v>
      </c>
      <c r="I350" s="5">
        <v>0</v>
      </c>
      <c r="J350" s="5">
        <v>0</v>
      </c>
      <c r="K350" s="5">
        <v>0</v>
      </c>
      <c r="L350" s="5">
        <v>0</v>
      </c>
      <c r="M350" s="5">
        <v>0</v>
      </c>
      <c r="N350" s="5">
        <v>0</v>
      </c>
      <c r="O350" s="5">
        <v>0</v>
      </c>
      <c r="P350" s="6">
        <f t="shared" si="23"/>
        <v>2261.5361538461539</v>
      </c>
      <c r="Q350" s="4">
        <v>44408</v>
      </c>
      <c r="R350" s="7">
        <v>-11</v>
      </c>
      <c r="S350" s="8">
        <f t="shared" si="24"/>
        <v>1.2908085584795221E-5</v>
      </c>
      <c r="T350" s="6">
        <f t="shared" si="25"/>
        <v>-1.4198894143274744E-4</v>
      </c>
    </row>
    <row r="351" spans="1:20" x14ac:dyDescent="0.25">
      <c r="A351" s="9" t="s">
        <v>105</v>
      </c>
      <c r="B351" t="s">
        <v>434</v>
      </c>
      <c r="C351" s="5">
        <v>28200</v>
      </c>
      <c r="D351" s="5">
        <v>0</v>
      </c>
      <c r="E351" s="5">
        <v>0</v>
      </c>
      <c r="F351" s="5">
        <v>0</v>
      </c>
      <c r="G351" s="5">
        <v>0</v>
      </c>
      <c r="H351" s="5">
        <v>0</v>
      </c>
      <c r="I351" s="5">
        <v>0</v>
      </c>
      <c r="J351" s="5">
        <v>0</v>
      </c>
      <c r="K351" s="5">
        <v>0</v>
      </c>
      <c r="L351" s="5">
        <v>0</v>
      </c>
      <c r="M351" s="5">
        <v>0</v>
      </c>
      <c r="N351" s="5">
        <v>0</v>
      </c>
      <c r="O351" s="5">
        <v>0</v>
      </c>
      <c r="P351" s="6">
        <f t="shared" si="23"/>
        <v>2169.2307692307691</v>
      </c>
      <c r="Q351" s="4">
        <v>44408</v>
      </c>
      <c r="R351" s="7">
        <v>-11</v>
      </c>
      <c r="S351" s="8">
        <f t="shared" si="24"/>
        <v>1.2381237582597031E-5</v>
      </c>
      <c r="T351" s="6">
        <f t="shared" si="25"/>
        <v>-1.3619361340856732E-4</v>
      </c>
    </row>
    <row r="352" spans="1:20" x14ac:dyDescent="0.25">
      <c r="A352" s="9" t="s">
        <v>105</v>
      </c>
      <c r="B352" t="s">
        <v>435</v>
      </c>
      <c r="C352" s="5">
        <v>27500</v>
      </c>
      <c r="D352" s="5">
        <v>41250</v>
      </c>
      <c r="E352" s="5">
        <v>55000</v>
      </c>
      <c r="F352" s="5">
        <v>68750</v>
      </c>
      <c r="G352" s="5">
        <v>82500</v>
      </c>
      <c r="H352" s="5">
        <v>0</v>
      </c>
      <c r="I352" s="5">
        <v>0</v>
      </c>
      <c r="J352" s="5">
        <v>0</v>
      </c>
      <c r="K352" s="5">
        <v>0</v>
      </c>
      <c r="L352" s="5">
        <v>0</v>
      </c>
      <c r="M352" s="5">
        <v>0</v>
      </c>
      <c r="N352" s="5">
        <v>0</v>
      </c>
      <c r="O352" s="5">
        <v>0</v>
      </c>
      <c r="P352" s="6">
        <f t="shared" si="23"/>
        <v>21153.846153846152</v>
      </c>
      <c r="Q352" s="4">
        <v>44530</v>
      </c>
      <c r="R352" s="7">
        <v>-7</v>
      </c>
      <c r="S352" s="8">
        <f t="shared" si="24"/>
        <v>1.2073901897922636E-4</v>
      </c>
      <c r="T352" s="6">
        <f t="shared" si="25"/>
        <v>-8.451731328545846E-4</v>
      </c>
    </row>
    <row r="353" spans="1:20" x14ac:dyDescent="0.25">
      <c r="A353" s="9" t="s">
        <v>105</v>
      </c>
      <c r="B353" t="s">
        <v>436</v>
      </c>
      <c r="C353" s="5">
        <v>47000</v>
      </c>
      <c r="D353" s="5">
        <v>47000</v>
      </c>
      <c r="E353" s="5">
        <v>47000</v>
      </c>
      <c r="F353" s="5">
        <v>47000</v>
      </c>
      <c r="G353" s="5">
        <v>94000</v>
      </c>
      <c r="H353" s="5">
        <v>94000</v>
      </c>
      <c r="I353" s="5">
        <v>0</v>
      </c>
      <c r="J353" s="5">
        <v>0</v>
      </c>
      <c r="K353" s="5">
        <v>0</v>
      </c>
      <c r="L353" s="5">
        <v>0</v>
      </c>
      <c r="M353" s="5">
        <v>0</v>
      </c>
      <c r="N353" s="5">
        <v>0</v>
      </c>
      <c r="O353" s="5">
        <v>0</v>
      </c>
      <c r="P353" s="6">
        <f t="shared" si="23"/>
        <v>28923.076923076922</v>
      </c>
      <c r="Q353" s="4">
        <v>44561</v>
      </c>
      <c r="R353" s="7">
        <v>-6</v>
      </c>
      <c r="S353" s="8">
        <f t="shared" si="24"/>
        <v>1.6508316776796042E-4</v>
      </c>
      <c r="T353" s="6">
        <f t="shared" si="25"/>
        <v>-9.9049900660776245E-4</v>
      </c>
    </row>
    <row r="354" spans="1:20" x14ac:dyDescent="0.25">
      <c r="A354" s="9" t="s">
        <v>105</v>
      </c>
      <c r="B354" t="s">
        <v>437</v>
      </c>
      <c r="C354" s="5">
        <v>82535.539999999994</v>
      </c>
      <c r="D354" s="5">
        <v>96684.489999999991</v>
      </c>
      <c r="E354" s="5">
        <v>110833.43999999999</v>
      </c>
      <c r="F354" s="5">
        <v>124982.38999999998</v>
      </c>
      <c r="G354" s="5">
        <v>139131.34</v>
      </c>
      <c r="H354" s="5">
        <v>153280.29</v>
      </c>
      <c r="I354" s="5">
        <v>165071.08000000002</v>
      </c>
      <c r="J354" s="5">
        <v>176866.73</v>
      </c>
      <c r="K354" s="5">
        <v>191021.49000000002</v>
      </c>
      <c r="L354" s="5">
        <v>205176.25000000003</v>
      </c>
      <c r="M354" s="5">
        <v>219331.01000000004</v>
      </c>
      <c r="N354" s="5">
        <v>233485.77000000005</v>
      </c>
      <c r="O354" s="5">
        <v>247640.53000000006</v>
      </c>
      <c r="P354" s="6">
        <f t="shared" si="23"/>
        <v>165080.02692307692</v>
      </c>
      <c r="Q354" s="4">
        <v>44926</v>
      </c>
      <c r="R354" s="7">
        <v>6</v>
      </c>
      <c r="S354" s="8">
        <f t="shared" si="24"/>
        <v>9.422211147230385E-4</v>
      </c>
      <c r="T354" s="6">
        <f t="shared" si="25"/>
        <v>5.6533266883382312E-3</v>
      </c>
    </row>
    <row r="355" spans="1:20" x14ac:dyDescent="0.25">
      <c r="A355" s="9" t="s">
        <v>105</v>
      </c>
      <c r="B355" t="s">
        <v>438</v>
      </c>
      <c r="C355" s="5">
        <v>118612.74000000002</v>
      </c>
      <c r="D355" s="5">
        <v>138381.53000000003</v>
      </c>
      <c r="E355" s="5">
        <v>158150.32000000004</v>
      </c>
      <c r="F355" s="5">
        <v>177919.11000000004</v>
      </c>
      <c r="G355" s="5">
        <v>197687.90000000005</v>
      </c>
      <c r="H355" s="5">
        <v>217456.69000000006</v>
      </c>
      <c r="I355" s="5">
        <v>235342.73000000007</v>
      </c>
      <c r="J355" s="5">
        <v>255114.95000000007</v>
      </c>
      <c r="K355" s="5">
        <v>274887.17000000004</v>
      </c>
      <c r="L355" s="5">
        <v>294659.39</v>
      </c>
      <c r="M355" s="5">
        <v>314431.61</v>
      </c>
      <c r="N355" s="5">
        <v>334203.82999999996</v>
      </c>
      <c r="O355" s="5">
        <v>353976.04999999993</v>
      </c>
      <c r="P355" s="6">
        <f t="shared" ref="P355:P393" si="26">AVERAGE(C355:O355)</f>
        <v>236217.23230769232</v>
      </c>
      <c r="Q355" s="4">
        <v>44926</v>
      </c>
      <c r="R355" s="7">
        <v>6</v>
      </c>
      <c r="S355" s="8">
        <f t="shared" si="24"/>
        <v>1.3482482895732517E-3</v>
      </c>
      <c r="T355" s="6">
        <f t="shared" ref="T355:T393" si="27">R355*S355</f>
        <v>8.0894897374395106E-3</v>
      </c>
    </row>
    <row r="356" spans="1:20" x14ac:dyDescent="0.25">
      <c r="A356" s="9" t="s">
        <v>105</v>
      </c>
      <c r="B356" t="s">
        <v>439</v>
      </c>
      <c r="C356" s="5">
        <v>0</v>
      </c>
      <c r="D356" s="5">
        <v>0</v>
      </c>
      <c r="E356" s="5">
        <v>0</v>
      </c>
      <c r="F356" s="5">
        <v>40826.79</v>
      </c>
      <c r="G356" s="5">
        <v>150826.79</v>
      </c>
      <c r="H356" s="5">
        <v>260826.79</v>
      </c>
      <c r="I356" s="5">
        <v>343326.79000000004</v>
      </c>
      <c r="J356" s="5">
        <v>419226.82000000007</v>
      </c>
      <c r="K356" s="5">
        <v>495126.85000000009</v>
      </c>
      <c r="L356" s="5">
        <v>571026.88000000012</v>
      </c>
      <c r="M356" s="5">
        <v>646926.91000000015</v>
      </c>
      <c r="N356" s="5">
        <v>695133.87000000011</v>
      </c>
      <c r="O356" s="5">
        <v>0</v>
      </c>
      <c r="P356" s="6">
        <f t="shared" si="26"/>
        <v>278711.42230769235</v>
      </c>
      <c r="Q356" s="4">
        <v>44742</v>
      </c>
      <c r="R356" s="7">
        <v>0</v>
      </c>
      <c r="S356" s="8">
        <f t="shared" si="24"/>
        <v>1.590790793456594E-3</v>
      </c>
      <c r="T356" s="6">
        <f t="shared" si="27"/>
        <v>0</v>
      </c>
    </row>
    <row r="357" spans="1:20" x14ac:dyDescent="0.25">
      <c r="A357" s="9" t="s">
        <v>105</v>
      </c>
      <c r="B357" t="s">
        <v>440</v>
      </c>
      <c r="C357" s="5">
        <v>121031.10000000002</v>
      </c>
      <c r="D357" s="5">
        <v>141202.95000000001</v>
      </c>
      <c r="E357" s="5">
        <v>161374.80000000002</v>
      </c>
      <c r="F357" s="5">
        <v>181546.65000000002</v>
      </c>
      <c r="G357" s="5">
        <v>201718.50000000003</v>
      </c>
      <c r="H357" s="5">
        <v>221890.35000000003</v>
      </c>
      <c r="I357" s="5">
        <v>240140.99000000005</v>
      </c>
      <c r="J357" s="5">
        <v>263640.97000000003</v>
      </c>
      <c r="K357" s="5">
        <v>287140.95</v>
      </c>
      <c r="L357" s="5">
        <v>310640.93</v>
      </c>
      <c r="M357" s="5">
        <v>334140.90999999997</v>
      </c>
      <c r="N357" s="5">
        <v>334140.90999999997</v>
      </c>
      <c r="O357" s="5">
        <v>334140.90999999997</v>
      </c>
      <c r="P357" s="6">
        <f t="shared" si="26"/>
        <v>240980.84000000003</v>
      </c>
      <c r="Q357" s="4">
        <v>44926</v>
      </c>
      <c r="R357" s="7">
        <v>6</v>
      </c>
      <c r="S357" s="8">
        <f t="shared" si="24"/>
        <v>1.3754373555893414E-3</v>
      </c>
      <c r="T357" s="6">
        <f t="shared" si="27"/>
        <v>8.2526241335360486E-3</v>
      </c>
    </row>
    <row r="358" spans="1:20" x14ac:dyDescent="0.25">
      <c r="A358" s="9" t="s">
        <v>105</v>
      </c>
      <c r="B358" t="s">
        <v>441</v>
      </c>
      <c r="C358" s="5">
        <v>47000</v>
      </c>
      <c r="D358" s="5">
        <v>47000</v>
      </c>
      <c r="E358" s="5">
        <v>47000</v>
      </c>
      <c r="F358" s="5">
        <v>47000</v>
      </c>
      <c r="G358" s="5">
        <v>47000</v>
      </c>
      <c r="H358" s="5">
        <v>0</v>
      </c>
      <c r="I358" s="5">
        <v>0</v>
      </c>
      <c r="J358" s="5">
        <v>0</v>
      </c>
      <c r="K358" s="5">
        <v>0</v>
      </c>
      <c r="L358" s="5">
        <v>0</v>
      </c>
      <c r="M358" s="5">
        <v>0</v>
      </c>
      <c r="N358" s="5">
        <v>0</v>
      </c>
      <c r="O358" s="5">
        <v>0</v>
      </c>
      <c r="P358" s="6">
        <f t="shared" si="26"/>
        <v>18076.923076923078</v>
      </c>
      <c r="Q358" s="4">
        <v>44530</v>
      </c>
      <c r="R358" s="7">
        <v>-7</v>
      </c>
      <c r="S358" s="8">
        <f t="shared" si="24"/>
        <v>1.0317697985497526E-4</v>
      </c>
      <c r="T358" s="6">
        <f t="shared" si="27"/>
        <v>-7.2223885898482689E-4</v>
      </c>
    </row>
    <row r="359" spans="1:20" x14ac:dyDescent="0.25">
      <c r="A359" s="9" t="s">
        <v>105</v>
      </c>
      <c r="B359" t="s">
        <v>442</v>
      </c>
      <c r="C359" s="5">
        <v>70500</v>
      </c>
      <c r="D359" s="5">
        <v>84600</v>
      </c>
      <c r="E359" s="5">
        <v>0</v>
      </c>
      <c r="F359" s="5">
        <v>0</v>
      </c>
      <c r="G359" s="5">
        <v>0</v>
      </c>
      <c r="H359" s="5">
        <v>0</v>
      </c>
      <c r="I359" s="5">
        <v>0</v>
      </c>
      <c r="J359" s="5">
        <v>0</v>
      </c>
      <c r="K359" s="5">
        <v>0</v>
      </c>
      <c r="L359" s="5">
        <v>0</v>
      </c>
      <c r="M359" s="5">
        <v>0</v>
      </c>
      <c r="N359" s="5">
        <v>0</v>
      </c>
      <c r="O359" s="5">
        <v>0</v>
      </c>
      <c r="P359" s="6">
        <f t="shared" si="26"/>
        <v>11930.76923076923</v>
      </c>
      <c r="Q359" s="4">
        <v>44439</v>
      </c>
      <c r="R359" s="7">
        <v>-10</v>
      </c>
      <c r="S359" s="8">
        <f t="shared" si="24"/>
        <v>6.8096806704283675E-5</v>
      </c>
      <c r="T359" s="6">
        <f t="shared" si="27"/>
        <v>-6.8096806704283678E-4</v>
      </c>
    </row>
    <row r="360" spans="1:20" x14ac:dyDescent="0.25">
      <c r="A360" s="9" t="s">
        <v>105</v>
      </c>
      <c r="B360" t="s">
        <v>443</v>
      </c>
      <c r="C360" s="5">
        <v>36750</v>
      </c>
      <c r="D360" s="5">
        <v>49000</v>
      </c>
      <c r="E360" s="5">
        <v>61250</v>
      </c>
      <c r="F360" s="5">
        <v>73500</v>
      </c>
      <c r="G360" s="5">
        <v>73500</v>
      </c>
      <c r="H360" s="5">
        <v>73500</v>
      </c>
      <c r="I360" s="5">
        <v>0</v>
      </c>
      <c r="J360" s="5">
        <v>0</v>
      </c>
      <c r="K360" s="5">
        <v>0</v>
      </c>
      <c r="L360" s="5">
        <v>0</v>
      </c>
      <c r="M360" s="5">
        <v>0</v>
      </c>
      <c r="N360" s="5">
        <v>0</v>
      </c>
      <c r="O360" s="5">
        <v>0</v>
      </c>
      <c r="P360" s="6">
        <f t="shared" si="26"/>
        <v>28269.23076923077</v>
      </c>
      <c r="Q360" s="4">
        <v>44561</v>
      </c>
      <c r="R360" s="7">
        <v>-6</v>
      </c>
      <c r="S360" s="8">
        <f t="shared" si="24"/>
        <v>1.6135123445405706E-4</v>
      </c>
      <c r="T360" s="6">
        <f t="shared" si="27"/>
        <v>-9.6810740672434231E-4</v>
      </c>
    </row>
    <row r="361" spans="1:20" x14ac:dyDescent="0.25">
      <c r="A361" s="9" t="s">
        <v>105</v>
      </c>
      <c r="B361" t="s">
        <v>444</v>
      </c>
      <c r="C361" s="5">
        <v>0</v>
      </c>
      <c r="D361" s="5">
        <v>2750</v>
      </c>
      <c r="E361" s="5">
        <v>13750</v>
      </c>
      <c r="F361" s="5">
        <v>24750</v>
      </c>
      <c r="G361" s="5">
        <v>35750</v>
      </c>
      <c r="H361" s="5">
        <v>41250</v>
      </c>
      <c r="I361" s="5">
        <v>0</v>
      </c>
      <c r="J361" s="5">
        <v>0</v>
      </c>
      <c r="K361" s="5">
        <v>0</v>
      </c>
      <c r="L361" s="5">
        <v>0</v>
      </c>
      <c r="M361" s="5">
        <v>0</v>
      </c>
      <c r="N361" s="5">
        <v>0</v>
      </c>
      <c r="O361" s="5">
        <v>0</v>
      </c>
      <c r="P361" s="6">
        <f t="shared" si="26"/>
        <v>9096.1538461538457</v>
      </c>
      <c r="Q361" s="4">
        <v>44561</v>
      </c>
      <c r="R361" s="7">
        <v>-6</v>
      </c>
      <c r="S361" s="8">
        <f t="shared" si="24"/>
        <v>5.1917778161067333E-5</v>
      </c>
      <c r="T361" s="6">
        <f t="shared" si="27"/>
        <v>-3.11506668966404E-4</v>
      </c>
    </row>
    <row r="362" spans="1:20" x14ac:dyDescent="0.25">
      <c r="A362" s="9" t="s">
        <v>105</v>
      </c>
      <c r="B362" t="s">
        <v>445</v>
      </c>
      <c r="C362" s="5">
        <v>36750</v>
      </c>
      <c r="D362" s="5">
        <v>49000</v>
      </c>
      <c r="E362" s="5">
        <v>61250</v>
      </c>
      <c r="F362" s="5">
        <v>73500</v>
      </c>
      <c r="G362" s="5">
        <v>73500</v>
      </c>
      <c r="H362" s="5">
        <v>73500</v>
      </c>
      <c r="I362" s="5">
        <v>0</v>
      </c>
      <c r="J362" s="5">
        <v>0</v>
      </c>
      <c r="K362" s="5">
        <v>0</v>
      </c>
      <c r="L362" s="5">
        <v>0</v>
      </c>
      <c r="M362" s="5">
        <v>0</v>
      </c>
      <c r="N362" s="5">
        <v>0</v>
      </c>
      <c r="O362" s="5">
        <v>0</v>
      </c>
      <c r="P362" s="6">
        <f t="shared" si="26"/>
        <v>28269.23076923077</v>
      </c>
      <c r="Q362" s="4">
        <v>44561</v>
      </c>
      <c r="R362" s="7">
        <v>-6</v>
      </c>
      <c r="S362" s="8">
        <f t="shared" si="24"/>
        <v>1.6135123445405706E-4</v>
      </c>
      <c r="T362" s="6">
        <f t="shared" si="27"/>
        <v>-9.6810740672434231E-4</v>
      </c>
    </row>
    <row r="363" spans="1:20" x14ac:dyDescent="0.25">
      <c r="A363" s="9" t="s">
        <v>105</v>
      </c>
      <c r="B363" t="s">
        <v>446</v>
      </c>
      <c r="C363" s="5">
        <v>236631.79000000004</v>
      </c>
      <c r="D363" s="5">
        <v>236631.79000000004</v>
      </c>
      <c r="E363" s="5">
        <v>236631.79000000004</v>
      </c>
      <c r="F363" s="5">
        <v>331284.50000000006</v>
      </c>
      <c r="G363" s="5">
        <v>331284.50000000006</v>
      </c>
      <c r="H363" s="5">
        <v>331284.50000000006</v>
      </c>
      <c r="I363" s="5">
        <v>0</v>
      </c>
      <c r="J363" s="5">
        <v>0</v>
      </c>
      <c r="K363" s="5">
        <v>0</v>
      </c>
      <c r="L363" s="5">
        <v>0</v>
      </c>
      <c r="M363" s="5">
        <v>0</v>
      </c>
      <c r="N363" s="5">
        <v>0</v>
      </c>
      <c r="O363" s="5">
        <v>0</v>
      </c>
      <c r="P363" s="6">
        <f t="shared" si="26"/>
        <v>131057.6053846154</v>
      </c>
      <c r="Q363" s="4">
        <v>44561</v>
      </c>
      <c r="R363" s="7">
        <v>-6</v>
      </c>
      <c r="S363" s="8">
        <f t="shared" si="24"/>
        <v>7.4803260782096547E-4</v>
      </c>
      <c r="T363" s="6">
        <f t="shared" si="27"/>
        <v>-4.4881956469257928E-3</v>
      </c>
    </row>
    <row r="364" spans="1:20" x14ac:dyDescent="0.25">
      <c r="A364" s="9" t="s">
        <v>105</v>
      </c>
      <c r="B364" t="s">
        <v>447</v>
      </c>
      <c r="C364" s="5">
        <v>132540</v>
      </c>
      <c r="D364" s="5">
        <v>133950</v>
      </c>
      <c r="E364" s="5">
        <v>135360</v>
      </c>
      <c r="F364" s="5">
        <v>136770</v>
      </c>
      <c r="G364" s="5">
        <v>138180</v>
      </c>
      <c r="H364" s="5">
        <v>139590</v>
      </c>
      <c r="I364" s="5">
        <v>0</v>
      </c>
      <c r="J364" s="5">
        <v>0</v>
      </c>
      <c r="K364" s="5">
        <v>0</v>
      </c>
      <c r="L364" s="5">
        <v>0</v>
      </c>
      <c r="M364" s="5">
        <v>0</v>
      </c>
      <c r="N364" s="5">
        <v>0</v>
      </c>
      <c r="O364" s="5">
        <v>0</v>
      </c>
      <c r="P364" s="6">
        <f t="shared" si="26"/>
        <v>62799.230769230766</v>
      </c>
      <c r="Q364" s="4">
        <v>44561</v>
      </c>
      <c r="R364" s="7">
        <v>-6</v>
      </c>
      <c r="S364" s="8">
        <f t="shared" si="24"/>
        <v>3.58436828016184E-4</v>
      </c>
      <c r="T364" s="6">
        <f t="shared" si="27"/>
        <v>-2.150620968097104E-3</v>
      </c>
    </row>
    <row r="365" spans="1:20" x14ac:dyDescent="0.25">
      <c r="A365" s="9" t="s">
        <v>105</v>
      </c>
      <c r="B365" t="s">
        <v>448</v>
      </c>
      <c r="C365" s="5">
        <v>190000</v>
      </c>
      <c r="D365" s="5">
        <v>240000</v>
      </c>
      <c r="E365" s="5">
        <v>270000</v>
      </c>
      <c r="F365" s="5">
        <v>280000</v>
      </c>
      <c r="G365" s="5">
        <v>300000</v>
      </c>
      <c r="H365" s="5">
        <v>300000</v>
      </c>
      <c r="I365" s="5">
        <v>0</v>
      </c>
      <c r="J365" s="5">
        <v>0</v>
      </c>
      <c r="K365" s="5">
        <v>0</v>
      </c>
      <c r="L365" s="5">
        <v>0</v>
      </c>
      <c r="M365" s="5">
        <v>0</v>
      </c>
      <c r="N365" s="5">
        <v>0</v>
      </c>
      <c r="O365" s="5">
        <v>0</v>
      </c>
      <c r="P365" s="6">
        <f t="shared" si="26"/>
        <v>121538.46153846153</v>
      </c>
      <c r="Q365" s="4">
        <v>44561</v>
      </c>
      <c r="R365" s="7">
        <v>-6</v>
      </c>
      <c r="S365" s="8">
        <f t="shared" si="24"/>
        <v>6.937005454079187E-4</v>
      </c>
      <c r="T365" s="6">
        <f t="shared" si="27"/>
        <v>-4.1622032724475122E-3</v>
      </c>
    </row>
    <row r="366" spans="1:20" x14ac:dyDescent="0.25">
      <c r="A366" s="9" t="s">
        <v>105</v>
      </c>
      <c r="B366" t="s">
        <v>449</v>
      </c>
      <c r="C366" s="5">
        <v>0</v>
      </c>
      <c r="D366" s="5">
        <v>0</v>
      </c>
      <c r="E366" s="5">
        <v>0</v>
      </c>
      <c r="F366" s="5">
        <v>16170</v>
      </c>
      <c r="G366" s="5">
        <v>32340</v>
      </c>
      <c r="H366" s="5">
        <v>49000</v>
      </c>
      <c r="I366" s="5">
        <v>0</v>
      </c>
      <c r="J366" s="5">
        <v>0</v>
      </c>
      <c r="K366" s="5">
        <v>0</v>
      </c>
      <c r="L366" s="5">
        <v>0</v>
      </c>
      <c r="M366" s="5">
        <v>0</v>
      </c>
      <c r="N366" s="5">
        <v>0</v>
      </c>
      <c r="O366" s="5">
        <v>0</v>
      </c>
      <c r="P366" s="6">
        <f t="shared" si="26"/>
        <v>7500.7692307692305</v>
      </c>
      <c r="Q366" s="4">
        <v>44561</v>
      </c>
      <c r="R366" s="7">
        <v>-6</v>
      </c>
      <c r="S366" s="8">
        <f t="shared" si="24"/>
        <v>4.2811860875143138E-5</v>
      </c>
      <c r="T366" s="6">
        <f t="shared" si="27"/>
        <v>-2.5687116525085883E-4</v>
      </c>
    </row>
    <row r="367" spans="1:20" x14ac:dyDescent="0.25">
      <c r="A367" s="9" t="s">
        <v>105</v>
      </c>
      <c r="B367" t="s">
        <v>450</v>
      </c>
      <c r="C367" s="5">
        <v>329999.99</v>
      </c>
      <c r="D367" s="5">
        <v>412499.98</v>
      </c>
      <c r="E367" s="5">
        <v>522499.99</v>
      </c>
      <c r="F367" s="5">
        <v>632500</v>
      </c>
      <c r="G367" s="5">
        <v>714999.99</v>
      </c>
      <c r="H367" s="5">
        <v>769999.99</v>
      </c>
      <c r="I367" s="5">
        <v>0</v>
      </c>
      <c r="J367" s="5">
        <v>0</v>
      </c>
      <c r="K367" s="5">
        <v>0</v>
      </c>
      <c r="L367" s="5">
        <v>0</v>
      </c>
      <c r="M367" s="5">
        <v>0</v>
      </c>
      <c r="N367" s="5">
        <v>0</v>
      </c>
      <c r="O367" s="5">
        <v>0</v>
      </c>
      <c r="P367" s="6">
        <f t="shared" si="26"/>
        <v>260192.3030769231</v>
      </c>
      <c r="Q367" s="4">
        <v>44561</v>
      </c>
      <c r="R367" s="7">
        <v>-6</v>
      </c>
      <c r="S367" s="8">
        <f t="shared" si="24"/>
        <v>1.4850899071014256E-3</v>
      </c>
      <c r="T367" s="6">
        <f t="shared" si="27"/>
        <v>-8.9105394426085543E-3</v>
      </c>
    </row>
    <row r="368" spans="1:20" x14ac:dyDescent="0.25">
      <c r="A368" s="9" t="s">
        <v>105</v>
      </c>
      <c r="B368" t="s">
        <v>451</v>
      </c>
      <c r="C368" s="5">
        <v>47000</v>
      </c>
      <c r="D368" s="5">
        <v>58750</v>
      </c>
      <c r="E368" s="5">
        <v>70500</v>
      </c>
      <c r="F368" s="5">
        <v>82250</v>
      </c>
      <c r="G368" s="5">
        <v>0</v>
      </c>
      <c r="H368" s="5">
        <v>0</v>
      </c>
      <c r="I368" s="5">
        <v>0</v>
      </c>
      <c r="J368" s="5">
        <v>0</v>
      </c>
      <c r="K368" s="5">
        <v>0</v>
      </c>
      <c r="L368" s="5">
        <v>0</v>
      </c>
      <c r="M368" s="5">
        <v>0</v>
      </c>
      <c r="N368" s="5">
        <v>0</v>
      </c>
      <c r="O368" s="5">
        <v>0</v>
      </c>
      <c r="P368" s="6">
        <f t="shared" si="26"/>
        <v>19884.615384615383</v>
      </c>
      <c r="Q368" s="4">
        <v>44500</v>
      </c>
      <c r="R368" s="7">
        <v>-8</v>
      </c>
      <c r="S368" s="8">
        <f t="shared" si="24"/>
        <v>1.1349467784047278E-4</v>
      </c>
      <c r="T368" s="6">
        <f t="shared" si="27"/>
        <v>-9.0795742272378223E-4</v>
      </c>
    </row>
    <row r="369" spans="1:20" x14ac:dyDescent="0.25">
      <c r="A369" s="9" t="s">
        <v>105</v>
      </c>
      <c r="B369" t="s">
        <v>452</v>
      </c>
      <c r="C369" s="5">
        <v>63450</v>
      </c>
      <c r="D369" s="5">
        <v>68150</v>
      </c>
      <c r="E369" s="5">
        <v>232650</v>
      </c>
      <c r="F369" s="5">
        <v>244400</v>
      </c>
      <c r="G369" s="5">
        <v>253800</v>
      </c>
      <c r="H369" s="5">
        <v>272600</v>
      </c>
      <c r="I369" s="5">
        <v>0</v>
      </c>
      <c r="J369" s="5">
        <v>0</v>
      </c>
      <c r="K369" s="5">
        <v>0</v>
      </c>
      <c r="L369" s="5">
        <v>0</v>
      </c>
      <c r="M369" s="5">
        <v>0</v>
      </c>
      <c r="N369" s="5">
        <v>0</v>
      </c>
      <c r="O369" s="5">
        <v>0</v>
      </c>
      <c r="P369" s="6">
        <f t="shared" si="26"/>
        <v>87311.538461538468</v>
      </c>
      <c r="Q369" s="4">
        <v>44561</v>
      </c>
      <c r="R369" s="7">
        <v>-6</v>
      </c>
      <c r="S369" s="8">
        <f t="shared" si="24"/>
        <v>4.9834481269953057E-4</v>
      </c>
      <c r="T369" s="6">
        <f t="shared" si="27"/>
        <v>-2.9900688761971836E-3</v>
      </c>
    </row>
    <row r="370" spans="1:20" x14ac:dyDescent="0.25">
      <c r="A370" s="9" t="s">
        <v>105</v>
      </c>
      <c r="B370" t="s">
        <v>453</v>
      </c>
      <c r="C370" s="5">
        <v>44000</v>
      </c>
      <c r="D370" s="5">
        <v>66000</v>
      </c>
      <c r="E370" s="5">
        <v>88000</v>
      </c>
      <c r="F370" s="5">
        <v>115500</v>
      </c>
      <c r="G370" s="5">
        <v>137500</v>
      </c>
      <c r="H370" s="5">
        <v>159500</v>
      </c>
      <c r="I370" s="5">
        <v>0</v>
      </c>
      <c r="J370" s="5">
        <v>0</v>
      </c>
      <c r="K370" s="5">
        <v>0</v>
      </c>
      <c r="L370" s="5">
        <v>0</v>
      </c>
      <c r="M370" s="5">
        <v>0</v>
      </c>
      <c r="N370" s="5">
        <v>0</v>
      </c>
      <c r="O370" s="5">
        <v>0</v>
      </c>
      <c r="P370" s="6">
        <f t="shared" si="26"/>
        <v>46961.538461538461</v>
      </c>
      <c r="Q370" s="4">
        <v>44561</v>
      </c>
      <c r="R370" s="7">
        <v>-6</v>
      </c>
      <c r="S370" s="8">
        <f t="shared" si="24"/>
        <v>2.6804062213388254E-4</v>
      </c>
      <c r="T370" s="6">
        <f t="shared" si="27"/>
        <v>-1.6082437328032951E-3</v>
      </c>
    </row>
    <row r="371" spans="1:20" x14ac:dyDescent="0.25">
      <c r="A371" s="9" t="s">
        <v>105</v>
      </c>
      <c r="B371" t="s">
        <v>454</v>
      </c>
      <c r="C371" s="5">
        <v>36750</v>
      </c>
      <c r="D371" s="5">
        <v>49000</v>
      </c>
      <c r="E371" s="5">
        <v>61250</v>
      </c>
      <c r="F371" s="5">
        <v>61250</v>
      </c>
      <c r="G371" s="5">
        <v>61250</v>
      </c>
      <c r="H371" s="5">
        <v>61250</v>
      </c>
      <c r="I371" s="5">
        <v>0</v>
      </c>
      <c r="J371" s="5">
        <v>0</v>
      </c>
      <c r="K371" s="5">
        <v>0</v>
      </c>
      <c r="L371" s="5">
        <v>0</v>
      </c>
      <c r="M371" s="5">
        <v>0</v>
      </c>
      <c r="N371" s="5">
        <v>0</v>
      </c>
      <c r="O371" s="5">
        <v>0</v>
      </c>
      <c r="P371" s="6">
        <f t="shared" si="26"/>
        <v>25442.307692307691</v>
      </c>
      <c r="Q371" s="4">
        <v>44561</v>
      </c>
      <c r="R371" s="7">
        <v>-6</v>
      </c>
      <c r="S371" s="8">
        <f t="shared" si="24"/>
        <v>1.4521611100865134E-4</v>
      </c>
      <c r="T371" s="6">
        <f t="shared" si="27"/>
        <v>-8.7129666605190799E-4</v>
      </c>
    </row>
    <row r="372" spans="1:20" x14ac:dyDescent="0.25">
      <c r="A372" s="9" t="s">
        <v>105</v>
      </c>
      <c r="B372" t="s">
        <v>455</v>
      </c>
      <c r="C372" s="5">
        <v>24500</v>
      </c>
      <c r="D372" s="5">
        <v>36750</v>
      </c>
      <c r="E372" s="5">
        <v>36750</v>
      </c>
      <c r="F372" s="5">
        <v>36750</v>
      </c>
      <c r="G372" s="5">
        <v>36750</v>
      </c>
      <c r="H372" s="5">
        <v>36750</v>
      </c>
      <c r="I372" s="5">
        <v>0</v>
      </c>
      <c r="J372" s="5">
        <v>0</v>
      </c>
      <c r="K372" s="5">
        <v>0</v>
      </c>
      <c r="L372" s="5">
        <v>0</v>
      </c>
      <c r="M372" s="5">
        <v>0</v>
      </c>
      <c r="N372" s="5">
        <v>0</v>
      </c>
      <c r="O372" s="5">
        <v>0</v>
      </c>
      <c r="P372" s="6">
        <f t="shared" si="26"/>
        <v>16019.23076923077</v>
      </c>
      <c r="Q372" s="4">
        <v>44561</v>
      </c>
      <c r="R372" s="7">
        <v>-6</v>
      </c>
      <c r="S372" s="8">
        <f t="shared" si="24"/>
        <v>9.143236619063233E-5</v>
      </c>
      <c r="T372" s="6">
        <f t="shared" si="27"/>
        <v>-5.4859419714379403E-4</v>
      </c>
    </row>
    <row r="373" spans="1:20" x14ac:dyDescent="0.25">
      <c r="A373" s="9" t="s">
        <v>105</v>
      </c>
      <c r="B373" t="s">
        <v>456</v>
      </c>
      <c r="C373" s="5">
        <v>41250</v>
      </c>
      <c r="D373" s="5">
        <v>55000</v>
      </c>
      <c r="E373" s="5">
        <v>68750</v>
      </c>
      <c r="F373" s="5">
        <v>82500</v>
      </c>
      <c r="G373" s="5">
        <v>96250</v>
      </c>
      <c r="H373" s="5">
        <v>107250.01</v>
      </c>
      <c r="I373" s="5">
        <v>0</v>
      </c>
      <c r="J373" s="5">
        <v>0</v>
      </c>
      <c r="K373" s="5">
        <v>0</v>
      </c>
      <c r="L373" s="5">
        <v>0</v>
      </c>
      <c r="M373" s="5">
        <v>0</v>
      </c>
      <c r="N373" s="5">
        <v>0</v>
      </c>
      <c r="O373" s="5">
        <v>0</v>
      </c>
      <c r="P373" s="6">
        <f t="shared" si="26"/>
        <v>34692.308461538465</v>
      </c>
      <c r="Q373" s="4">
        <v>44561</v>
      </c>
      <c r="R373" s="7">
        <v>-6</v>
      </c>
      <c r="S373" s="8">
        <f t="shared" si="24"/>
        <v>1.9801199551644104E-4</v>
      </c>
      <c r="T373" s="6">
        <f t="shared" si="27"/>
        <v>-1.1880719730986461E-3</v>
      </c>
    </row>
    <row r="374" spans="1:20" x14ac:dyDescent="0.25">
      <c r="A374" s="9" t="s">
        <v>105</v>
      </c>
      <c r="B374" t="s">
        <v>457</v>
      </c>
      <c r="C374" s="5">
        <v>41249.99</v>
      </c>
      <c r="D374" s="5">
        <v>49499.979999999996</v>
      </c>
      <c r="E374" s="5">
        <v>0</v>
      </c>
      <c r="F374" s="5">
        <v>0</v>
      </c>
      <c r="G374" s="5">
        <v>0</v>
      </c>
      <c r="H374" s="5">
        <v>0</v>
      </c>
      <c r="I374" s="5">
        <v>0</v>
      </c>
      <c r="J374" s="5">
        <v>0</v>
      </c>
      <c r="K374" s="5">
        <v>0</v>
      </c>
      <c r="L374" s="5">
        <v>0</v>
      </c>
      <c r="M374" s="5">
        <v>0</v>
      </c>
      <c r="N374" s="5">
        <v>0</v>
      </c>
      <c r="O374" s="5">
        <v>0</v>
      </c>
      <c r="P374" s="6">
        <f t="shared" si="26"/>
        <v>6980.7669230769234</v>
      </c>
      <c r="Q374" s="4">
        <v>44439</v>
      </c>
      <c r="R374" s="7">
        <v>-10</v>
      </c>
      <c r="S374" s="8">
        <f t="shared" si="24"/>
        <v>3.984386309161536E-5</v>
      </c>
      <c r="T374" s="6">
        <f t="shared" si="27"/>
        <v>-3.9843863091615361E-4</v>
      </c>
    </row>
    <row r="375" spans="1:20" x14ac:dyDescent="0.25">
      <c r="A375" s="9" t="s">
        <v>105</v>
      </c>
      <c r="B375" t="s">
        <v>458</v>
      </c>
      <c r="C375" s="5">
        <v>112799.99</v>
      </c>
      <c r="D375" s="5">
        <v>112799.99</v>
      </c>
      <c r="E375" s="5">
        <v>112799.99</v>
      </c>
      <c r="F375" s="5">
        <v>112799.99</v>
      </c>
      <c r="G375" s="5">
        <v>0</v>
      </c>
      <c r="H375" s="5">
        <v>0</v>
      </c>
      <c r="I375" s="5">
        <v>0</v>
      </c>
      <c r="J375" s="5">
        <v>0</v>
      </c>
      <c r="K375" s="5">
        <v>0</v>
      </c>
      <c r="L375" s="5">
        <v>0</v>
      </c>
      <c r="M375" s="5">
        <v>0</v>
      </c>
      <c r="N375" s="5">
        <v>0</v>
      </c>
      <c r="O375" s="5">
        <v>0</v>
      </c>
      <c r="P375" s="6">
        <f t="shared" si="26"/>
        <v>34707.689230769232</v>
      </c>
      <c r="Q375" s="4">
        <v>44500</v>
      </c>
      <c r="R375" s="7">
        <v>-8</v>
      </c>
      <c r="S375" s="8">
        <f t="shared" si="24"/>
        <v>1.9809978375951337E-4</v>
      </c>
      <c r="T375" s="6">
        <f t="shared" si="27"/>
        <v>-1.584798270076107E-3</v>
      </c>
    </row>
    <row r="376" spans="1:20" x14ac:dyDescent="0.25">
      <c r="A376" s="9" t="s">
        <v>105</v>
      </c>
      <c r="B376" t="s">
        <v>459</v>
      </c>
      <c r="C376" s="5">
        <v>0</v>
      </c>
      <c r="D376" s="5">
        <v>11750</v>
      </c>
      <c r="E376" s="5">
        <v>23500</v>
      </c>
      <c r="F376" s="5">
        <v>35250</v>
      </c>
      <c r="G376" s="5">
        <v>47000</v>
      </c>
      <c r="H376" s="5">
        <v>58750</v>
      </c>
      <c r="I376" s="5">
        <v>0</v>
      </c>
      <c r="J376" s="5">
        <v>0</v>
      </c>
      <c r="K376" s="5">
        <v>0</v>
      </c>
      <c r="L376" s="5">
        <v>0</v>
      </c>
      <c r="M376" s="5">
        <v>0</v>
      </c>
      <c r="N376" s="5">
        <v>0</v>
      </c>
      <c r="O376" s="5">
        <v>0</v>
      </c>
      <c r="P376" s="6">
        <f t="shared" si="26"/>
        <v>13557.692307692309</v>
      </c>
      <c r="Q376" s="4">
        <v>44561</v>
      </c>
      <c r="R376" s="7">
        <v>-6</v>
      </c>
      <c r="S376" s="8">
        <f t="shared" si="24"/>
        <v>7.7382734891231445E-5</v>
      </c>
      <c r="T376" s="6">
        <f t="shared" si="27"/>
        <v>-4.6429640934738867E-4</v>
      </c>
    </row>
    <row r="377" spans="1:20" x14ac:dyDescent="0.25">
      <c r="A377" s="9" t="s">
        <v>105</v>
      </c>
      <c r="B377" t="s">
        <v>460</v>
      </c>
      <c r="C377" s="5">
        <v>21150</v>
      </c>
      <c r="D377" s="5">
        <v>32900</v>
      </c>
      <c r="E377" s="5">
        <v>65800</v>
      </c>
      <c r="F377" s="5">
        <v>70500</v>
      </c>
      <c r="G377" s="5">
        <v>75200</v>
      </c>
      <c r="H377" s="5">
        <v>78725</v>
      </c>
      <c r="I377" s="5">
        <v>0</v>
      </c>
      <c r="J377" s="5">
        <v>0</v>
      </c>
      <c r="K377" s="5">
        <v>0</v>
      </c>
      <c r="L377" s="5">
        <v>0</v>
      </c>
      <c r="M377" s="5">
        <v>0</v>
      </c>
      <c r="N377" s="5">
        <v>0</v>
      </c>
      <c r="O377" s="5">
        <v>0</v>
      </c>
      <c r="P377" s="6">
        <f t="shared" si="26"/>
        <v>26482.692307692309</v>
      </c>
      <c r="Q377" s="4">
        <v>44561</v>
      </c>
      <c r="R377" s="7">
        <v>-6</v>
      </c>
      <c r="S377" s="8">
        <f t="shared" si="24"/>
        <v>1.5115427548753876E-4</v>
      </c>
      <c r="T377" s="6">
        <f t="shared" si="27"/>
        <v>-9.0692565292523259E-4</v>
      </c>
    </row>
    <row r="378" spans="1:20" x14ac:dyDescent="0.25">
      <c r="A378" s="9" t="s">
        <v>105</v>
      </c>
      <c r="B378" t="s">
        <v>461</v>
      </c>
      <c r="C378" s="5">
        <v>178749.99</v>
      </c>
      <c r="D378" s="5">
        <v>247499.97999999998</v>
      </c>
      <c r="E378" s="5">
        <v>316249.96999999997</v>
      </c>
      <c r="F378" s="5">
        <v>384999.95999999996</v>
      </c>
      <c r="G378" s="5">
        <v>453749.94999999995</v>
      </c>
      <c r="H378" s="5">
        <v>508749.94999999995</v>
      </c>
      <c r="I378" s="5">
        <v>549999.94999999995</v>
      </c>
      <c r="J378" s="5">
        <v>632499.94999999995</v>
      </c>
      <c r="K378" s="5">
        <v>742499.95</v>
      </c>
      <c r="L378" s="5">
        <v>852499.95</v>
      </c>
      <c r="M378" s="5">
        <v>934999.95</v>
      </c>
      <c r="N378" s="5">
        <v>1017499.95</v>
      </c>
      <c r="O378" s="5">
        <v>1099999.95</v>
      </c>
      <c r="P378" s="6">
        <f t="shared" si="26"/>
        <v>609230.72692307702</v>
      </c>
      <c r="Q378" s="4">
        <v>44926</v>
      </c>
      <c r="R378" s="7">
        <v>6</v>
      </c>
      <c r="S378" s="8">
        <f t="shared" si="24"/>
        <v>3.4772835051236819E-3</v>
      </c>
      <c r="T378" s="6">
        <f t="shared" si="27"/>
        <v>2.0863701030742091E-2</v>
      </c>
    </row>
    <row r="379" spans="1:20" x14ac:dyDescent="0.25">
      <c r="A379" s="9" t="s">
        <v>105</v>
      </c>
      <c r="B379" t="s">
        <v>462</v>
      </c>
      <c r="C379" s="5">
        <v>82500</v>
      </c>
      <c r="D379" s="5">
        <v>123750</v>
      </c>
      <c r="E379" s="5">
        <v>165000</v>
      </c>
      <c r="F379" s="5">
        <v>206250</v>
      </c>
      <c r="G379" s="5">
        <v>247500</v>
      </c>
      <c r="H379" s="5">
        <v>288750</v>
      </c>
      <c r="I379" s="5">
        <v>330000</v>
      </c>
      <c r="J379" s="5">
        <v>367950.03</v>
      </c>
      <c r="K379" s="5">
        <v>405900.06000000006</v>
      </c>
      <c r="L379" s="5">
        <v>443850.09000000008</v>
      </c>
      <c r="M379" s="5">
        <v>481800.12000000011</v>
      </c>
      <c r="N379" s="5">
        <v>519750.15000000014</v>
      </c>
      <c r="O379" s="5">
        <v>0</v>
      </c>
      <c r="P379" s="6">
        <f t="shared" si="26"/>
        <v>281769.2653846154</v>
      </c>
      <c r="Q379" s="4">
        <v>44742</v>
      </c>
      <c r="R379" s="7">
        <v>0</v>
      </c>
      <c r="S379" s="8">
        <f t="shared" si="24"/>
        <v>1.6082439303762353E-3</v>
      </c>
      <c r="T379" s="6">
        <f t="shared" si="27"/>
        <v>0</v>
      </c>
    </row>
    <row r="380" spans="1:20" x14ac:dyDescent="0.25">
      <c r="A380" s="9" t="s">
        <v>105</v>
      </c>
      <c r="B380" t="s">
        <v>463</v>
      </c>
      <c r="C380" s="5">
        <v>0</v>
      </c>
      <c r="D380" s="5">
        <v>0</v>
      </c>
      <c r="E380" s="5">
        <v>0</v>
      </c>
      <c r="F380" s="5">
        <v>13750</v>
      </c>
      <c r="G380" s="5">
        <v>55000.01</v>
      </c>
      <c r="H380" s="5">
        <v>96250.02</v>
      </c>
      <c r="I380" s="5">
        <v>110000.02</v>
      </c>
      <c r="J380" s="5">
        <v>147950.02000000002</v>
      </c>
      <c r="K380" s="5">
        <v>185900.02000000002</v>
      </c>
      <c r="L380" s="5">
        <v>223850.02000000002</v>
      </c>
      <c r="M380" s="5">
        <v>261800.02000000002</v>
      </c>
      <c r="N380" s="5">
        <v>299750.02</v>
      </c>
      <c r="O380" s="5">
        <v>0</v>
      </c>
      <c r="P380" s="6">
        <f t="shared" si="26"/>
        <v>107250.01153846155</v>
      </c>
      <c r="Q380" s="4">
        <v>44742</v>
      </c>
      <c r="R380" s="7">
        <v>0</v>
      </c>
      <c r="S380" s="8">
        <f t="shared" si="24"/>
        <v>6.121468920823245E-4</v>
      </c>
      <c r="T380" s="6">
        <f t="shared" si="27"/>
        <v>0</v>
      </c>
    </row>
    <row r="381" spans="1:20" x14ac:dyDescent="0.25">
      <c r="A381" s="9" t="s">
        <v>105</v>
      </c>
      <c r="B381" t="s">
        <v>464</v>
      </c>
      <c r="C381" s="5">
        <v>0</v>
      </c>
      <c r="D381" s="5">
        <v>0</v>
      </c>
      <c r="E381" s="5">
        <v>0</v>
      </c>
      <c r="F381" s="5">
        <v>0</v>
      </c>
      <c r="G381" s="5">
        <v>0</v>
      </c>
      <c r="H381" s="5">
        <v>0</v>
      </c>
      <c r="I381" s="5">
        <v>0</v>
      </c>
      <c r="J381" s="5">
        <v>2356.4</v>
      </c>
      <c r="K381" s="5">
        <v>7069.17</v>
      </c>
      <c r="L381" s="5">
        <v>11781.94</v>
      </c>
      <c r="M381" s="5">
        <v>16494.71</v>
      </c>
      <c r="N381" s="5">
        <v>21207.48</v>
      </c>
      <c r="O381" s="5">
        <v>25920.25</v>
      </c>
      <c r="P381" s="6">
        <f t="shared" si="26"/>
        <v>6525.3807692307691</v>
      </c>
      <c r="Q381" s="4">
        <v>44926</v>
      </c>
      <c r="R381" s="7">
        <v>6</v>
      </c>
      <c r="S381" s="8">
        <f t="shared" si="24"/>
        <v>3.7244672520206629E-5</v>
      </c>
      <c r="T381" s="6">
        <f t="shared" si="27"/>
        <v>2.2346803512123979E-4</v>
      </c>
    </row>
    <row r="382" spans="1:20" x14ac:dyDescent="0.25">
      <c r="A382" s="9" t="s">
        <v>105</v>
      </c>
      <c r="B382" t="s">
        <v>465</v>
      </c>
      <c r="C382" s="5">
        <v>0</v>
      </c>
      <c r="D382" s="5">
        <v>0</v>
      </c>
      <c r="E382" s="5">
        <v>0</v>
      </c>
      <c r="F382" s="5">
        <v>0</v>
      </c>
      <c r="G382" s="5">
        <v>0</v>
      </c>
      <c r="H382" s="5">
        <v>0</v>
      </c>
      <c r="I382" s="5">
        <v>0</v>
      </c>
      <c r="J382" s="5">
        <v>7129.88</v>
      </c>
      <c r="K382" s="5">
        <v>14259.76</v>
      </c>
      <c r="L382" s="5">
        <v>21389.64</v>
      </c>
      <c r="M382" s="5">
        <v>28519.52</v>
      </c>
      <c r="N382" s="5">
        <v>45155.91</v>
      </c>
      <c r="O382" s="5">
        <v>61792.3</v>
      </c>
      <c r="P382" s="6">
        <f t="shared" si="26"/>
        <v>13711.308461538461</v>
      </c>
      <c r="Q382" s="4">
        <v>44926</v>
      </c>
      <c r="R382" s="7">
        <v>6</v>
      </c>
      <c r="S382" s="8">
        <f t="shared" si="24"/>
        <v>7.8259524085019466E-5</v>
      </c>
      <c r="T382" s="6">
        <f t="shared" si="27"/>
        <v>4.6955714451011677E-4</v>
      </c>
    </row>
    <row r="383" spans="1:20" x14ac:dyDescent="0.25">
      <c r="A383" s="9" t="s">
        <v>105</v>
      </c>
      <c r="B383" t="s">
        <v>466</v>
      </c>
      <c r="C383" s="5">
        <v>0</v>
      </c>
      <c r="D383" s="5">
        <v>0</v>
      </c>
      <c r="E383" s="5">
        <v>0</v>
      </c>
      <c r="F383" s="5">
        <v>0</v>
      </c>
      <c r="G383" s="5">
        <v>0</v>
      </c>
      <c r="H383" s="5">
        <v>0</v>
      </c>
      <c r="I383" s="5">
        <v>0</v>
      </c>
      <c r="J383" s="5">
        <v>0</v>
      </c>
      <c r="K383" s="5">
        <v>1410</v>
      </c>
      <c r="L383" s="5">
        <v>2820</v>
      </c>
      <c r="M383" s="5">
        <v>7050</v>
      </c>
      <c r="N383" s="5">
        <v>11750</v>
      </c>
      <c r="O383" s="5">
        <v>16450</v>
      </c>
      <c r="P383" s="6">
        <f t="shared" si="26"/>
        <v>3036.9230769230771</v>
      </c>
      <c r="Q383" s="4">
        <v>44926</v>
      </c>
      <c r="R383" s="7">
        <v>6</v>
      </c>
      <c r="S383" s="8">
        <f t="shared" si="24"/>
        <v>1.7333732615635846E-5</v>
      </c>
      <c r="T383" s="6">
        <f t="shared" si="27"/>
        <v>1.0400239569381507E-4</v>
      </c>
    </row>
    <row r="384" spans="1:20" x14ac:dyDescent="0.25">
      <c r="A384" s="9" t="s">
        <v>105</v>
      </c>
      <c r="B384" t="s">
        <v>467</v>
      </c>
      <c r="C384" s="5">
        <v>0</v>
      </c>
      <c r="D384" s="5">
        <v>0</v>
      </c>
      <c r="E384" s="5">
        <v>0</v>
      </c>
      <c r="F384" s="5">
        <v>0</v>
      </c>
      <c r="G384" s="5">
        <v>0</v>
      </c>
      <c r="H384" s="5">
        <v>0</v>
      </c>
      <c r="I384" s="5">
        <v>0</v>
      </c>
      <c r="J384" s="5">
        <v>0</v>
      </c>
      <c r="K384" s="5">
        <v>7050</v>
      </c>
      <c r="L384" s="5">
        <v>16449.989999999998</v>
      </c>
      <c r="M384" s="5">
        <v>21385</v>
      </c>
      <c r="N384" s="5">
        <v>30784.989999999998</v>
      </c>
      <c r="O384" s="5">
        <v>42534.979999999996</v>
      </c>
      <c r="P384" s="6">
        <f t="shared" si="26"/>
        <v>9092.6892307692306</v>
      </c>
      <c r="Q384" s="4">
        <v>44926</v>
      </c>
      <c r="R384" s="7">
        <v>6</v>
      </c>
      <c r="S384" s="8">
        <f t="shared" si="24"/>
        <v>5.1898003305013432E-5</v>
      </c>
      <c r="T384" s="6">
        <f t="shared" si="27"/>
        <v>3.1138801983008062E-4</v>
      </c>
    </row>
    <row r="385" spans="1:20" x14ac:dyDescent="0.25">
      <c r="A385" s="9" t="s">
        <v>105</v>
      </c>
      <c r="B385" t="s">
        <v>468</v>
      </c>
      <c r="C385" s="5">
        <v>0</v>
      </c>
      <c r="D385" s="5">
        <v>0</v>
      </c>
      <c r="E385" s="5">
        <v>0</v>
      </c>
      <c r="F385" s="5">
        <v>0</v>
      </c>
      <c r="G385" s="5">
        <v>0</v>
      </c>
      <c r="H385" s="5">
        <v>0</v>
      </c>
      <c r="I385" s="5">
        <v>0</v>
      </c>
      <c r="J385" s="5">
        <v>4700.01</v>
      </c>
      <c r="K385" s="5">
        <v>98700.01999999999</v>
      </c>
      <c r="L385" s="5">
        <v>103400.02999999998</v>
      </c>
      <c r="M385" s="5">
        <v>108100.03999999998</v>
      </c>
      <c r="N385" s="5">
        <v>112800.04999999997</v>
      </c>
      <c r="O385" s="5">
        <v>117500.05999999997</v>
      </c>
      <c r="P385" s="6">
        <f t="shared" si="26"/>
        <v>41938.477692307686</v>
      </c>
      <c r="Q385" s="4">
        <v>44895</v>
      </c>
      <c r="R385" s="7">
        <v>5</v>
      </c>
      <c r="S385" s="8">
        <f t="shared" si="24"/>
        <v>2.3937068546424798E-4</v>
      </c>
      <c r="T385" s="6">
        <f t="shared" si="27"/>
        <v>1.1968534273212399E-3</v>
      </c>
    </row>
    <row r="386" spans="1:20" x14ac:dyDescent="0.25">
      <c r="A386" s="9" t="s">
        <v>105</v>
      </c>
      <c r="B386" t="s">
        <v>469</v>
      </c>
      <c r="C386" s="5">
        <v>0</v>
      </c>
      <c r="D386" s="5">
        <v>0</v>
      </c>
      <c r="E386" s="5">
        <v>0</v>
      </c>
      <c r="F386" s="5">
        <v>0</v>
      </c>
      <c r="G386" s="5">
        <v>0</v>
      </c>
      <c r="H386" s="5">
        <v>0</v>
      </c>
      <c r="I386" s="5">
        <v>0</v>
      </c>
      <c r="J386" s="5">
        <v>0</v>
      </c>
      <c r="K386" s="5">
        <v>0</v>
      </c>
      <c r="L386" s="5">
        <v>0</v>
      </c>
      <c r="M386" s="5">
        <v>190605.87</v>
      </c>
      <c r="N386" s="5">
        <v>190605.87</v>
      </c>
      <c r="O386" s="5">
        <v>190605.87</v>
      </c>
      <c r="P386" s="6">
        <f t="shared" si="26"/>
        <v>43985.97</v>
      </c>
      <c r="Q386" s="4">
        <v>44865</v>
      </c>
      <c r="R386" s="7">
        <v>4</v>
      </c>
      <c r="S386" s="8">
        <f t="shared" si="24"/>
        <v>2.5105708096889403E-4</v>
      </c>
      <c r="T386" s="6">
        <f t="shared" si="27"/>
        <v>1.0042283238755761E-3</v>
      </c>
    </row>
    <row r="387" spans="1:20" x14ac:dyDescent="0.25">
      <c r="A387" s="9" t="s">
        <v>105</v>
      </c>
      <c r="B387" t="s">
        <v>470</v>
      </c>
      <c r="C387" s="5">
        <v>0</v>
      </c>
      <c r="D387" s="5">
        <v>0</v>
      </c>
      <c r="E387" s="5">
        <v>0</v>
      </c>
      <c r="F387" s="5">
        <v>0</v>
      </c>
      <c r="G387" s="5">
        <v>0</v>
      </c>
      <c r="H387" s="5">
        <v>0</v>
      </c>
      <c r="I387" s="5">
        <v>0</v>
      </c>
      <c r="J387" s="5">
        <v>0</v>
      </c>
      <c r="K387" s="5">
        <v>5640</v>
      </c>
      <c r="L387" s="5">
        <v>12690</v>
      </c>
      <c r="M387" s="5">
        <v>18565</v>
      </c>
      <c r="N387" s="5">
        <v>30315.010000000002</v>
      </c>
      <c r="O387" s="5">
        <v>40890.01</v>
      </c>
      <c r="P387" s="6">
        <f t="shared" si="26"/>
        <v>8315.3861538461551</v>
      </c>
      <c r="Q387" s="4">
        <v>44926</v>
      </c>
      <c r="R387" s="7">
        <v>6</v>
      </c>
      <c r="S387" s="8">
        <f t="shared" ref="S387:S450" si="28">P387/$P$562</f>
        <v>4.7461419514308185E-5</v>
      </c>
      <c r="T387" s="6">
        <f t="shared" si="27"/>
        <v>2.847685170858491E-4</v>
      </c>
    </row>
    <row r="388" spans="1:20" x14ac:dyDescent="0.25">
      <c r="A388" s="9" t="s">
        <v>105</v>
      </c>
      <c r="B388" t="s">
        <v>471</v>
      </c>
      <c r="C388" s="5">
        <v>0</v>
      </c>
      <c r="D388" s="5">
        <v>0</v>
      </c>
      <c r="E388" s="5">
        <v>0</v>
      </c>
      <c r="F388" s="5">
        <v>0</v>
      </c>
      <c r="G388" s="5">
        <v>0</v>
      </c>
      <c r="H388" s="5">
        <v>0</v>
      </c>
      <c r="I388" s="5">
        <v>0</v>
      </c>
      <c r="J388" s="5">
        <v>3000</v>
      </c>
      <c r="K388" s="5">
        <v>13000</v>
      </c>
      <c r="L388" s="5">
        <v>30000</v>
      </c>
      <c r="M388" s="5">
        <v>40000</v>
      </c>
      <c r="N388" s="5">
        <v>61000</v>
      </c>
      <c r="O388" s="5">
        <v>78000</v>
      </c>
      <c r="P388" s="6">
        <f t="shared" si="26"/>
        <v>17307.692307692309</v>
      </c>
      <c r="Q388" s="4">
        <v>44926</v>
      </c>
      <c r="R388" s="7">
        <v>6</v>
      </c>
      <c r="S388" s="8">
        <f t="shared" si="28"/>
        <v>9.8786470073912479E-5</v>
      </c>
      <c r="T388" s="6">
        <f t="shared" si="27"/>
        <v>5.9271882044347488E-4</v>
      </c>
    </row>
    <row r="389" spans="1:20" x14ac:dyDescent="0.25">
      <c r="A389" s="9" t="s">
        <v>105</v>
      </c>
      <c r="B389" t="s">
        <v>472</v>
      </c>
      <c r="C389" s="5">
        <v>0</v>
      </c>
      <c r="D389" s="5">
        <v>0</v>
      </c>
      <c r="E389" s="5">
        <v>0</v>
      </c>
      <c r="F389" s="5">
        <v>0</v>
      </c>
      <c r="G389" s="5">
        <v>0</v>
      </c>
      <c r="H389" s="5">
        <v>0</v>
      </c>
      <c r="I389" s="5">
        <v>0</v>
      </c>
      <c r="J389" s="5">
        <v>0</v>
      </c>
      <c r="K389" s="5">
        <v>10766.710000000001</v>
      </c>
      <c r="L389" s="5">
        <v>21533.420000000002</v>
      </c>
      <c r="M389" s="5">
        <v>43066.850000000006</v>
      </c>
      <c r="N389" s="5">
        <v>64600.280000000006</v>
      </c>
      <c r="O389" s="5">
        <v>86133.71</v>
      </c>
      <c r="P389" s="6">
        <f t="shared" si="26"/>
        <v>17392.382307692311</v>
      </c>
      <c r="Q389" s="4">
        <v>44926</v>
      </c>
      <c r="R389" s="7">
        <v>6</v>
      </c>
      <c r="S389" s="8">
        <f t="shared" si="28"/>
        <v>9.9269852029278173E-5</v>
      </c>
      <c r="T389" s="6">
        <f t="shared" si="27"/>
        <v>5.9561911217566907E-4</v>
      </c>
    </row>
    <row r="390" spans="1:20" x14ac:dyDescent="0.25">
      <c r="A390" s="9" t="s">
        <v>105</v>
      </c>
      <c r="B390" t="s">
        <v>473</v>
      </c>
      <c r="C390" s="5">
        <v>0</v>
      </c>
      <c r="D390" s="5">
        <v>0</v>
      </c>
      <c r="E390" s="5">
        <v>0</v>
      </c>
      <c r="F390" s="5">
        <v>0</v>
      </c>
      <c r="G390" s="5">
        <v>0</v>
      </c>
      <c r="H390" s="5">
        <v>0</v>
      </c>
      <c r="I390" s="5">
        <v>0</v>
      </c>
      <c r="J390" s="5">
        <v>0</v>
      </c>
      <c r="K390" s="5">
        <v>0</v>
      </c>
      <c r="L390" s="5">
        <v>940</v>
      </c>
      <c r="M390" s="5">
        <v>3290</v>
      </c>
      <c r="N390" s="5">
        <v>4230</v>
      </c>
      <c r="O390" s="5">
        <v>9870</v>
      </c>
      <c r="P390" s="6">
        <f t="shared" si="26"/>
        <v>1410</v>
      </c>
      <c r="Q390" s="4">
        <v>44926</v>
      </c>
      <c r="R390" s="7">
        <v>6</v>
      </c>
      <c r="S390" s="8">
        <f t="shared" si="28"/>
        <v>8.0478044286880709E-6</v>
      </c>
      <c r="T390" s="6">
        <f t="shared" si="27"/>
        <v>4.8286826572128429E-5</v>
      </c>
    </row>
    <row r="391" spans="1:20" x14ac:dyDescent="0.25">
      <c r="A391" s="9" t="s">
        <v>105</v>
      </c>
      <c r="B391" t="s">
        <v>474</v>
      </c>
      <c r="C391" s="5">
        <v>0</v>
      </c>
      <c r="D391" s="5">
        <v>0</v>
      </c>
      <c r="E391" s="5">
        <v>0</v>
      </c>
      <c r="F391" s="5">
        <v>0</v>
      </c>
      <c r="G391" s="5">
        <v>0</v>
      </c>
      <c r="H391" s="5">
        <v>0</v>
      </c>
      <c r="I391" s="5">
        <v>0</v>
      </c>
      <c r="J391" s="5">
        <v>2350</v>
      </c>
      <c r="K391" s="5">
        <v>9400</v>
      </c>
      <c r="L391" s="5">
        <v>14100</v>
      </c>
      <c r="M391" s="5">
        <v>23500</v>
      </c>
      <c r="N391" s="5">
        <v>37600</v>
      </c>
      <c r="O391" s="5">
        <v>63449.990000000005</v>
      </c>
      <c r="P391" s="6">
        <f t="shared" si="26"/>
        <v>11569.23</v>
      </c>
      <c r="Q391" s="4">
        <v>44926</v>
      </c>
      <c r="R391" s="7">
        <v>6</v>
      </c>
      <c r="S391" s="8">
        <f t="shared" si="28"/>
        <v>6.603326271667438E-5</v>
      </c>
      <c r="T391" s="6">
        <f t="shared" si="27"/>
        <v>3.9619957630004628E-4</v>
      </c>
    </row>
    <row r="392" spans="1:20" x14ac:dyDescent="0.25">
      <c r="A392" s="9" t="s">
        <v>105</v>
      </c>
      <c r="B392" t="s">
        <v>475</v>
      </c>
      <c r="C392" s="5">
        <v>0</v>
      </c>
      <c r="D392" s="5">
        <v>0</v>
      </c>
      <c r="E392" s="5">
        <v>0</v>
      </c>
      <c r="F392" s="5">
        <v>0</v>
      </c>
      <c r="G392" s="5">
        <v>0</v>
      </c>
      <c r="H392" s="5">
        <v>0</v>
      </c>
      <c r="I392" s="5">
        <v>0</v>
      </c>
      <c r="J392" s="5">
        <v>0</v>
      </c>
      <c r="K392" s="5">
        <v>2820</v>
      </c>
      <c r="L392" s="5">
        <v>9870</v>
      </c>
      <c r="M392" s="5">
        <v>16920</v>
      </c>
      <c r="N392" s="5">
        <v>26320</v>
      </c>
      <c r="O392" s="5">
        <v>33370</v>
      </c>
      <c r="P392" s="6">
        <f t="shared" si="26"/>
        <v>6869.2307692307695</v>
      </c>
      <c r="Q392" s="4">
        <v>44926</v>
      </c>
      <c r="R392" s="7">
        <v>6</v>
      </c>
      <c r="S392" s="8">
        <f t="shared" si="28"/>
        <v>3.9207252344890602E-5</v>
      </c>
      <c r="T392" s="6">
        <f t="shared" si="27"/>
        <v>2.3524351406934362E-4</v>
      </c>
    </row>
    <row r="393" spans="1:20" x14ac:dyDescent="0.25">
      <c r="A393" s="9" t="s">
        <v>105</v>
      </c>
      <c r="B393" t="s">
        <v>476</v>
      </c>
      <c r="C393" s="5">
        <v>0</v>
      </c>
      <c r="D393" s="5">
        <v>0</v>
      </c>
      <c r="E393" s="5">
        <v>0</v>
      </c>
      <c r="F393" s="5">
        <v>0</v>
      </c>
      <c r="G393" s="5">
        <v>0</v>
      </c>
      <c r="H393" s="5">
        <v>0</v>
      </c>
      <c r="I393" s="5">
        <v>0</v>
      </c>
      <c r="J393" s="5">
        <v>0</v>
      </c>
      <c r="K393" s="5">
        <v>0</v>
      </c>
      <c r="L393" s="5">
        <v>10116.57</v>
      </c>
      <c r="M393" s="5">
        <v>47469.99</v>
      </c>
      <c r="N393" s="5">
        <v>52169.99</v>
      </c>
      <c r="O393" s="5">
        <v>59219.99</v>
      </c>
      <c r="P393" s="6">
        <f t="shared" si="26"/>
        <v>12998.195384615383</v>
      </c>
      <c r="Q393" s="4">
        <v>44895</v>
      </c>
      <c r="R393" s="7">
        <v>5</v>
      </c>
      <c r="S393" s="8">
        <f t="shared" si="28"/>
        <v>7.4189315164014546E-5</v>
      </c>
      <c r="T393" s="6">
        <f t="shared" si="27"/>
        <v>3.7094657582007276E-4</v>
      </c>
    </row>
    <row r="394" spans="1:20" x14ac:dyDescent="0.25">
      <c r="A394" s="9" t="s">
        <v>105</v>
      </c>
      <c r="B394" t="s">
        <v>477</v>
      </c>
      <c r="C394" s="5">
        <v>0</v>
      </c>
      <c r="D394" s="5">
        <v>0</v>
      </c>
      <c r="E394" s="5">
        <v>0</v>
      </c>
      <c r="F394" s="5">
        <v>0</v>
      </c>
      <c r="G394" s="5">
        <v>0</v>
      </c>
      <c r="H394" s="5">
        <v>0</v>
      </c>
      <c r="I394" s="5">
        <v>0</v>
      </c>
      <c r="J394" s="5">
        <v>0</v>
      </c>
      <c r="K394" s="5">
        <v>0</v>
      </c>
      <c r="L394" s="5">
        <v>0</v>
      </c>
      <c r="M394" s="5">
        <v>0</v>
      </c>
      <c r="N394" s="5">
        <v>11750</v>
      </c>
      <c r="O394" s="5">
        <v>11750</v>
      </c>
      <c r="P394" s="6">
        <f t="shared" ref="P394:P425" si="29">AVERAGE(C394:O394)</f>
        <v>1807.6923076923076</v>
      </c>
      <c r="Q394" s="4">
        <v>44895</v>
      </c>
      <c r="R394" s="7">
        <v>5</v>
      </c>
      <c r="S394" s="8">
        <f t="shared" si="28"/>
        <v>1.0317697985497526E-5</v>
      </c>
      <c r="T394" s="6">
        <f t="shared" ref="T394:T425" si="30">R394*S394</f>
        <v>5.1588489927487632E-5</v>
      </c>
    </row>
    <row r="395" spans="1:20" x14ac:dyDescent="0.25">
      <c r="A395" s="9" t="s">
        <v>105</v>
      </c>
      <c r="B395" t="s">
        <v>478</v>
      </c>
      <c r="C395" s="5">
        <v>0</v>
      </c>
      <c r="D395" s="5">
        <v>0</v>
      </c>
      <c r="E395" s="5">
        <v>0</v>
      </c>
      <c r="F395" s="5">
        <v>0</v>
      </c>
      <c r="G395" s="5">
        <v>0</v>
      </c>
      <c r="H395" s="5">
        <v>0</v>
      </c>
      <c r="I395" s="5">
        <v>0</v>
      </c>
      <c r="J395" s="5">
        <v>0</v>
      </c>
      <c r="K395" s="5">
        <v>0</v>
      </c>
      <c r="L395" s="5">
        <v>0</v>
      </c>
      <c r="M395" s="5">
        <v>0</v>
      </c>
      <c r="N395" s="5">
        <v>0</v>
      </c>
      <c r="O395" s="5">
        <v>17625</v>
      </c>
      <c r="P395" s="6">
        <f t="shared" si="29"/>
        <v>1355.7692307692307</v>
      </c>
      <c r="Q395" s="4">
        <v>44804</v>
      </c>
      <c r="R395" s="7">
        <v>2</v>
      </c>
      <c r="S395" s="8">
        <f t="shared" si="28"/>
        <v>7.7382734891231441E-6</v>
      </c>
      <c r="T395" s="6">
        <f t="shared" si="30"/>
        <v>1.5476546978246288E-5</v>
      </c>
    </row>
    <row r="396" spans="1:20" x14ac:dyDescent="0.25">
      <c r="A396" s="9" t="s">
        <v>105</v>
      </c>
      <c r="B396" t="s">
        <v>479</v>
      </c>
      <c r="C396" s="5">
        <v>0</v>
      </c>
      <c r="D396" s="5">
        <v>0</v>
      </c>
      <c r="E396" s="5">
        <v>0</v>
      </c>
      <c r="F396" s="5">
        <v>0</v>
      </c>
      <c r="G396" s="5">
        <v>0</v>
      </c>
      <c r="H396" s="5">
        <v>0</v>
      </c>
      <c r="I396" s="5">
        <v>0</v>
      </c>
      <c r="J396" s="5">
        <v>0</v>
      </c>
      <c r="K396" s="5">
        <v>0</v>
      </c>
      <c r="L396" s="5">
        <v>0</v>
      </c>
      <c r="M396" s="5">
        <v>0</v>
      </c>
      <c r="N396" s="5">
        <v>60630</v>
      </c>
      <c r="O396" s="5">
        <v>60630</v>
      </c>
      <c r="P396" s="6">
        <f t="shared" si="29"/>
        <v>9327.6923076923085</v>
      </c>
      <c r="Q396" s="4">
        <v>44926</v>
      </c>
      <c r="R396" s="7">
        <v>6</v>
      </c>
      <c r="S396" s="8">
        <f t="shared" si="28"/>
        <v>5.3239321605167237E-5</v>
      </c>
      <c r="T396" s="6">
        <f t="shared" si="30"/>
        <v>3.1943592963100344E-4</v>
      </c>
    </row>
    <row r="397" spans="1:20" x14ac:dyDescent="0.25">
      <c r="A397" s="9" t="s">
        <v>105</v>
      </c>
      <c r="B397" t="s">
        <v>480</v>
      </c>
      <c r="C397" s="5">
        <v>0</v>
      </c>
      <c r="D397" s="5">
        <v>0</v>
      </c>
      <c r="E397" s="5">
        <v>0</v>
      </c>
      <c r="F397" s="5">
        <v>0</v>
      </c>
      <c r="G397" s="5">
        <v>0</v>
      </c>
      <c r="H397" s="5">
        <v>0</v>
      </c>
      <c r="I397" s="5">
        <v>0</v>
      </c>
      <c r="J397" s="5">
        <v>0</v>
      </c>
      <c r="K397" s="5">
        <v>0</v>
      </c>
      <c r="L397" s="5">
        <v>0</v>
      </c>
      <c r="M397" s="5">
        <v>0</v>
      </c>
      <c r="N397" s="5">
        <v>60629.99</v>
      </c>
      <c r="O397" s="5">
        <v>60629.99</v>
      </c>
      <c r="P397" s="6">
        <f t="shared" si="29"/>
        <v>9327.6907692307686</v>
      </c>
      <c r="Q397" s="4">
        <v>44926</v>
      </c>
      <c r="R397" s="7">
        <v>6</v>
      </c>
      <c r="S397" s="8">
        <f t="shared" si="28"/>
        <v>5.3239312824147665E-5</v>
      </c>
      <c r="T397" s="6">
        <f t="shared" si="30"/>
        <v>3.1943587694488598E-4</v>
      </c>
    </row>
    <row r="398" spans="1:20" x14ac:dyDescent="0.25">
      <c r="A398" s="9" t="s">
        <v>105</v>
      </c>
      <c r="B398" t="s">
        <v>481</v>
      </c>
      <c r="C398" s="5">
        <v>0</v>
      </c>
      <c r="D398" s="5">
        <v>0</v>
      </c>
      <c r="E398" s="5">
        <v>0</v>
      </c>
      <c r="F398" s="5">
        <v>0</v>
      </c>
      <c r="G398" s="5">
        <v>0</v>
      </c>
      <c r="H398" s="5">
        <v>0</v>
      </c>
      <c r="I398" s="5">
        <v>0</v>
      </c>
      <c r="J398" s="5">
        <v>0</v>
      </c>
      <c r="K398" s="5">
        <v>0</v>
      </c>
      <c r="L398" s="5">
        <v>0</v>
      </c>
      <c r="M398" s="5">
        <v>11731.19</v>
      </c>
      <c r="N398" s="5">
        <v>11731.19</v>
      </c>
      <c r="O398" s="5">
        <v>11731.19</v>
      </c>
      <c r="P398" s="6">
        <f t="shared" si="29"/>
        <v>2707.1976923076923</v>
      </c>
      <c r="Q398" s="4">
        <v>44926</v>
      </c>
      <c r="R398" s="7">
        <v>6</v>
      </c>
      <c r="S398" s="8">
        <f t="shared" si="28"/>
        <v>1.5451771331551752E-5</v>
      </c>
      <c r="T398" s="6">
        <f t="shared" si="30"/>
        <v>9.2710627989310508E-5</v>
      </c>
    </row>
    <row r="399" spans="1:20" x14ac:dyDescent="0.25">
      <c r="A399" s="9" t="s">
        <v>105</v>
      </c>
      <c r="B399" t="s">
        <v>482</v>
      </c>
      <c r="C399" s="5">
        <v>0</v>
      </c>
      <c r="D399" s="5">
        <v>0</v>
      </c>
      <c r="E399" s="5">
        <v>0</v>
      </c>
      <c r="F399" s="5">
        <v>0</v>
      </c>
      <c r="G399" s="5">
        <v>0</v>
      </c>
      <c r="H399" s="5">
        <v>0</v>
      </c>
      <c r="I399" s="5">
        <v>0</v>
      </c>
      <c r="J399" s="5">
        <v>0</v>
      </c>
      <c r="K399" s="5">
        <v>0</v>
      </c>
      <c r="L399" s="5">
        <v>0</v>
      </c>
      <c r="M399" s="5">
        <v>40504.520000000004</v>
      </c>
      <c r="N399" s="5">
        <v>40504.520000000004</v>
      </c>
      <c r="O399" s="5">
        <v>40504.520000000004</v>
      </c>
      <c r="P399" s="6">
        <f t="shared" si="29"/>
        <v>9347.1969230769246</v>
      </c>
      <c r="Q399" s="4">
        <v>44926</v>
      </c>
      <c r="R399" s="7">
        <v>6</v>
      </c>
      <c r="S399" s="8">
        <f t="shared" si="28"/>
        <v>5.3350647371175867E-5</v>
      </c>
      <c r="T399" s="6">
        <f t="shared" si="30"/>
        <v>3.201038842270552E-4</v>
      </c>
    </row>
    <row r="400" spans="1:20" x14ac:dyDescent="0.25">
      <c r="A400" s="9" t="s">
        <v>105</v>
      </c>
      <c r="B400" t="s">
        <v>483</v>
      </c>
      <c r="C400" s="5">
        <v>0</v>
      </c>
      <c r="D400" s="5">
        <v>0</v>
      </c>
      <c r="E400" s="5">
        <v>0</v>
      </c>
      <c r="F400" s="5">
        <v>0</v>
      </c>
      <c r="G400" s="5">
        <v>0</v>
      </c>
      <c r="H400" s="5">
        <v>0</v>
      </c>
      <c r="I400" s="5">
        <v>0</v>
      </c>
      <c r="J400" s="5">
        <v>0</v>
      </c>
      <c r="K400" s="5">
        <v>0</v>
      </c>
      <c r="L400" s="5">
        <v>0</v>
      </c>
      <c r="M400" s="5">
        <v>0</v>
      </c>
      <c r="N400" s="5">
        <v>23500</v>
      </c>
      <c r="O400" s="5">
        <v>23500</v>
      </c>
      <c r="P400" s="6">
        <f t="shared" si="29"/>
        <v>3615.3846153846152</v>
      </c>
      <c r="Q400" s="4">
        <v>44865</v>
      </c>
      <c r="R400" s="7">
        <v>4</v>
      </c>
      <c r="S400" s="8">
        <f t="shared" si="28"/>
        <v>2.0635395970995052E-5</v>
      </c>
      <c r="T400" s="6">
        <f t="shared" si="30"/>
        <v>8.2541583883980209E-5</v>
      </c>
    </row>
    <row r="401" spans="1:20" x14ac:dyDescent="0.25">
      <c r="A401" s="9" t="s">
        <v>105</v>
      </c>
      <c r="B401" t="s">
        <v>484</v>
      </c>
      <c r="C401" s="5">
        <v>0</v>
      </c>
      <c r="D401" s="5">
        <v>0</v>
      </c>
      <c r="E401" s="5">
        <v>0</v>
      </c>
      <c r="F401" s="5">
        <v>0</v>
      </c>
      <c r="G401" s="5">
        <v>0</v>
      </c>
      <c r="H401" s="5">
        <v>0</v>
      </c>
      <c r="I401" s="5">
        <v>0</v>
      </c>
      <c r="J401" s="5">
        <v>0</v>
      </c>
      <c r="K401" s="5">
        <v>4767.21</v>
      </c>
      <c r="L401" s="5">
        <v>9534.42</v>
      </c>
      <c r="M401" s="5">
        <v>14301.630000000001</v>
      </c>
      <c r="N401" s="5">
        <v>19068.84</v>
      </c>
      <c r="O401" s="5">
        <v>23836.05</v>
      </c>
      <c r="P401" s="6">
        <f t="shared" si="29"/>
        <v>5500.626923076924</v>
      </c>
      <c r="Q401" s="4">
        <v>44926</v>
      </c>
      <c r="R401" s="7">
        <v>6</v>
      </c>
      <c r="S401" s="8">
        <f t="shared" si="28"/>
        <v>3.1395723200070427E-5</v>
      </c>
      <c r="T401" s="6">
        <f t="shared" si="30"/>
        <v>1.8837433920042257E-4</v>
      </c>
    </row>
    <row r="402" spans="1:20" x14ac:dyDescent="0.25">
      <c r="A402" s="9" t="s">
        <v>105</v>
      </c>
      <c r="B402" t="s">
        <v>485</v>
      </c>
      <c r="C402" s="5">
        <v>0</v>
      </c>
      <c r="D402" s="5">
        <v>0</v>
      </c>
      <c r="E402" s="5">
        <v>0</v>
      </c>
      <c r="F402" s="5">
        <v>0</v>
      </c>
      <c r="G402" s="5">
        <v>0</v>
      </c>
      <c r="H402" s="5">
        <v>0</v>
      </c>
      <c r="I402" s="5">
        <v>0</v>
      </c>
      <c r="J402" s="5">
        <v>0</v>
      </c>
      <c r="K402" s="5">
        <v>0</v>
      </c>
      <c r="L402" s="5">
        <v>0</v>
      </c>
      <c r="M402" s="5">
        <v>0</v>
      </c>
      <c r="N402" s="5">
        <v>0</v>
      </c>
      <c r="O402" s="5">
        <v>235000</v>
      </c>
      <c r="P402" s="6">
        <f t="shared" si="29"/>
        <v>18076.923076923078</v>
      </c>
      <c r="Q402" s="4">
        <v>44865</v>
      </c>
      <c r="R402" s="7">
        <v>4</v>
      </c>
      <c r="S402" s="8">
        <f t="shared" si="28"/>
        <v>1.0317697985497526E-4</v>
      </c>
      <c r="T402" s="6">
        <f t="shared" si="30"/>
        <v>4.1270791941990106E-4</v>
      </c>
    </row>
    <row r="403" spans="1:20" x14ac:dyDescent="0.25">
      <c r="A403" s="9" t="s">
        <v>105</v>
      </c>
      <c r="B403" t="s">
        <v>486</v>
      </c>
      <c r="C403" s="5">
        <v>0</v>
      </c>
      <c r="D403" s="5">
        <v>0</v>
      </c>
      <c r="E403" s="5">
        <v>0</v>
      </c>
      <c r="F403" s="5">
        <v>0</v>
      </c>
      <c r="G403" s="5">
        <v>0</v>
      </c>
      <c r="H403" s="5">
        <v>0</v>
      </c>
      <c r="I403" s="5">
        <v>0</v>
      </c>
      <c r="J403" s="5">
        <v>0</v>
      </c>
      <c r="K403" s="5">
        <v>0</v>
      </c>
      <c r="L403" s="5">
        <v>211500</v>
      </c>
      <c r="M403" s="5">
        <v>211500</v>
      </c>
      <c r="N403" s="5">
        <v>211500</v>
      </c>
      <c r="O403" s="5">
        <v>211500</v>
      </c>
      <c r="P403" s="6">
        <f t="shared" si="29"/>
        <v>65076.923076923078</v>
      </c>
      <c r="Q403" s="4">
        <v>44834</v>
      </c>
      <c r="R403" s="7">
        <v>3</v>
      </c>
      <c r="S403" s="8">
        <f t="shared" si="28"/>
        <v>3.7143712747791095E-4</v>
      </c>
      <c r="T403" s="6">
        <f t="shared" si="30"/>
        <v>1.1143113824337329E-3</v>
      </c>
    </row>
    <row r="404" spans="1:20" x14ac:dyDescent="0.25">
      <c r="A404" s="9" t="s">
        <v>105</v>
      </c>
      <c r="B404" t="s">
        <v>487</v>
      </c>
      <c r="C404" s="5">
        <v>0</v>
      </c>
      <c r="D404" s="5">
        <v>0</v>
      </c>
      <c r="E404" s="5">
        <v>0</v>
      </c>
      <c r="F404" s="5">
        <v>0</v>
      </c>
      <c r="G404" s="5">
        <v>0</v>
      </c>
      <c r="H404" s="5">
        <v>0</v>
      </c>
      <c r="I404" s="5">
        <v>0</v>
      </c>
      <c r="J404" s="5">
        <v>0</v>
      </c>
      <c r="K404" s="5">
        <v>2794.73</v>
      </c>
      <c r="L404" s="5">
        <v>6055.24</v>
      </c>
      <c r="M404" s="5">
        <v>27015.64</v>
      </c>
      <c r="N404" s="5">
        <v>30276.15</v>
      </c>
      <c r="O404" s="5">
        <v>33536.660000000003</v>
      </c>
      <c r="P404" s="6">
        <f t="shared" si="29"/>
        <v>7667.5707692307706</v>
      </c>
      <c r="Q404" s="4">
        <v>44926</v>
      </c>
      <c r="R404" s="7">
        <v>6</v>
      </c>
      <c r="S404" s="8">
        <f t="shared" si="28"/>
        <v>4.3763907797088363E-5</v>
      </c>
      <c r="T404" s="6">
        <f t="shared" si="30"/>
        <v>2.6258344678253018E-4</v>
      </c>
    </row>
    <row r="405" spans="1:20" x14ac:dyDescent="0.25">
      <c r="A405" s="9" t="s">
        <v>105</v>
      </c>
      <c r="B405" t="s">
        <v>488</v>
      </c>
      <c r="C405" s="5">
        <v>0</v>
      </c>
      <c r="D405" s="5">
        <v>0</v>
      </c>
      <c r="E405" s="5">
        <v>0</v>
      </c>
      <c r="F405" s="5">
        <v>0</v>
      </c>
      <c r="G405" s="5">
        <v>0</v>
      </c>
      <c r="H405" s="5">
        <v>0</v>
      </c>
      <c r="I405" s="5">
        <v>0</v>
      </c>
      <c r="J405" s="5">
        <v>0</v>
      </c>
      <c r="K405" s="5">
        <v>0</v>
      </c>
      <c r="L405" s="5">
        <v>47000</v>
      </c>
      <c r="M405" s="5">
        <v>47000</v>
      </c>
      <c r="N405" s="5">
        <v>47000</v>
      </c>
      <c r="O405" s="5">
        <v>47000</v>
      </c>
      <c r="P405" s="6">
        <f t="shared" si="29"/>
        <v>14461.538461538461</v>
      </c>
      <c r="Q405" s="4">
        <v>44926</v>
      </c>
      <c r="R405" s="7">
        <v>6</v>
      </c>
      <c r="S405" s="8">
        <f t="shared" si="28"/>
        <v>8.2541583883980209E-5</v>
      </c>
      <c r="T405" s="6">
        <f t="shared" si="30"/>
        <v>4.9524950330388123E-4</v>
      </c>
    </row>
    <row r="406" spans="1:20" x14ac:dyDescent="0.25">
      <c r="A406" s="9" t="s">
        <v>105</v>
      </c>
      <c r="B406" t="s">
        <v>489</v>
      </c>
      <c r="C406" s="5">
        <v>0</v>
      </c>
      <c r="D406" s="5">
        <v>0</v>
      </c>
      <c r="E406" s="5">
        <v>0</v>
      </c>
      <c r="F406" s="5">
        <v>0</v>
      </c>
      <c r="G406" s="5">
        <v>0</v>
      </c>
      <c r="H406" s="5">
        <v>0</v>
      </c>
      <c r="I406" s="5">
        <v>0</v>
      </c>
      <c r="J406" s="5">
        <v>0</v>
      </c>
      <c r="K406" s="5">
        <v>4700</v>
      </c>
      <c r="L406" s="5">
        <v>11750</v>
      </c>
      <c r="M406" s="5">
        <v>16450</v>
      </c>
      <c r="N406" s="5">
        <v>18800</v>
      </c>
      <c r="O406" s="5">
        <v>25850</v>
      </c>
      <c r="P406" s="6">
        <f t="shared" si="29"/>
        <v>5965.3846153846152</v>
      </c>
      <c r="Q406" s="4">
        <v>44926</v>
      </c>
      <c r="R406" s="7">
        <v>6</v>
      </c>
      <c r="S406" s="8">
        <f t="shared" si="28"/>
        <v>3.4048403352141838E-5</v>
      </c>
      <c r="T406" s="6">
        <f t="shared" si="30"/>
        <v>2.0429042011285101E-4</v>
      </c>
    </row>
    <row r="407" spans="1:20" x14ac:dyDescent="0.25">
      <c r="A407" s="9" t="s">
        <v>105</v>
      </c>
      <c r="B407" t="s">
        <v>490</v>
      </c>
      <c r="C407" s="5">
        <v>0</v>
      </c>
      <c r="D407" s="5">
        <v>0</v>
      </c>
      <c r="E407" s="5">
        <v>0</v>
      </c>
      <c r="F407" s="5">
        <v>0</v>
      </c>
      <c r="G407" s="5">
        <v>0</v>
      </c>
      <c r="H407" s="5">
        <v>0</v>
      </c>
      <c r="I407" s="5">
        <v>0</v>
      </c>
      <c r="J407" s="5">
        <v>0</v>
      </c>
      <c r="K407" s="5">
        <v>0</v>
      </c>
      <c r="L407" s="5">
        <v>0</v>
      </c>
      <c r="M407" s="5">
        <v>0</v>
      </c>
      <c r="N407" s="5">
        <v>27500</v>
      </c>
      <c r="O407" s="5">
        <v>55000</v>
      </c>
      <c r="P407" s="6">
        <f t="shared" si="29"/>
        <v>6346.1538461538457</v>
      </c>
      <c r="Q407" s="4">
        <v>44834</v>
      </c>
      <c r="R407" s="7">
        <v>3</v>
      </c>
      <c r="S407" s="8">
        <f t="shared" si="28"/>
        <v>3.6221705693767905E-5</v>
      </c>
      <c r="T407" s="6">
        <f t="shared" si="30"/>
        <v>1.0866511708130372E-4</v>
      </c>
    </row>
    <row r="408" spans="1:20" x14ac:dyDescent="0.25">
      <c r="A408" s="9" t="s">
        <v>105</v>
      </c>
      <c r="B408" t="s">
        <v>491</v>
      </c>
      <c r="C408" s="5">
        <v>0</v>
      </c>
      <c r="D408" s="5">
        <v>0</v>
      </c>
      <c r="E408" s="5">
        <v>0</v>
      </c>
      <c r="F408" s="5">
        <v>0</v>
      </c>
      <c r="G408" s="5">
        <v>0</v>
      </c>
      <c r="H408" s="5">
        <v>0</v>
      </c>
      <c r="I408" s="5">
        <v>0</v>
      </c>
      <c r="J408" s="5">
        <v>0</v>
      </c>
      <c r="K408" s="5">
        <v>0</v>
      </c>
      <c r="L408" s="5">
        <v>14039.25</v>
      </c>
      <c r="M408" s="5">
        <v>28078.5</v>
      </c>
      <c r="N408" s="5">
        <v>42118.11</v>
      </c>
      <c r="O408" s="5">
        <v>58497.14</v>
      </c>
      <c r="P408" s="6">
        <f t="shared" si="29"/>
        <v>10979.461538461539</v>
      </c>
      <c r="Q408" s="4">
        <v>44926</v>
      </c>
      <c r="R408" s="7">
        <v>6</v>
      </c>
      <c r="S408" s="8">
        <f t="shared" si="28"/>
        <v>6.2667063258043336E-5</v>
      </c>
      <c r="T408" s="6">
        <f t="shared" si="30"/>
        <v>3.7600237954826002E-4</v>
      </c>
    </row>
    <row r="409" spans="1:20" x14ac:dyDescent="0.25">
      <c r="A409" s="9" t="s">
        <v>105</v>
      </c>
      <c r="B409" t="s">
        <v>492</v>
      </c>
      <c r="C409" s="5">
        <v>0</v>
      </c>
      <c r="D409" s="5">
        <v>0</v>
      </c>
      <c r="E409" s="5">
        <v>0</v>
      </c>
      <c r="F409" s="5">
        <v>0</v>
      </c>
      <c r="G409" s="5">
        <v>0</v>
      </c>
      <c r="H409" s="5">
        <v>0</v>
      </c>
      <c r="I409" s="5">
        <v>0</v>
      </c>
      <c r="J409" s="5">
        <v>0</v>
      </c>
      <c r="K409" s="5">
        <v>7429.95</v>
      </c>
      <c r="L409" s="5">
        <v>22289.86</v>
      </c>
      <c r="M409" s="5">
        <v>37149.770000000004</v>
      </c>
      <c r="N409" s="5">
        <v>52009.680000000008</v>
      </c>
      <c r="O409" s="5">
        <v>61309.520000000004</v>
      </c>
      <c r="P409" s="6">
        <f t="shared" si="29"/>
        <v>13860.675384615386</v>
      </c>
      <c r="Q409" s="4">
        <v>44773</v>
      </c>
      <c r="R409" s="7">
        <v>1</v>
      </c>
      <c r="S409" s="8">
        <f t="shared" si="28"/>
        <v>7.9112060102776892E-5</v>
      </c>
      <c r="T409" s="6">
        <f t="shared" si="30"/>
        <v>7.9112060102776892E-5</v>
      </c>
    </row>
    <row r="410" spans="1:20" x14ac:dyDescent="0.25">
      <c r="A410" s="9" t="s">
        <v>105</v>
      </c>
      <c r="B410" t="s">
        <v>493</v>
      </c>
      <c r="C410" s="5">
        <v>0</v>
      </c>
      <c r="D410" s="5">
        <v>0</v>
      </c>
      <c r="E410" s="5">
        <v>0</v>
      </c>
      <c r="F410" s="5">
        <v>0</v>
      </c>
      <c r="G410" s="5">
        <v>0</v>
      </c>
      <c r="H410" s="5">
        <v>0</v>
      </c>
      <c r="I410" s="5">
        <v>0</v>
      </c>
      <c r="J410" s="5">
        <v>4982</v>
      </c>
      <c r="K410" s="5">
        <v>9964</v>
      </c>
      <c r="L410" s="5">
        <v>14946</v>
      </c>
      <c r="M410" s="5">
        <v>19928</v>
      </c>
      <c r="N410" s="5">
        <v>24910</v>
      </c>
      <c r="O410" s="5">
        <v>29892</v>
      </c>
      <c r="P410" s="6">
        <f t="shared" si="29"/>
        <v>8047.8461538461543</v>
      </c>
      <c r="Q410" s="4">
        <v>44926</v>
      </c>
      <c r="R410" s="7">
        <v>6</v>
      </c>
      <c r="S410" s="8">
        <f t="shared" si="28"/>
        <v>4.5934391431434985E-5</v>
      </c>
      <c r="T410" s="6">
        <f t="shared" si="30"/>
        <v>2.7560634858860993E-4</v>
      </c>
    </row>
    <row r="411" spans="1:20" x14ac:dyDescent="0.25">
      <c r="A411" s="9" t="s">
        <v>105</v>
      </c>
      <c r="B411" t="s">
        <v>494</v>
      </c>
      <c r="C411" s="5">
        <v>0</v>
      </c>
      <c r="D411" s="5">
        <v>0</v>
      </c>
      <c r="E411" s="5">
        <v>0</v>
      </c>
      <c r="F411" s="5">
        <v>0</v>
      </c>
      <c r="G411" s="5">
        <v>0</v>
      </c>
      <c r="H411" s="5">
        <v>0</v>
      </c>
      <c r="I411" s="5">
        <v>0</v>
      </c>
      <c r="J411" s="5">
        <v>0</v>
      </c>
      <c r="K411" s="5">
        <v>3760</v>
      </c>
      <c r="L411" s="5">
        <v>3760</v>
      </c>
      <c r="M411" s="5">
        <v>7520</v>
      </c>
      <c r="N411" s="5">
        <v>7520</v>
      </c>
      <c r="O411" s="5">
        <v>11280</v>
      </c>
      <c r="P411" s="6">
        <f t="shared" si="29"/>
        <v>2603.0769230769229</v>
      </c>
      <c r="Q411" s="4">
        <v>44926</v>
      </c>
      <c r="R411" s="7">
        <v>6</v>
      </c>
      <c r="S411" s="8">
        <f t="shared" si="28"/>
        <v>1.4857485099116436E-5</v>
      </c>
      <c r="T411" s="6">
        <f t="shared" si="30"/>
        <v>8.9144910594698615E-5</v>
      </c>
    </row>
    <row r="412" spans="1:20" x14ac:dyDescent="0.25">
      <c r="A412" s="9" t="s">
        <v>105</v>
      </c>
      <c r="B412" t="s">
        <v>495</v>
      </c>
      <c r="C412" s="5">
        <v>0</v>
      </c>
      <c r="D412" s="5">
        <v>0</v>
      </c>
      <c r="E412" s="5">
        <v>0</v>
      </c>
      <c r="F412" s="5">
        <v>0</v>
      </c>
      <c r="G412" s="5">
        <v>0</v>
      </c>
      <c r="H412" s="5">
        <v>0</v>
      </c>
      <c r="I412" s="5">
        <v>0</v>
      </c>
      <c r="J412" s="5">
        <v>128045.72</v>
      </c>
      <c r="K412" s="5">
        <v>256091.44</v>
      </c>
      <c r="L412" s="5">
        <v>384137.16000000003</v>
      </c>
      <c r="M412" s="5">
        <v>512182.88</v>
      </c>
      <c r="N412" s="5">
        <v>640228.6</v>
      </c>
      <c r="O412" s="5">
        <v>768274.32</v>
      </c>
      <c r="P412" s="6">
        <f t="shared" si="29"/>
        <v>206843.08615384618</v>
      </c>
      <c r="Q412" s="4">
        <v>44926</v>
      </c>
      <c r="R412" s="7">
        <v>6</v>
      </c>
      <c r="S412" s="8">
        <f t="shared" si="28"/>
        <v>1.180590570774774E-3</v>
      </c>
      <c r="T412" s="6">
        <f t="shared" si="30"/>
        <v>7.0835434246486438E-3</v>
      </c>
    </row>
    <row r="413" spans="1:20" x14ac:dyDescent="0.25">
      <c r="A413" s="9" t="s">
        <v>105</v>
      </c>
      <c r="B413" t="s">
        <v>496</v>
      </c>
      <c r="C413" s="5">
        <v>16500</v>
      </c>
      <c r="D413" s="5">
        <v>27500</v>
      </c>
      <c r="E413" s="5">
        <v>38500</v>
      </c>
      <c r="F413" s="5">
        <v>49500</v>
      </c>
      <c r="G413" s="5">
        <v>60500</v>
      </c>
      <c r="H413" s="5">
        <v>71500</v>
      </c>
      <c r="I413" s="5">
        <v>0</v>
      </c>
      <c r="J413" s="5">
        <v>0</v>
      </c>
      <c r="K413" s="5">
        <v>0</v>
      </c>
      <c r="L413" s="5">
        <v>0</v>
      </c>
      <c r="M413" s="5">
        <v>0</v>
      </c>
      <c r="N413" s="5">
        <v>0</v>
      </c>
      <c r="O413" s="5">
        <v>0</v>
      </c>
      <c r="P413" s="6">
        <f t="shared" si="29"/>
        <v>20307.692307692309</v>
      </c>
      <c r="Q413" s="4">
        <v>44561</v>
      </c>
      <c r="R413" s="7">
        <v>-6</v>
      </c>
      <c r="S413" s="8">
        <f t="shared" si="28"/>
        <v>1.1590945822005732E-4</v>
      </c>
      <c r="T413" s="6">
        <f t="shared" si="30"/>
        <v>-6.9545674932034395E-4</v>
      </c>
    </row>
    <row r="414" spans="1:20" x14ac:dyDescent="0.25">
      <c r="A414" s="9" t="s">
        <v>105</v>
      </c>
      <c r="B414" t="s">
        <v>497</v>
      </c>
      <c r="C414" s="5">
        <v>0</v>
      </c>
      <c r="D414" s="5">
        <v>0</v>
      </c>
      <c r="E414" s="5">
        <v>0</v>
      </c>
      <c r="F414" s="5">
        <v>0</v>
      </c>
      <c r="G414" s="5">
        <v>0</v>
      </c>
      <c r="H414" s="5">
        <v>0</v>
      </c>
      <c r="I414" s="5">
        <v>0</v>
      </c>
      <c r="J414" s="5">
        <v>0</v>
      </c>
      <c r="K414" s="5">
        <v>0</v>
      </c>
      <c r="L414" s="5">
        <v>0</v>
      </c>
      <c r="M414" s="5">
        <v>0</v>
      </c>
      <c r="N414" s="5">
        <v>0</v>
      </c>
      <c r="O414" s="5">
        <v>9400</v>
      </c>
      <c r="P414" s="6">
        <f t="shared" si="29"/>
        <v>723.07692307692309</v>
      </c>
      <c r="Q414" s="4">
        <v>44926</v>
      </c>
      <c r="R414" s="7">
        <v>6</v>
      </c>
      <c r="S414" s="8">
        <f t="shared" si="28"/>
        <v>4.1270791941990108E-6</v>
      </c>
      <c r="T414" s="6">
        <f t="shared" si="30"/>
        <v>2.4762475165194065E-5</v>
      </c>
    </row>
    <row r="415" spans="1:20" x14ac:dyDescent="0.25">
      <c r="A415" s="9" t="s">
        <v>105</v>
      </c>
      <c r="B415" t="s">
        <v>498</v>
      </c>
      <c r="C415" s="5">
        <v>0</v>
      </c>
      <c r="D415" s="5">
        <v>0</v>
      </c>
      <c r="E415" s="5">
        <v>0</v>
      </c>
      <c r="F415" s="5">
        <v>0</v>
      </c>
      <c r="G415" s="5">
        <v>0</v>
      </c>
      <c r="H415" s="5">
        <v>0</v>
      </c>
      <c r="I415" s="5">
        <v>0</v>
      </c>
      <c r="J415" s="5">
        <v>0</v>
      </c>
      <c r="K415" s="5">
        <v>0</v>
      </c>
      <c r="L415" s="5">
        <v>141000</v>
      </c>
      <c r="M415" s="5">
        <v>0</v>
      </c>
      <c r="N415" s="5">
        <v>0</v>
      </c>
      <c r="O415" s="5">
        <v>0</v>
      </c>
      <c r="P415" s="6">
        <f t="shared" si="29"/>
        <v>10846.153846153846</v>
      </c>
      <c r="Q415" s="4">
        <v>44681</v>
      </c>
      <c r="R415" s="7">
        <v>-2</v>
      </c>
      <c r="S415" s="8">
        <f t="shared" si="28"/>
        <v>6.1906187912985153E-5</v>
      </c>
      <c r="T415" s="6">
        <f t="shared" si="30"/>
        <v>-1.2381237582597031E-4</v>
      </c>
    </row>
    <row r="416" spans="1:20" x14ac:dyDescent="0.25">
      <c r="A416" s="9" t="s">
        <v>105</v>
      </c>
      <c r="B416" t="s">
        <v>499</v>
      </c>
      <c r="C416" s="5">
        <v>0</v>
      </c>
      <c r="D416" s="5">
        <v>0</v>
      </c>
      <c r="E416" s="5">
        <v>0</v>
      </c>
      <c r="F416" s="5">
        <v>0</v>
      </c>
      <c r="G416" s="5">
        <v>0</v>
      </c>
      <c r="H416" s="5">
        <v>0</v>
      </c>
      <c r="I416" s="5">
        <v>0</v>
      </c>
      <c r="J416" s="5">
        <v>5875</v>
      </c>
      <c r="K416" s="5">
        <v>11750</v>
      </c>
      <c r="L416" s="5">
        <v>17625</v>
      </c>
      <c r="M416" s="5">
        <v>23500</v>
      </c>
      <c r="N416" s="5">
        <v>29375</v>
      </c>
      <c r="O416" s="5">
        <v>35250</v>
      </c>
      <c r="P416" s="6">
        <f t="shared" si="29"/>
        <v>9490.3846153846152</v>
      </c>
      <c r="Q416" s="4">
        <v>44926</v>
      </c>
      <c r="R416" s="7">
        <v>6</v>
      </c>
      <c r="S416" s="8">
        <f t="shared" si="28"/>
        <v>5.4167914423862007E-5</v>
      </c>
      <c r="T416" s="6">
        <f t="shared" si="30"/>
        <v>3.2500748654317206E-4</v>
      </c>
    </row>
    <row r="417" spans="1:20" x14ac:dyDescent="0.25">
      <c r="A417" s="9" t="s">
        <v>105</v>
      </c>
      <c r="B417" t="s">
        <v>500</v>
      </c>
      <c r="C417" s="5">
        <v>0</v>
      </c>
      <c r="D417" s="5">
        <v>0</v>
      </c>
      <c r="E417" s="5">
        <v>0</v>
      </c>
      <c r="F417" s="5">
        <v>0</v>
      </c>
      <c r="G417" s="5">
        <v>0</v>
      </c>
      <c r="H417" s="5">
        <v>0</v>
      </c>
      <c r="I417" s="5">
        <v>0</v>
      </c>
      <c r="J417" s="5">
        <v>0</v>
      </c>
      <c r="K417" s="5">
        <v>0</v>
      </c>
      <c r="L417" s="5">
        <v>31551.760000000002</v>
      </c>
      <c r="M417" s="5">
        <v>63103.520000000004</v>
      </c>
      <c r="N417" s="5">
        <v>94655.28</v>
      </c>
      <c r="O417" s="5">
        <v>126207.04000000001</v>
      </c>
      <c r="P417" s="6">
        <f t="shared" si="29"/>
        <v>24270.584615384614</v>
      </c>
      <c r="Q417" s="4">
        <v>44926</v>
      </c>
      <c r="R417" s="7">
        <v>6</v>
      </c>
      <c r="S417" s="8">
        <f t="shared" si="28"/>
        <v>1.3852831088974528E-4</v>
      </c>
      <c r="T417" s="6">
        <f t="shared" si="30"/>
        <v>8.3116986533847165E-4</v>
      </c>
    </row>
    <row r="418" spans="1:20" x14ac:dyDescent="0.25">
      <c r="A418" s="9" t="s">
        <v>105</v>
      </c>
      <c r="B418" t="s">
        <v>501</v>
      </c>
      <c r="C418" s="5">
        <v>0</v>
      </c>
      <c r="D418" s="5">
        <v>0</v>
      </c>
      <c r="E418" s="5">
        <v>0</v>
      </c>
      <c r="F418" s="5">
        <v>0</v>
      </c>
      <c r="G418" s="5">
        <v>0</v>
      </c>
      <c r="H418" s="5">
        <v>0</v>
      </c>
      <c r="I418" s="5">
        <v>0</v>
      </c>
      <c r="J418" s="5">
        <v>0</v>
      </c>
      <c r="K418" s="5">
        <v>3760</v>
      </c>
      <c r="L418" s="5">
        <v>7520</v>
      </c>
      <c r="M418" s="5">
        <v>11280</v>
      </c>
      <c r="N418" s="5">
        <v>15040</v>
      </c>
      <c r="O418" s="5">
        <v>18800</v>
      </c>
      <c r="P418" s="6">
        <f t="shared" si="29"/>
        <v>4338.4615384615381</v>
      </c>
      <c r="Q418" s="4">
        <v>44926</v>
      </c>
      <c r="R418" s="7">
        <v>6</v>
      </c>
      <c r="S418" s="8">
        <f t="shared" si="28"/>
        <v>2.4762475165194061E-5</v>
      </c>
      <c r="T418" s="6">
        <f t="shared" si="30"/>
        <v>1.4857485099116437E-4</v>
      </c>
    </row>
    <row r="419" spans="1:20" x14ac:dyDescent="0.25">
      <c r="A419" s="9" t="s">
        <v>105</v>
      </c>
      <c r="B419" t="s">
        <v>502</v>
      </c>
      <c r="C419" s="5">
        <v>0</v>
      </c>
      <c r="D419" s="5">
        <v>0</v>
      </c>
      <c r="E419" s="5">
        <v>0</v>
      </c>
      <c r="F419" s="5">
        <v>0</v>
      </c>
      <c r="G419" s="5">
        <v>0</v>
      </c>
      <c r="H419" s="5">
        <v>0</v>
      </c>
      <c r="I419" s="5">
        <v>0</v>
      </c>
      <c r="J419" s="5">
        <v>0</v>
      </c>
      <c r="K419" s="5">
        <v>13341.91</v>
      </c>
      <c r="L419" s="5">
        <v>26683.82</v>
      </c>
      <c r="M419" s="5">
        <v>40025.729999999996</v>
      </c>
      <c r="N419" s="5">
        <v>53367.64</v>
      </c>
      <c r="O419" s="5">
        <v>66709.55</v>
      </c>
      <c r="P419" s="6">
        <f t="shared" si="29"/>
        <v>15394.511538461536</v>
      </c>
      <c r="Q419" s="4">
        <v>44895</v>
      </c>
      <c r="R419" s="7">
        <v>5</v>
      </c>
      <c r="S419" s="8">
        <f t="shared" si="28"/>
        <v>8.7866679529588905E-5</v>
      </c>
      <c r="T419" s="6">
        <f t="shared" si="30"/>
        <v>4.393333976479445E-4</v>
      </c>
    </row>
    <row r="420" spans="1:20" x14ac:dyDescent="0.25">
      <c r="A420" s="9" t="s">
        <v>105</v>
      </c>
      <c r="B420" t="s">
        <v>503</v>
      </c>
      <c r="C420" s="5">
        <v>0</v>
      </c>
      <c r="D420" s="5">
        <v>0</v>
      </c>
      <c r="E420" s="5">
        <v>0</v>
      </c>
      <c r="F420" s="5">
        <v>0</v>
      </c>
      <c r="G420" s="5">
        <v>0</v>
      </c>
      <c r="H420" s="5">
        <v>0</v>
      </c>
      <c r="I420" s="5">
        <v>0</v>
      </c>
      <c r="J420" s="5">
        <v>0</v>
      </c>
      <c r="K420" s="5">
        <v>5500</v>
      </c>
      <c r="L420" s="5">
        <v>11000</v>
      </c>
      <c r="M420" s="5">
        <v>16500</v>
      </c>
      <c r="N420" s="5">
        <v>22000</v>
      </c>
      <c r="O420" s="5">
        <v>27500</v>
      </c>
      <c r="P420" s="6">
        <f t="shared" si="29"/>
        <v>6346.1538461538457</v>
      </c>
      <c r="Q420" s="4">
        <v>44895</v>
      </c>
      <c r="R420" s="7">
        <v>5</v>
      </c>
      <c r="S420" s="8">
        <f t="shared" si="28"/>
        <v>3.6221705693767905E-5</v>
      </c>
      <c r="T420" s="6">
        <f t="shared" si="30"/>
        <v>1.8110852846883952E-4</v>
      </c>
    </row>
    <row r="421" spans="1:20" x14ac:dyDescent="0.25">
      <c r="A421" s="9" t="s">
        <v>105</v>
      </c>
      <c r="B421" t="s">
        <v>504</v>
      </c>
      <c r="C421" s="5">
        <v>0</v>
      </c>
      <c r="D421" s="5">
        <v>0</v>
      </c>
      <c r="E421" s="5">
        <v>0</v>
      </c>
      <c r="F421" s="5">
        <v>0</v>
      </c>
      <c r="G421" s="5">
        <v>0</v>
      </c>
      <c r="H421" s="5">
        <v>0</v>
      </c>
      <c r="I421" s="5">
        <v>0</v>
      </c>
      <c r="J421" s="5">
        <v>0</v>
      </c>
      <c r="K421" s="5">
        <v>0</v>
      </c>
      <c r="L421" s="5">
        <v>0</v>
      </c>
      <c r="M421" s="5">
        <v>0</v>
      </c>
      <c r="N421" s="5">
        <v>0</v>
      </c>
      <c r="O421" s="5">
        <v>13750</v>
      </c>
      <c r="P421" s="6">
        <f t="shared" si="29"/>
        <v>1057.6923076923076</v>
      </c>
      <c r="Q421" s="4">
        <v>44926</v>
      </c>
      <c r="R421" s="7">
        <v>6</v>
      </c>
      <c r="S421" s="8">
        <f t="shared" si="28"/>
        <v>6.0369509489613175E-6</v>
      </c>
      <c r="T421" s="6">
        <f t="shared" si="30"/>
        <v>3.6221705693767905E-5</v>
      </c>
    </row>
    <row r="422" spans="1:20" x14ac:dyDescent="0.25">
      <c r="A422" s="9" t="s">
        <v>105</v>
      </c>
      <c r="B422" t="s">
        <v>505</v>
      </c>
      <c r="C422" s="5">
        <v>0</v>
      </c>
      <c r="D422" s="5">
        <v>0</v>
      </c>
      <c r="E422" s="5">
        <v>0</v>
      </c>
      <c r="F422" s="5">
        <v>0</v>
      </c>
      <c r="G422" s="5">
        <v>0</v>
      </c>
      <c r="H422" s="5">
        <v>0</v>
      </c>
      <c r="I422" s="5">
        <v>0</v>
      </c>
      <c r="J422" s="5">
        <v>47535.73</v>
      </c>
      <c r="K422" s="5">
        <v>95071.46</v>
      </c>
      <c r="L422" s="5">
        <v>142607.19</v>
      </c>
      <c r="M422" s="5">
        <v>190142.92</v>
      </c>
      <c r="N422" s="5">
        <v>237678.65000000002</v>
      </c>
      <c r="O422" s="5">
        <v>285214.38</v>
      </c>
      <c r="P422" s="6">
        <f t="shared" si="29"/>
        <v>76788.486923076925</v>
      </c>
      <c r="Q422" s="4">
        <v>44926</v>
      </c>
      <c r="R422" s="7">
        <v>6</v>
      </c>
      <c r="S422" s="8">
        <f t="shared" si="28"/>
        <v>4.3828278378141452E-4</v>
      </c>
      <c r="T422" s="6">
        <f t="shared" si="30"/>
        <v>2.6296967026884872E-3</v>
      </c>
    </row>
    <row r="423" spans="1:20" x14ac:dyDescent="0.25">
      <c r="A423" s="9" t="s">
        <v>105</v>
      </c>
      <c r="B423" t="s">
        <v>506</v>
      </c>
      <c r="C423" s="5">
        <v>0</v>
      </c>
      <c r="D423" s="5">
        <v>0</v>
      </c>
      <c r="E423" s="5">
        <v>0</v>
      </c>
      <c r="F423" s="5">
        <v>0</v>
      </c>
      <c r="G423" s="5">
        <v>0</v>
      </c>
      <c r="H423" s="5">
        <v>0</v>
      </c>
      <c r="I423" s="5">
        <v>0</v>
      </c>
      <c r="J423" s="5">
        <v>0</v>
      </c>
      <c r="K423" s="5">
        <v>10999.99</v>
      </c>
      <c r="L423" s="5">
        <v>21999.98</v>
      </c>
      <c r="M423" s="5">
        <v>32999.97</v>
      </c>
      <c r="N423" s="5">
        <v>43999.96</v>
      </c>
      <c r="O423" s="5">
        <v>54999.95</v>
      </c>
      <c r="P423" s="6">
        <f t="shared" si="29"/>
        <v>12692.296153846151</v>
      </c>
      <c r="Q423" s="4">
        <v>44895</v>
      </c>
      <c r="R423" s="7">
        <v>5</v>
      </c>
      <c r="S423" s="8">
        <f t="shared" si="28"/>
        <v>7.2443345529889095E-5</v>
      </c>
      <c r="T423" s="6">
        <f t="shared" si="30"/>
        <v>3.6221672764944547E-4</v>
      </c>
    </row>
    <row r="424" spans="1:20" x14ac:dyDescent="0.25">
      <c r="A424" s="9" t="s">
        <v>105</v>
      </c>
      <c r="B424" t="s">
        <v>507</v>
      </c>
      <c r="C424" s="5">
        <v>0</v>
      </c>
      <c r="D424" s="5">
        <v>0</v>
      </c>
      <c r="E424" s="5">
        <v>0</v>
      </c>
      <c r="F424" s="5">
        <v>0</v>
      </c>
      <c r="G424" s="5">
        <v>0</v>
      </c>
      <c r="H424" s="5">
        <v>0</v>
      </c>
      <c r="I424" s="5">
        <v>0</v>
      </c>
      <c r="J424" s="5">
        <v>0</v>
      </c>
      <c r="K424" s="5">
        <v>0</v>
      </c>
      <c r="L424" s="5">
        <v>0</v>
      </c>
      <c r="M424" s="5">
        <v>4649.76</v>
      </c>
      <c r="N424" s="5">
        <v>16274.17</v>
      </c>
      <c r="O424" s="5">
        <v>27898.58</v>
      </c>
      <c r="P424" s="6">
        <f t="shared" si="29"/>
        <v>3755.5776923076924</v>
      </c>
      <c r="Q424" s="4">
        <v>44804</v>
      </c>
      <c r="R424" s="7">
        <v>2</v>
      </c>
      <c r="S424" s="8">
        <f t="shared" si="28"/>
        <v>2.1435570769103524E-5</v>
      </c>
      <c r="T424" s="6">
        <f t="shared" si="30"/>
        <v>4.2871141538207048E-5</v>
      </c>
    </row>
    <row r="425" spans="1:20" x14ac:dyDescent="0.25">
      <c r="A425" s="9" t="s">
        <v>105</v>
      </c>
      <c r="B425" t="s">
        <v>508</v>
      </c>
      <c r="C425" s="5">
        <v>0</v>
      </c>
      <c r="D425" s="5">
        <v>0</v>
      </c>
      <c r="E425" s="5">
        <v>0</v>
      </c>
      <c r="F425" s="5">
        <v>0</v>
      </c>
      <c r="G425" s="5">
        <v>0</v>
      </c>
      <c r="H425" s="5">
        <v>0</v>
      </c>
      <c r="I425" s="5">
        <v>0</v>
      </c>
      <c r="J425" s="5">
        <v>0</v>
      </c>
      <c r="K425" s="5">
        <v>19436.939999999999</v>
      </c>
      <c r="L425" s="5">
        <v>38873.879999999997</v>
      </c>
      <c r="M425" s="5">
        <v>58310.819999999992</v>
      </c>
      <c r="N425" s="5">
        <v>77747.759999999995</v>
      </c>
      <c r="O425" s="5">
        <v>97184.7</v>
      </c>
      <c r="P425" s="6">
        <f t="shared" si="29"/>
        <v>22427.238461538458</v>
      </c>
      <c r="Q425" s="4">
        <v>44895</v>
      </c>
      <c r="R425" s="7">
        <v>5</v>
      </c>
      <c r="S425" s="8">
        <f t="shared" si="28"/>
        <v>1.2800711277589547E-4</v>
      </c>
      <c r="T425" s="6">
        <f t="shared" si="30"/>
        <v>6.4003556387947735E-4</v>
      </c>
    </row>
    <row r="426" spans="1:20" x14ac:dyDescent="0.25">
      <c r="A426" s="9" t="s">
        <v>105</v>
      </c>
      <c r="B426" t="s">
        <v>509</v>
      </c>
      <c r="C426" s="5">
        <v>0</v>
      </c>
      <c r="D426" s="5">
        <v>0</v>
      </c>
      <c r="E426" s="5">
        <v>0</v>
      </c>
      <c r="F426" s="5">
        <v>0</v>
      </c>
      <c r="G426" s="5">
        <v>0</v>
      </c>
      <c r="H426" s="5">
        <v>0</v>
      </c>
      <c r="I426" s="5">
        <v>0</v>
      </c>
      <c r="J426" s="5">
        <v>0</v>
      </c>
      <c r="K426" s="5">
        <v>2350</v>
      </c>
      <c r="L426" s="5">
        <v>11750</v>
      </c>
      <c r="M426" s="5">
        <v>16450</v>
      </c>
      <c r="N426" s="5">
        <v>30550</v>
      </c>
      <c r="O426" s="5">
        <v>39950</v>
      </c>
      <c r="P426" s="6">
        <f t="shared" ref="P426:P464" si="31">AVERAGE(C426:O426)</f>
        <v>7773.0769230769229</v>
      </c>
      <c r="Q426" s="4">
        <v>44926</v>
      </c>
      <c r="R426" s="7">
        <v>6</v>
      </c>
      <c r="S426" s="8">
        <f t="shared" si="28"/>
        <v>4.4366101337639359E-5</v>
      </c>
      <c r="T426" s="6">
        <f t="shared" ref="T426:T464" si="32">R426*S426</f>
        <v>2.6619660802583618E-4</v>
      </c>
    </row>
    <row r="427" spans="1:20" x14ac:dyDescent="0.25">
      <c r="A427" s="9" t="s">
        <v>105</v>
      </c>
      <c r="B427" t="s">
        <v>510</v>
      </c>
      <c r="C427" s="5">
        <v>0</v>
      </c>
      <c r="D427" s="5">
        <v>0</v>
      </c>
      <c r="E427" s="5">
        <v>0</v>
      </c>
      <c r="F427" s="5">
        <v>0</v>
      </c>
      <c r="G427" s="5">
        <v>0</v>
      </c>
      <c r="H427" s="5">
        <v>0</v>
      </c>
      <c r="I427" s="5">
        <v>0</v>
      </c>
      <c r="J427" s="5">
        <v>0</v>
      </c>
      <c r="K427" s="5">
        <v>0</v>
      </c>
      <c r="L427" s="5">
        <v>120739.93000000001</v>
      </c>
      <c r="M427" s="5">
        <v>126377.59000000001</v>
      </c>
      <c r="N427" s="5">
        <v>132015.25</v>
      </c>
      <c r="O427" s="5">
        <v>137652.91</v>
      </c>
      <c r="P427" s="6">
        <f t="shared" si="31"/>
        <v>39752.744615384618</v>
      </c>
      <c r="Q427" s="4">
        <v>44926</v>
      </c>
      <c r="R427" s="7">
        <v>6</v>
      </c>
      <c r="S427" s="8">
        <f t="shared" si="28"/>
        <v>2.2689525827531784E-4</v>
      </c>
      <c r="T427" s="6">
        <f t="shared" si="32"/>
        <v>1.361371549651907E-3</v>
      </c>
    </row>
    <row r="428" spans="1:20" x14ac:dyDescent="0.25">
      <c r="A428" s="9" t="s">
        <v>105</v>
      </c>
      <c r="B428" t="s">
        <v>511</v>
      </c>
      <c r="C428" s="5">
        <v>0</v>
      </c>
      <c r="D428" s="5">
        <v>0</v>
      </c>
      <c r="E428" s="5">
        <v>0</v>
      </c>
      <c r="F428" s="5">
        <v>0</v>
      </c>
      <c r="G428" s="5">
        <v>0</v>
      </c>
      <c r="H428" s="5">
        <v>0</v>
      </c>
      <c r="I428" s="5">
        <v>0</v>
      </c>
      <c r="J428" s="5">
        <v>0</v>
      </c>
      <c r="K428" s="5">
        <v>9400</v>
      </c>
      <c r="L428" s="5">
        <v>18800</v>
      </c>
      <c r="M428" s="5">
        <v>28200</v>
      </c>
      <c r="N428" s="5">
        <v>37600</v>
      </c>
      <c r="O428" s="5">
        <v>47000</v>
      </c>
      <c r="P428" s="6">
        <f t="shared" si="31"/>
        <v>10846.153846153846</v>
      </c>
      <c r="Q428" s="4">
        <v>44895</v>
      </c>
      <c r="R428" s="7">
        <v>5</v>
      </c>
      <c r="S428" s="8">
        <f t="shared" si="28"/>
        <v>6.1906187912985153E-5</v>
      </c>
      <c r="T428" s="6">
        <f t="shared" si="32"/>
        <v>3.0953093956492578E-4</v>
      </c>
    </row>
    <row r="429" spans="1:20" x14ac:dyDescent="0.25">
      <c r="A429" s="9" t="s">
        <v>105</v>
      </c>
      <c r="B429" t="s">
        <v>512</v>
      </c>
      <c r="C429" s="5">
        <v>0</v>
      </c>
      <c r="D429" s="5">
        <v>0</v>
      </c>
      <c r="E429" s="5">
        <v>0</v>
      </c>
      <c r="F429" s="5">
        <v>0</v>
      </c>
      <c r="G429" s="5">
        <v>0</v>
      </c>
      <c r="H429" s="5">
        <v>0</v>
      </c>
      <c r="I429" s="5">
        <v>0</v>
      </c>
      <c r="J429" s="5">
        <v>0</v>
      </c>
      <c r="K429" s="5">
        <v>0</v>
      </c>
      <c r="L429" s="5">
        <v>24107.09</v>
      </c>
      <c r="M429" s="5">
        <v>48214.18</v>
      </c>
      <c r="N429" s="5">
        <v>72321.27</v>
      </c>
      <c r="O429" s="5">
        <v>96428.36</v>
      </c>
      <c r="P429" s="6">
        <f t="shared" si="31"/>
        <v>18543.915384615386</v>
      </c>
      <c r="Q429" s="4">
        <v>44926</v>
      </c>
      <c r="R429" s="7">
        <v>6</v>
      </c>
      <c r="S429" s="8">
        <f t="shared" si="28"/>
        <v>1.0584241443796067E-4</v>
      </c>
      <c r="T429" s="6">
        <f t="shared" si="32"/>
        <v>6.3505448662776404E-4</v>
      </c>
    </row>
    <row r="430" spans="1:20" x14ac:dyDescent="0.25">
      <c r="A430" s="9" t="s">
        <v>105</v>
      </c>
      <c r="B430" t="s">
        <v>513</v>
      </c>
      <c r="C430" s="5">
        <v>0</v>
      </c>
      <c r="D430" s="5">
        <v>0</v>
      </c>
      <c r="E430" s="5">
        <v>0</v>
      </c>
      <c r="F430" s="5">
        <v>0</v>
      </c>
      <c r="G430" s="5">
        <v>0</v>
      </c>
      <c r="H430" s="5">
        <v>0</v>
      </c>
      <c r="I430" s="5">
        <v>0</v>
      </c>
      <c r="J430" s="5">
        <v>7055.7</v>
      </c>
      <c r="K430" s="5">
        <v>14111.4</v>
      </c>
      <c r="L430" s="5">
        <v>21167.1</v>
      </c>
      <c r="M430" s="5">
        <v>28222.799999999999</v>
      </c>
      <c r="N430" s="5">
        <v>35278.5</v>
      </c>
      <c r="O430" s="5">
        <v>42334.2</v>
      </c>
      <c r="P430" s="6">
        <f t="shared" si="31"/>
        <v>11397.669230769232</v>
      </c>
      <c r="Q430" s="4">
        <v>44926</v>
      </c>
      <c r="R430" s="7">
        <v>6</v>
      </c>
      <c r="S430" s="8">
        <f t="shared" si="28"/>
        <v>6.5054051710713745E-5</v>
      </c>
      <c r="T430" s="6">
        <f t="shared" si="32"/>
        <v>3.9032431026428247E-4</v>
      </c>
    </row>
    <row r="431" spans="1:20" x14ac:dyDescent="0.25">
      <c r="A431" s="9" t="s">
        <v>105</v>
      </c>
      <c r="B431" t="s">
        <v>514</v>
      </c>
      <c r="C431" s="5">
        <v>0</v>
      </c>
      <c r="D431" s="5">
        <v>0</v>
      </c>
      <c r="E431" s="5">
        <v>0</v>
      </c>
      <c r="F431" s="5">
        <v>0</v>
      </c>
      <c r="G431" s="5">
        <v>0</v>
      </c>
      <c r="H431" s="5">
        <v>0</v>
      </c>
      <c r="I431" s="5">
        <v>0</v>
      </c>
      <c r="J431" s="5">
        <v>0</v>
      </c>
      <c r="K431" s="5">
        <v>0</v>
      </c>
      <c r="L431" s="5">
        <v>2350</v>
      </c>
      <c r="M431" s="5">
        <v>9400</v>
      </c>
      <c r="N431" s="5">
        <v>18800</v>
      </c>
      <c r="O431" s="5">
        <v>28200</v>
      </c>
      <c r="P431" s="6">
        <f t="shared" si="31"/>
        <v>4519.2307692307695</v>
      </c>
      <c r="Q431" s="4">
        <v>44926</v>
      </c>
      <c r="R431" s="7">
        <v>6</v>
      </c>
      <c r="S431" s="8">
        <f t="shared" si="28"/>
        <v>2.5794244963743816E-5</v>
      </c>
      <c r="T431" s="6">
        <f t="shared" si="32"/>
        <v>1.5476546978246289E-4</v>
      </c>
    </row>
    <row r="432" spans="1:20" x14ac:dyDescent="0.25">
      <c r="A432" s="9" t="s">
        <v>105</v>
      </c>
      <c r="B432" t="s">
        <v>515</v>
      </c>
      <c r="C432" s="5">
        <v>0</v>
      </c>
      <c r="D432" s="5">
        <v>0</v>
      </c>
      <c r="E432" s="5">
        <v>0</v>
      </c>
      <c r="F432" s="5">
        <v>0</v>
      </c>
      <c r="G432" s="5">
        <v>0</v>
      </c>
      <c r="H432" s="5">
        <v>0</v>
      </c>
      <c r="I432" s="5">
        <v>0</v>
      </c>
      <c r="J432" s="5">
        <v>0</v>
      </c>
      <c r="K432" s="5">
        <v>27948.670000000002</v>
      </c>
      <c r="L432" s="5">
        <v>55897.340000000004</v>
      </c>
      <c r="M432" s="5">
        <v>83846.010000000009</v>
      </c>
      <c r="N432" s="5">
        <v>111794.68000000001</v>
      </c>
      <c r="O432" s="5">
        <v>139743.35</v>
      </c>
      <c r="P432" s="6">
        <f t="shared" si="31"/>
        <v>32248.465384615389</v>
      </c>
      <c r="Q432" s="4">
        <v>44926</v>
      </c>
      <c r="R432" s="7">
        <v>6</v>
      </c>
      <c r="S432" s="8">
        <f t="shared" si="28"/>
        <v>1.8406336350404372E-4</v>
      </c>
      <c r="T432" s="6">
        <f t="shared" si="32"/>
        <v>1.1043801810242623E-3</v>
      </c>
    </row>
    <row r="433" spans="1:20" x14ac:dyDescent="0.25">
      <c r="A433" s="9" t="s">
        <v>105</v>
      </c>
      <c r="B433" t="s">
        <v>516</v>
      </c>
      <c r="C433" s="5">
        <v>0</v>
      </c>
      <c r="D433" s="5">
        <v>0</v>
      </c>
      <c r="E433" s="5">
        <v>0</v>
      </c>
      <c r="F433" s="5">
        <v>0</v>
      </c>
      <c r="G433" s="5">
        <v>0</v>
      </c>
      <c r="H433" s="5">
        <v>0</v>
      </c>
      <c r="I433" s="5">
        <v>0</v>
      </c>
      <c r="J433" s="5">
        <v>0</v>
      </c>
      <c r="K433" s="5">
        <v>27754.240000000002</v>
      </c>
      <c r="L433" s="5">
        <v>55508.480000000003</v>
      </c>
      <c r="M433" s="5">
        <v>83262.720000000001</v>
      </c>
      <c r="N433" s="5">
        <v>111016.96000000001</v>
      </c>
      <c r="O433" s="5">
        <v>138771.20000000001</v>
      </c>
      <c r="P433" s="6">
        <f t="shared" si="31"/>
        <v>32024.123076923079</v>
      </c>
      <c r="Q433" s="4">
        <v>44926</v>
      </c>
      <c r="R433" s="7">
        <v>6</v>
      </c>
      <c r="S433" s="8">
        <f t="shared" si="28"/>
        <v>1.8278289327894567E-4</v>
      </c>
      <c r="T433" s="6">
        <f t="shared" si="32"/>
        <v>1.0966973596736741E-3</v>
      </c>
    </row>
    <row r="434" spans="1:20" x14ac:dyDescent="0.25">
      <c r="A434" s="9" t="s">
        <v>105</v>
      </c>
      <c r="B434" t="s">
        <v>517</v>
      </c>
      <c r="C434" s="5">
        <v>0</v>
      </c>
      <c r="D434" s="5">
        <v>0</v>
      </c>
      <c r="E434" s="5">
        <v>0</v>
      </c>
      <c r="F434" s="5">
        <v>0</v>
      </c>
      <c r="G434" s="5">
        <v>0</v>
      </c>
      <c r="H434" s="5">
        <v>0</v>
      </c>
      <c r="I434" s="5">
        <v>0</v>
      </c>
      <c r="J434" s="5">
        <v>0</v>
      </c>
      <c r="K434" s="5">
        <v>0</v>
      </c>
      <c r="L434" s="5">
        <v>0</v>
      </c>
      <c r="M434" s="5">
        <v>0</v>
      </c>
      <c r="N434" s="5">
        <v>47000</v>
      </c>
      <c r="O434" s="5">
        <v>47000</v>
      </c>
      <c r="P434" s="6">
        <f t="shared" si="31"/>
        <v>7230.7692307692305</v>
      </c>
      <c r="Q434" s="4">
        <v>44926</v>
      </c>
      <c r="R434" s="7">
        <v>6</v>
      </c>
      <c r="S434" s="8">
        <f t="shared" si="28"/>
        <v>4.1270791941990104E-5</v>
      </c>
      <c r="T434" s="6">
        <f t="shared" si="32"/>
        <v>2.4762475165194061E-4</v>
      </c>
    </row>
    <row r="435" spans="1:20" x14ac:dyDescent="0.25">
      <c r="A435" s="9" t="s">
        <v>105</v>
      </c>
      <c r="B435" t="s">
        <v>518</v>
      </c>
      <c r="C435" s="5">
        <v>0</v>
      </c>
      <c r="D435" s="5">
        <v>0</v>
      </c>
      <c r="E435" s="5">
        <v>0</v>
      </c>
      <c r="F435" s="5">
        <v>0</v>
      </c>
      <c r="G435" s="5">
        <v>0</v>
      </c>
      <c r="H435" s="5">
        <v>0</v>
      </c>
      <c r="I435" s="5">
        <v>0</v>
      </c>
      <c r="J435" s="5">
        <v>0</v>
      </c>
      <c r="K435" s="5">
        <v>0</v>
      </c>
      <c r="L435" s="5">
        <v>0</v>
      </c>
      <c r="M435" s="5">
        <v>0</v>
      </c>
      <c r="N435" s="5">
        <v>47000</v>
      </c>
      <c r="O435" s="5">
        <v>47000</v>
      </c>
      <c r="P435" s="6">
        <f t="shared" si="31"/>
        <v>7230.7692307692305</v>
      </c>
      <c r="Q435" s="4">
        <v>44926</v>
      </c>
      <c r="R435" s="7">
        <v>6</v>
      </c>
      <c r="S435" s="8">
        <f t="shared" si="28"/>
        <v>4.1270791941990104E-5</v>
      </c>
      <c r="T435" s="6">
        <f t="shared" si="32"/>
        <v>2.4762475165194061E-4</v>
      </c>
    </row>
    <row r="436" spans="1:20" x14ac:dyDescent="0.25">
      <c r="A436" s="9" t="s">
        <v>105</v>
      </c>
      <c r="B436" t="s">
        <v>519</v>
      </c>
      <c r="C436" s="5">
        <v>0</v>
      </c>
      <c r="D436" s="5">
        <v>0</v>
      </c>
      <c r="E436" s="5">
        <v>0</v>
      </c>
      <c r="F436" s="5">
        <v>0</v>
      </c>
      <c r="G436" s="5">
        <v>0</v>
      </c>
      <c r="H436" s="5">
        <v>0</v>
      </c>
      <c r="I436" s="5">
        <v>0</v>
      </c>
      <c r="J436" s="5">
        <v>0</v>
      </c>
      <c r="K436" s="5">
        <v>23500</v>
      </c>
      <c r="L436" s="5">
        <v>23500</v>
      </c>
      <c r="M436" s="5">
        <v>23500</v>
      </c>
      <c r="N436" s="5">
        <v>47000</v>
      </c>
      <c r="O436" s="5">
        <v>47000</v>
      </c>
      <c r="P436" s="6">
        <f t="shared" si="31"/>
        <v>12653.846153846154</v>
      </c>
      <c r="Q436" s="4">
        <v>44895</v>
      </c>
      <c r="R436" s="7">
        <v>5</v>
      </c>
      <c r="S436" s="8">
        <f t="shared" si="28"/>
        <v>7.2223885898482681E-5</v>
      </c>
      <c r="T436" s="6">
        <f t="shared" si="32"/>
        <v>3.6111942949241339E-4</v>
      </c>
    </row>
    <row r="437" spans="1:20" x14ac:dyDescent="0.25">
      <c r="A437" s="9" t="s">
        <v>105</v>
      </c>
      <c r="B437" t="s">
        <v>520</v>
      </c>
      <c r="C437" s="5">
        <v>0</v>
      </c>
      <c r="D437" s="5">
        <v>0</v>
      </c>
      <c r="E437" s="5">
        <v>0</v>
      </c>
      <c r="F437" s="5">
        <v>0</v>
      </c>
      <c r="G437" s="5">
        <v>0</v>
      </c>
      <c r="H437" s="5">
        <v>0</v>
      </c>
      <c r="I437" s="5">
        <v>0</v>
      </c>
      <c r="J437" s="5">
        <v>0</v>
      </c>
      <c r="K437" s="5">
        <v>14100.01</v>
      </c>
      <c r="L437" s="5">
        <v>28200.02</v>
      </c>
      <c r="M437" s="5">
        <v>42300.03</v>
      </c>
      <c r="N437" s="5">
        <v>56400.04</v>
      </c>
      <c r="O437" s="5">
        <v>70500.05</v>
      </c>
      <c r="P437" s="6">
        <f t="shared" si="31"/>
        <v>16269.24230769231</v>
      </c>
      <c r="Q437" s="4">
        <v>44804</v>
      </c>
      <c r="R437" s="7">
        <v>2</v>
      </c>
      <c r="S437" s="8">
        <f t="shared" si="28"/>
        <v>9.2859347727124465E-5</v>
      </c>
      <c r="T437" s="6">
        <f t="shared" si="32"/>
        <v>1.8571869545424893E-4</v>
      </c>
    </row>
    <row r="438" spans="1:20" x14ac:dyDescent="0.25">
      <c r="A438" s="9" t="s">
        <v>105</v>
      </c>
      <c r="B438" t="s">
        <v>521</v>
      </c>
      <c r="C438" s="5">
        <v>0</v>
      </c>
      <c r="D438" s="5">
        <v>0</v>
      </c>
      <c r="E438" s="5">
        <v>0</v>
      </c>
      <c r="F438" s="5">
        <v>0</v>
      </c>
      <c r="G438" s="5">
        <v>0</v>
      </c>
      <c r="H438" s="5">
        <v>0</v>
      </c>
      <c r="I438" s="5">
        <v>0</v>
      </c>
      <c r="J438" s="5">
        <v>0</v>
      </c>
      <c r="K438" s="5">
        <v>0</v>
      </c>
      <c r="L438" s="5">
        <v>11000</v>
      </c>
      <c r="M438" s="5">
        <v>22000</v>
      </c>
      <c r="N438" s="5">
        <v>33000</v>
      </c>
      <c r="O438" s="5">
        <v>44000</v>
      </c>
      <c r="P438" s="6">
        <f t="shared" si="31"/>
        <v>8461.538461538461</v>
      </c>
      <c r="Q438" s="4">
        <v>44895</v>
      </c>
      <c r="R438" s="7">
        <v>5</v>
      </c>
      <c r="S438" s="8">
        <f t="shared" si="28"/>
        <v>4.829560759169054E-5</v>
      </c>
      <c r="T438" s="6">
        <f t="shared" si="32"/>
        <v>2.414780379584527E-4</v>
      </c>
    </row>
    <row r="439" spans="1:20" x14ac:dyDescent="0.25">
      <c r="A439" s="9" t="s">
        <v>105</v>
      </c>
      <c r="B439" t="s">
        <v>522</v>
      </c>
      <c r="C439" s="5">
        <v>0</v>
      </c>
      <c r="D439" s="5">
        <v>0</v>
      </c>
      <c r="E439" s="5">
        <v>0</v>
      </c>
      <c r="F439" s="5">
        <v>0</v>
      </c>
      <c r="G439" s="5">
        <v>0</v>
      </c>
      <c r="H439" s="5">
        <v>0</v>
      </c>
      <c r="I439" s="5">
        <v>0</v>
      </c>
      <c r="J439" s="5">
        <v>3000</v>
      </c>
      <c r="K439" s="5">
        <v>6000</v>
      </c>
      <c r="L439" s="5">
        <v>16000</v>
      </c>
      <c r="M439" s="5">
        <v>30000</v>
      </c>
      <c r="N439" s="5">
        <v>44000</v>
      </c>
      <c r="O439" s="5">
        <v>58000</v>
      </c>
      <c r="P439" s="6">
        <f t="shared" si="31"/>
        <v>12076.923076923076</v>
      </c>
      <c r="Q439" s="4">
        <v>44926</v>
      </c>
      <c r="R439" s="7">
        <v>6</v>
      </c>
      <c r="S439" s="8">
        <f t="shared" si="28"/>
        <v>6.8931003562685596E-5</v>
      </c>
      <c r="T439" s="6">
        <f t="shared" si="32"/>
        <v>4.1358602137611357E-4</v>
      </c>
    </row>
    <row r="440" spans="1:20" x14ac:dyDescent="0.25">
      <c r="A440" s="9" t="s">
        <v>105</v>
      </c>
      <c r="B440" t="s">
        <v>523</v>
      </c>
      <c r="C440" s="5">
        <v>0</v>
      </c>
      <c r="D440" s="5">
        <v>0</v>
      </c>
      <c r="E440" s="5">
        <v>0</v>
      </c>
      <c r="F440" s="5">
        <v>0</v>
      </c>
      <c r="G440" s="5">
        <v>0</v>
      </c>
      <c r="H440" s="5">
        <v>0</v>
      </c>
      <c r="I440" s="5">
        <v>0</v>
      </c>
      <c r="J440" s="5">
        <v>11000</v>
      </c>
      <c r="K440" s="5">
        <v>30250</v>
      </c>
      <c r="L440" s="5">
        <v>49500</v>
      </c>
      <c r="M440" s="5">
        <v>68750</v>
      </c>
      <c r="N440" s="5">
        <v>88000</v>
      </c>
      <c r="O440" s="5">
        <v>110000</v>
      </c>
      <c r="P440" s="6">
        <f t="shared" si="31"/>
        <v>27500</v>
      </c>
      <c r="Q440" s="4">
        <v>44834</v>
      </c>
      <c r="R440" s="7">
        <v>3</v>
      </c>
      <c r="S440" s="8">
        <f t="shared" si="28"/>
        <v>1.5696072467299426E-4</v>
      </c>
      <c r="T440" s="6">
        <f t="shared" si="32"/>
        <v>4.7088217401898276E-4</v>
      </c>
    </row>
    <row r="441" spans="1:20" x14ac:dyDescent="0.25">
      <c r="A441" s="9" t="s">
        <v>105</v>
      </c>
      <c r="B441" t="s">
        <v>524</v>
      </c>
      <c r="C441" s="5">
        <v>0</v>
      </c>
      <c r="D441" s="5">
        <v>0</v>
      </c>
      <c r="E441" s="5">
        <v>0</v>
      </c>
      <c r="F441" s="5">
        <v>0</v>
      </c>
      <c r="G441" s="5">
        <v>0</v>
      </c>
      <c r="H441" s="5">
        <v>0</v>
      </c>
      <c r="I441" s="5">
        <v>0</v>
      </c>
      <c r="J441" s="5">
        <v>0</v>
      </c>
      <c r="K441" s="5">
        <v>37600</v>
      </c>
      <c r="L441" s="5">
        <v>39010</v>
      </c>
      <c r="M441" s="5">
        <v>40420</v>
      </c>
      <c r="N441" s="5">
        <v>41830</v>
      </c>
      <c r="O441" s="5">
        <v>43240</v>
      </c>
      <c r="P441" s="6">
        <f t="shared" si="31"/>
        <v>15546.153846153846</v>
      </c>
      <c r="Q441" s="4">
        <v>44773</v>
      </c>
      <c r="R441" s="7">
        <v>1</v>
      </c>
      <c r="S441" s="8">
        <f t="shared" si="28"/>
        <v>8.8732202675278717E-5</v>
      </c>
      <c r="T441" s="6">
        <f t="shared" si="32"/>
        <v>8.8732202675278717E-5</v>
      </c>
    </row>
    <row r="442" spans="1:20" x14ac:dyDescent="0.25">
      <c r="A442" s="9" t="s">
        <v>105</v>
      </c>
      <c r="B442" t="s">
        <v>525</v>
      </c>
      <c r="C442" s="5">
        <v>0</v>
      </c>
      <c r="D442" s="5">
        <v>0</v>
      </c>
      <c r="E442" s="5">
        <v>0</v>
      </c>
      <c r="F442" s="5">
        <v>0</v>
      </c>
      <c r="G442" s="5">
        <v>0</v>
      </c>
      <c r="H442" s="5">
        <v>0</v>
      </c>
      <c r="I442" s="5">
        <v>0</v>
      </c>
      <c r="J442" s="5">
        <v>0</v>
      </c>
      <c r="K442" s="5">
        <v>0</v>
      </c>
      <c r="L442" s="5">
        <v>13750</v>
      </c>
      <c r="M442" s="5">
        <v>27500</v>
      </c>
      <c r="N442" s="5">
        <v>41250</v>
      </c>
      <c r="O442" s="5">
        <v>55000</v>
      </c>
      <c r="P442" s="6">
        <f t="shared" si="31"/>
        <v>10576.923076923076</v>
      </c>
      <c r="Q442" s="4">
        <v>44773</v>
      </c>
      <c r="R442" s="7">
        <v>1</v>
      </c>
      <c r="S442" s="8">
        <f t="shared" si="28"/>
        <v>6.0369509489613182E-5</v>
      </c>
      <c r="T442" s="6">
        <f t="shared" si="32"/>
        <v>6.0369509489613182E-5</v>
      </c>
    </row>
    <row r="443" spans="1:20" x14ac:dyDescent="0.25">
      <c r="A443" s="9" t="s">
        <v>105</v>
      </c>
      <c r="B443" t="s">
        <v>526</v>
      </c>
      <c r="C443" s="5">
        <v>0</v>
      </c>
      <c r="D443" s="5">
        <v>0</v>
      </c>
      <c r="E443" s="5">
        <v>0</v>
      </c>
      <c r="F443" s="5">
        <v>0</v>
      </c>
      <c r="G443" s="5">
        <v>0</v>
      </c>
      <c r="H443" s="5">
        <v>0</v>
      </c>
      <c r="I443" s="5">
        <v>0</v>
      </c>
      <c r="J443" s="5">
        <v>16170</v>
      </c>
      <c r="K443" s="5">
        <v>32340</v>
      </c>
      <c r="L443" s="5">
        <v>0</v>
      </c>
      <c r="M443" s="5">
        <v>0</v>
      </c>
      <c r="N443" s="5">
        <v>0</v>
      </c>
      <c r="O443" s="5">
        <v>0</v>
      </c>
      <c r="P443" s="6">
        <f t="shared" si="31"/>
        <v>3731.5384615384614</v>
      </c>
      <c r="Q443" s="4">
        <v>44651</v>
      </c>
      <c r="R443" s="7">
        <v>-3</v>
      </c>
      <c r="S443" s="8">
        <f t="shared" si="28"/>
        <v>2.1298362947935529E-5</v>
      </c>
      <c r="T443" s="6">
        <f t="shared" si="32"/>
        <v>-6.389508884380659E-5</v>
      </c>
    </row>
    <row r="444" spans="1:20" x14ac:dyDescent="0.25">
      <c r="A444" s="9" t="s">
        <v>105</v>
      </c>
      <c r="B444" t="s">
        <v>527</v>
      </c>
      <c r="C444" s="5">
        <v>0</v>
      </c>
      <c r="D444" s="5">
        <v>0</v>
      </c>
      <c r="E444" s="5">
        <v>0</v>
      </c>
      <c r="F444" s="5">
        <v>0</v>
      </c>
      <c r="G444" s="5">
        <v>0</v>
      </c>
      <c r="H444" s="5">
        <v>0</v>
      </c>
      <c r="I444" s="5">
        <v>0</v>
      </c>
      <c r="J444" s="5">
        <v>0</v>
      </c>
      <c r="K444" s="5">
        <v>0</v>
      </c>
      <c r="L444" s="5">
        <v>0</v>
      </c>
      <c r="M444" s="5">
        <v>13750</v>
      </c>
      <c r="N444" s="5">
        <v>27500</v>
      </c>
      <c r="O444" s="5">
        <v>0</v>
      </c>
      <c r="P444" s="6">
        <f t="shared" si="31"/>
        <v>3173.0769230769229</v>
      </c>
      <c r="Q444" s="4">
        <v>44742</v>
      </c>
      <c r="R444" s="7">
        <v>0</v>
      </c>
      <c r="S444" s="8">
        <f t="shared" si="28"/>
        <v>1.8110852846883953E-5</v>
      </c>
      <c r="T444" s="6">
        <f t="shared" si="32"/>
        <v>0</v>
      </c>
    </row>
    <row r="445" spans="1:20" x14ac:dyDescent="0.25">
      <c r="A445" s="9" t="s">
        <v>105</v>
      </c>
      <c r="B445" t="s">
        <v>528</v>
      </c>
      <c r="C445" s="5">
        <v>0</v>
      </c>
      <c r="D445" s="5">
        <v>0</v>
      </c>
      <c r="E445" s="5">
        <v>0</v>
      </c>
      <c r="F445" s="5">
        <v>0</v>
      </c>
      <c r="G445" s="5">
        <v>0</v>
      </c>
      <c r="H445" s="5">
        <v>0</v>
      </c>
      <c r="I445" s="5">
        <v>0</v>
      </c>
      <c r="J445" s="5">
        <v>0</v>
      </c>
      <c r="K445" s="5">
        <v>13750.01</v>
      </c>
      <c r="L445" s="5">
        <v>27500.02</v>
      </c>
      <c r="M445" s="5">
        <v>0</v>
      </c>
      <c r="N445" s="5">
        <v>0</v>
      </c>
      <c r="O445" s="5">
        <v>0</v>
      </c>
      <c r="P445" s="6">
        <f t="shared" si="31"/>
        <v>3173.0792307692309</v>
      </c>
      <c r="Q445" s="4">
        <v>44681</v>
      </c>
      <c r="R445" s="7">
        <v>-2</v>
      </c>
      <c r="S445" s="8">
        <f t="shared" si="28"/>
        <v>1.81108660184133E-5</v>
      </c>
      <c r="T445" s="6">
        <f t="shared" si="32"/>
        <v>-3.6221732036826601E-5</v>
      </c>
    </row>
    <row r="446" spans="1:20" x14ac:dyDescent="0.25">
      <c r="A446" s="9" t="s">
        <v>105</v>
      </c>
      <c r="B446" t="s">
        <v>529</v>
      </c>
      <c r="C446" s="5">
        <v>0</v>
      </c>
      <c r="D446" s="5">
        <v>0</v>
      </c>
      <c r="E446" s="5">
        <v>0</v>
      </c>
      <c r="F446" s="5">
        <v>0</v>
      </c>
      <c r="G446" s="5">
        <v>0</v>
      </c>
      <c r="H446" s="5">
        <v>0</v>
      </c>
      <c r="I446" s="5">
        <v>0</v>
      </c>
      <c r="J446" s="5">
        <v>0</v>
      </c>
      <c r="K446" s="5">
        <v>0</v>
      </c>
      <c r="L446" s="5">
        <v>0</v>
      </c>
      <c r="M446" s="5">
        <v>6860</v>
      </c>
      <c r="N446" s="5">
        <v>13720</v>
      </c>
      <c r="O446" s="5">
        <v>20580</v>
      </c>
      <c r="P446" s="6">
        <f t="shared" si="31"/>
        <v>3166.1538461538462</v>
      </c>
      <c r="Q446" s="4">
        <v>44773</v>
      </c>
      <c r="R446" s="7">
        <v>1</v>
      </c>
      <c r="S446" s="8">
        <f t="shared" si="28"/>
        <v>1.8071338258854392E-5</v>
      </c>
      <c r="T446" s="6">
        <f t="shared" si="32"/>
        <v>1.8071338258854392E-5</v>
      </c>
    </row>
    <row r="447" spans="1:20" x14ac:dyDescent="0.25">
      <c r="A447" s="9" t="s">
        <v>105</v>
      </c>
      <c r="B447" t="s">
        <v>530</v>
      </c>
      <c r="C447" s="5">
        <v>0</v>
      </c>
      <c r="D447" s="5">
        <v>0</v>
      </c>
      <c r="E447" s="5">
        <v>0</v>
      </c>
      <c r="F447" s="5">
        <v>0</v>
      </c>
      <c r="G447" s="5">
        <v>0</v>
      </c>
      <c r="H447" s="5">
        <v>0</v>
      </c>
      <c r="I447" s="5">
        <v>0</v>
      </c>
      <c r="J447" s="5">
        <v>0</v>
      </c>
      <c r="K447" s="5">
        <v>5500</v>
      </c>
      <c r="L447" s="5">
        <v>13750</v>
      </c>
      <c r="M447" s="5">
        <v>27500</v>
      </c>
      <c r="N447" s="5">
        <v>41250</v>
      </c>
      <c r="O447" s="5">
        <v>52250</v>
      </c>
      <c r="P447" s="6">
        <f t="shared" si="31"/>
        <v>10788.461538461539</v>
      </c>
      <c r="Q447" s="4">
        <v>44926</v>
      </c>
      <c r="R447" s="7">
        <v>6</v>
      </c>
      <c r="S447" s="8">
        <f t="shared" si="28"/>
        <v>6.1576899679405446E-5</v>
      </c>
      <c r="T447" s="6">
        <f t="shared" si="32"/>
        <v>3.6946139807643268E-4</v>
      </c>
    </row>
    <row r="448" spans="1:20" x14ac:dyDescent="0.25">
      <c r="A448" s="9" t="s">
        <v>105</v>
      </c>
      <c r="B448" t="s">
        <v>531</v>
      </c>
      <c r="C448" s="5">
        <v>0</v>
      </c>
      <c r="D448" s="5">
        <v>0</v>
      </c>
      <c r="E448" s="5">
        <v>0</v>
      </c>
      <c r="F448" s="5">
        <v>0</v>
      </c>
      <c r="G448" s="5">
        <v>0</v>
      </c>
      <c r="H448" s="5">
        <v>0</v>
      </c>
      <c r="I448" s="5">
        <v>0</v>
      </c>
      <c r="J448" s="5">
        <v>0</v>
      </c>
      <c r="K448" s="5">
        <v>0</v>
      </c>
      <c r="L448" s="5">
        <v>0</v>
      </c>
      <c r="M448" s="5">
        <v>12250</v>
      </c>
      <c r="N448" s="5">
        <v>24500</v>
      </c>
      <c r="O448" s="5">
        <v>36750</v>
      </c>
      <c r="P448" s="6">
        <f t="shared" si="31"/>
        <v>5653.8461538461543</v>
      </c>
      <c r="Q448" s="4">
        <v>44834</v>
      </c>
      <c r="R448" s="7">
        <v>3</v>
      </c>
      <c r="S448" s="8">
        <f t="shared" si="28"/>
        <v>3.2270246890811412E-5</v>
      </c>
      <c r="T448" s="6">
        <f t="shared" si="32"/>
        <v>9.6810740672434236E-5</v>
      </c>
    </row>
    <row r="449" spans="1:20" x14ac:dyDescent="0.25">
      <c r="A449" s="9" t="s">
        <v>105</v>
      </c>
      <c r="B449" t="s">
        <v>532</v>
      </c>
      <c r="C449" s="5">
        <v>0</v>
      </c>
      <c r="D449" s="5">
        <v>0</v>
      </c>
      <c r="E449" s="5">
        <v>0</v>
      </c>
      <c r="F449" s="5">
        <v>0</v>
      </c>
      <c r="G449" s="5">
        <v>0</v>
      </c>
      <c r="H449" s="5">
        <v>0</v>
      </c>
      <c r="I449" s="5">
        <v>0</v>
      </c>
      <c r="J449" s="5">
        <v>0</v>
      </c>
      <c r="K449" s="5">
        <v>0</v>
      </c>
      <c r="L449" s="5">
        <v>13750</v>
      </c>
      <c r="M449" s="5">
        <v>27500</v>
      </c>
      <c r="N449" s="5">
        <v>41250</v>
      </c>
      <c r="O449" s="5">
        <v>55000</v>
      </c>
      <c r="P449" s="6">
        <f t="shared" si="31"/>
        <v>10576.923076923076</v>
      </c>
      <c r="Q449" s="4">
        <v>44804</v>
      </c>
      <c r="R449" s="7">
        <v>2</v>
      </c>
      <c r="S449" s="8">
        <f t="shared" si="28"/>
        <v>6.0369509489613182E-5</v>
      </c>
      <c r="T449" s="6">
        <f t="shared" si="32"/>
        <v>1.2073901897922636E-4</v>
      </c>
    </row>
    <row r="450" spans="1:20" x14ac:dyDescent="0.25">
      <c r="A450" s="9" t="s">
        <v>105</v>
      </c>
      <c r="B450" t="s">
        <v>533</v>
      </c>
      <c r="C450" s="5">
        <v>0</v>
      </c>
      <c r="D450" s="5">
        <v>0</v>
      </c>
      <c r="E450" s="5">
        <v>0</v>
      </c>
      <c r="F450" s="5">
        <v>0</v>
      </c>
      <c r="G450" s="5">
        <v>0</v>
      </c>
      <c r="H450" s="5">
        <v>0</v>
      </c>
      <c r="I450" s="5">
        <v>0</v>
      </c>
      <c r="J450" s="5">
        <v>0</v>
      </c>
      <c r="K450" s="5">
        <v>0</v>
      </c>
      <c r="L450" s="5">
        <v>0</v>
      </c>
      <c r="M450" s="5">
        <v>0</v>
      </c>
      <c r="N450" s="5">
        <v>12249.99</v>
      </c>
      <c r="O450" s="5">
        <v>24499.98</v>
      </c>
      <c r="P450" s="6">
        <f t="shared" si="31"/>
        <v>2826.9207692307691</v>
      </c>
      <c r="Q450" s="4">
        <v>44926</v>
      </c>
      <c r="R450" s="7">
        <v>6</v>
      </c>
      <c r="S450" s="8">
        <f t="shared" si="28"/>
        <v>1.6135110273876362E-5</v>
      </c>
      <c r="T450" s="6">
        <f t="shared" si="32"/>
        <v>9.681066164325817E-5</v>
      </c>
    </row>
    <row r="451" spans="1:20" x14ac:dyDescent="0.25">
      <c r="A451" s="9" t="s">
        <v>105</v>
      </c>
      <c r="B451" t="s">
        <v>534</v>
      </c>
      <c r="C451" s="5">
        <v>0</v>
      </c>
      <c r="D451" s="5">
        <v>0</v>
      </c>
      <c r="E451" s="5">
        <v>0</v>
      </c>
      <c r="F451" s="5">
        <v>0</v>
      </c>
      <c r="G451" s="5">
        <v>0</v>
      </c>
      <c r="H451" s="5">
        <v>0</v>
      </c>
      <c r="I451" s="5">
        <v>0</v>
      </c>
      <c r="J451" s="5">
        <v>0</v>
      </c>
      <c r="K451" s="5">
        <v>0</v>
      </c>
      <c r="L451" s="5">
        <v>94916.03</v>
      </c>
      <c r="M451" s="5">
        <v>94916.03</v>
      </c>
      <c r="N451" s="5">
        <v>94916.03</v>
      </c>
      <c r="O451" s="5">
        <v>189832.06</v>
      </c>
      <c r="P451" s="6">
        <f t="shared" si="31"/>
        <v>36506.165384615379</v>
      </c>
      <c r="Q451" s="4">
        <v>44926</v>
      </c>
      <c r="R451" s="7">
        <v>6</v>
      </c>
      <c r="S451" s="8">
        <f t="shared" ref="S451:S514" si="33">P451/$P$562</f>
        <v>2.0836487904732394E-4</v>
      </c>
      <c r="T451" s="6">
        <f t="shared" si="32"/>
        <v>1.2501892742839437E-3</v>
      </c>
    </row>
    <row r="452" spans="1:20" x14ac:dyDescent="0.25">
      <c r="A452" s="9" t="s">
        <v>105</v>
      </c>
      <c r="B452" t="s">
        <v>535</v>
      </c>
      <c r="C452" s="5">
        <v>0</v>
      </c>
      <c r="D452" s="5">
        <v>0</v>
      </c>
      <c r="E452" s="5">
        <v>0</v>
      </c>
      <c r="F452" s="5">
        <v>0</v>
      </c>
      <c r="G452" s="5">
        <v>0</v>
      </c>
      <c r="H452" s="5">
        <v>0</v>
      </c>
      <c r="I452" s="5">
        <v>0</v>
      </c>
      <c r="J452" s="5">
        <v>0</v>
      </c>
      <c r="K452" s="5">
        <v>0</v>
      </c>
      <c r="L452" s="5">
        <v>4700</v>
      </c>
      <c r="M452" s="5">
        <v>9400</v>
      </c>
      <c r="N452" s="5">
        <v>14100</v>
      </c>
      <c r="O452" s="5">
        <v>18800</v>
      </c>
      <c r="P452" s="6">
        <f t="shared" si="31"/>
        <v>3615.3846153846152</v>
      </c>
      <c r="Q452" s="4">
        <v>44895</v>
      </c>
      <c r="R452" s="7">
        <v>5</v>
      </c>
      <c r="S452" s="8">
        <f t="shared" si="33"/>
        <v>2.0635395970995052E-5</v>
      </c>
      <c r="T452" s="6">
        <f t="shared" si="32"/>
        <v>1.0317697985497526E-4</v>
      </c>
    </row>
    <row r="453" spans="1:20" x14ac:dyDescent="0.25">
      <c r="A453" s="9" t="s">
        <v>105</v>
      </c>
      <c r="B453" t="s">
        <v>536</v>
      </c>
      <c r="C453" s="5">
        <v>0</v>
      </c>
      <c r="D453" s="5">
        <v>0</v>
      </c>
      <c r="E453" s="5">
        <v>0</v>
      </c>
      <c r="F453" s="5">
        <v>0</v>
      </c>
      <c r="G453" s="5">
        <v>0</v>
      </c>
      <c r="H453" s="5">
        <v>0</v>
      </c>
      <c r="I453" s="5">
        <v>0</v>
      </c>
      <c r="J453" s="5">
        <v>0</v>
      </c>
      <c r="K453" s="5">
        <v>0</v>
      </c>
      <c r="L453" s="5">
        <v>47000</v>
      </c>
      <c r="M453" s="5">
        <v>47000</v>
      </c>
      <c r="N453" s="5">
        <v>47000</v>
      </c>
      <c r="O453" s="5">
        <v>47000</v>
      </c>
      <c r="P453" s="6">
        <f t="shared" si="31"/>
        <v>14461.538461538461</v>
      </c>
      <c r="Q453" s="4">
        <v>44926</v>
      </c>
      <c r="R453" s="7">
        <v>6</v>
      </c>
      <c r="S453" s="8">
        <f t="shared" si="33"/>
        <v>8.2541583883980209E-5</v>
      </c>
      <c r="T453" s="6">
        <f t="shared" si="32"/>
        <v>4.9524950330388123E-4</v>
      </c>
    </row>
    <row r="454" spans="1:20" x14ac:dyDescent="0.25">
      <c r="A454" s="9" t="s">
        <v>105</v>
      </c>
      <c r="B454" t="s">
        <v>537</v>
      </c>
      <c r="C454" s="5">
        <v>0</v>
      </c>
      <c r="D454" s="5">
        <v>0</v>
      </c>
      <c r="E454" s="5">
        <v>0</v>
      </c>
      <c r="F454" s="5">
        <v>0</v>
      </c>
      <c r="G454" s="5">
        <v>0</v>
      </c>
      <c r="H454" s="5">
        <v>0</v>
      </c>
      <c r="I454" s="5">
        <v>0</v>
      </c>
      <c r="J454" s="5">
        <v>0</v>
      </c>
      <c r="K454" s="5">
        <v>0</v>
      </c>
      <c r="L454" s="5">
        <v>0</v>
      </c>
      <c r="M454" s="5">
        <v>0</v>
      </c>
      <c r="N454" s="5">
        <v>223250</v>
      </c>
      <c r="O454" s="5">
        <v>235000</v>
      </c>
      <c r="P454" s="6">
        <f t="shared" si="31"/>
        <v>35250</v>
      </c>
      <c r="Q454" s="4">
        <v>44895</v>
      </c>
      <c r="R454" s="7">
        <v>5</v>
      </c>
      <c r="S454" s="8">
        <f t="shared" si="33"/>
        <v>2.0119511071720175E-4</v>
      </c>
      <c r="T454" s="6">
        <f t="shared" si="32"/>
        <v>1.0059755535860087E-3</v>
      </c>
    </row>
    <row r="455" spans="1:20" x14ac:dyDescent="0.25">
      <c r="A455" s="9" t="s">
        <v>105</v>
      </c>
      <c r="B455" t="s">
        <v>538</v>
      </c>
      <c r="C455" s="5">
        <v>0</v>
      </c>
      <c r="D455" s="5">
        <v>0</v>
      </c>
      <c r="E455" s="5">
        <v>0</v>
      </c>
      <c r="F455" s="5">
        <v>0</v>
      </c>
      <c r="G455" s="5">
        <v>0</v>
      </c>
      <c r="H455" s="5">
        <v>0</v>
      </c>
      <c r="I455" s="5">
        <v>0</v>
      </c>
      <c r="J455" s="5">
        <v>0</v>
      </c>
      <c r="K455" s="5">
        <v>2350</v>
      </c>
      <c r="L455" s="5">
        <v>7050</v>
      </c>
      <c r="M455" s="5">
        <v>11750</v>
      </c>
      <c r="N455" s="5">
        <v>16450</v>
      </c>
      <c r="O455" s="5">
        <v>21150</v>
      </c>
      <c r="P455" s="6">
        <f t="shared" si="31"/>
        <v>4519.2307692307695</v>
      </c>
      <c r="Q455" s="4">
        <v>44926</v>
      </c>
      <c r="R455" s="7">
        <v>6</v>
      </c>
      <c r="S455" s="8">
        <f t="shared" si="33"/>
        <v>2.5794244963743816E-5</v>
      </c>
      <c r="T455" s="6">
        <f t="shared" si="32"/>
        <v>1.5476546978246289E-4</v>
      </c>
    </row>
    <row r="456" spans="1:20" x14ac:dyDescent="0.25">
      <c r="A456" s="9" t="s">
        <v>105</v>
      </c>
      <c r="B456" t="s">
        <v>539</v>
      </c>
      <c r="C456" s="5">
        <v>0</v>
      </c>
      <c r="D456" s="5">
        <v>0</v>
      </c>
      <c r="E456" s="5">
        <v>74363.78</v>
      </c>
      <c r="F456" s="5">
        <v>573965.82999999996</v>
      </c>
      <c r="G456" s="5">
        <v>1924044.29</v>
      </c>
      <c r="H456" s="5">
        <v>3274122.73</v>
      </c>
      <c r="I456" s="5">
        <v>0</v>
      </c>
      <c r="J456" s="5">
        <v>0</v>
      </c>
      <c r="K456" s="5">
        <v>0</v>
      </c>
      <c r="L456" s="5">
        <v>0</v>
      </c>
      <c r="M456" s="5">
        <v>0</v>
      </c>
      <c r="N456" s="5">
        <v>0</v>
      </c>
      <c r="O456" s="5">
        <v>0</v>
      </c>
      <c r="P456" s="6">
        <f t="shared" si="31"/>
        <v>449730.51</v>
      </c>
      <c r="Q456" s="4">
        <v>44561</v>
      </c>
      <c r="R456" s="7">
        <v>-6</v>
      </c>
      <c r="S456" s="8">
        <f t="shared" si="33"/>
        <v>2.5669100638965564E-3</v>
      </c>
      <c r="T456" s="6">
        <f t="shared" si="32"/>
        <v>-1.5401460383379337E-2</v>
      </c>
    </row>
    <row r="457" spans="1:20" x14ac:dyDescent="0.25">
      <c r="A457" s="9" t="s">
        <v>105</v>
      </c>
      <c r="B457" t="s">
        <v>540</v>
      </c>
      <c r="C457" s="5">
        <v>1058477.26</v>
      </c>
      <c r="D457" s="5">
        <v>1367161.44</v>
      </c>
      <c r="E457" s="5">
        <v>1675845.6199999999</v>
      </c>
      <c r="F457" s="5">
        <v>1984529.7999999998</v>
      </c>
      <c r="G457" s="5">
        <v>2271262.71</v>
      </c>
      <c r="H457" s="5">
        <v>2459214.92</v>
      </c>
      <c r="I457" s="5">
        <v>0</v>
      </c>
      <c r="J457" s="5">
        <v>0</v>
      </c>
      <c r="K457" s="5">
        <v>0</v>
      </c>
      <c r="L457" s="5">
        <v>0</v>
      </c>
      <c r="M457" s="5">
        <v>0</v>
      </c>
      <c r="N457" s="5">
        <v>0</v>
      </c>
      <c r="O457" s="5">
        <v>0</v>
      </c>
      <c r="P457" s="6">
        <f t="shared" si="31"/>
        <v>832037.82692307688</v>
      </c>
      <c r="Q457" s="4">
        <v>44561</v>
      </c>
      <c r="R457" s="7">
        <v>-6</v>
      </c>
      <c r="S457" s="8">
        <f t="shared" si="33"/>
        <v>4.748991282515983E-3</v>
      </c>
      <c r="T457" s="6">
        <f t="shared" si="32"/>
        <v>-2.8493947695095896E-2</v>
      </c>
    </row>
    <row r="458" spans="1:20" x14ac:dyDescent="0.25">
      <c r="A458" s="9" t="s">
        <v>105</v>
      </c>
      <c r="B458" t="s">
        <v>541</v>
      </c>
      <c r="C458" s="5">
        <v>0</v>
      </c>
      <c r="D458" s="5">
        <v>0</v>
      </c>
      <c r="E458" s="5">
        <v>0</v>
      </c>
      <c r="F458" s="5">
        <v>0</v>
      </c>
      <c r="G458" s="5">
        <v>0</v>
      </c>
      <c r="H458" s="5">
        <v>0</v>
      </c>
      <c r="I458" s="5">
        <v>0</v>
      </c>
      <c r="J458" s="5">
        <v>218381</v>
      </c>
      <c r="K458" s="5">
        <v>308787.21000000002</v>
      </c>
      <c r="L458" s="5">
        <v>399193.42000000004</v>
      </c>
      <c r="M458" s="5">
        <v>489599.63000000006</v>
      </c>
      <c r="N458" s="5">
        <v>0</v>
      </c>
      <c r="O458" s="5">
        <v>0</v>
      </c>
      <c r="P458" s="6">
        <f t="shared" si="31"/>
        <v>108920.09692307693</v>
      </c>
      <c r="Q458" s="4">
        <v>44712</v>
      </c>
      <c r="R458" s="7">
        <v>-1</v>
      </c>
      <c r="S458" s="8">
        <f t="shared" si="33"/>
        <v>6.2167917616359736E-4</v>
      </c>
      <c r="T458" s="6">
        <f t="shared" si="32"/>
        <v>-6.2167917616359736E-4</v>
      </c>
    </row>
    <row r="459" spans="1:20" x14ac:dyDescent="0.25">
      <c r="A459" s="9" t="s">
        <v>105</v>
      </c>
      <c r="B459" t="s">
        <v>542</v>
      </c>
      <c r="C459" s="5">
        <v>709902.58</v>
      </c>
      <c r="D459" s="5">
        <v>954955</v>
      </c>
      <c r="E459" s="5">
        <v>1200007.42</v>
      </c>
      <c r="F459" s="5">
        <v>1445059.8399999999</v>
      </c>
      <c r="G459" s="5">
        <v>0</v>
      </c>
      <c r="H459" s="5">
        <v>0</v>
      </c>
      <c r="I459" s="5">
        <v>0</v>
      </c>
      <c r="J459" s="5">
        <v>0</v>
      </c>
      <c r="K459" s="5">
        <v>0</v>
      </c>
      <c r="L459" s="5">
        <v>0</v>
      </c>
      <c r="M459" s="5">
        <v>0</v>
      </c>
      <c r="N459" s="5">
        <v>0</v>
      </c>
      <c r="O459" s="5">
        <v>0</v>
      </c>
      <c r="P459" s="6">
        <f t="shared" si="31"/>
        <v>331532.68</v>
      </c>
      <c r="Q459" s="4">
        <v>44500</v>
      </c>
      <c r="R459" s="7">
        <v>-8</v>
      </c>
      <c r="S459" s="8">
        <f t="shared" si="33"/>
        <v>1.8922767165665422E-3</v>
      </c>
      <c r="T459" s="6">
        <f t="shared" si="32"/>
        <v>-1.5138213732532338E-2</v>
      </c>
    </row>
    <row r="460" spans="1:20" x14ac:dyDescent="0.25">
      <c r="A460" s="9" t="s">
        <v>105</v>
      </c>
      <c r="B460" t="s">
        <v>543</v>
      </c>
      <c r="C460" s="5">
        <v>670615.05000000016</v>
      </c>
      <c r="D460" s="5">
        <v>743104.45000000019</v>
      </c>
      <c r="E460" s="5">
        <v>1582834.4600000002</v>
      </c>
      <c r="F460" s="5">
        <v>1821223.86</v>
      </c>
      <c r="G460" s="5">
        <v>2059613.26</v>
      </c>
      <c r="H460" s="5">
        <v>2298002.66</v>
      </c>
      <c r="I460" s="5">
        <v>0</v>
      </c>
      <c r="J460" s="5">
        <v>0</v>
      </c>
      <c r="K460" s="5">
        <v>0</v>
      </c>
      <c r="L460" s="5">
        <v>0</v>
      </c>
      <c r="M460" s="5">
        <v>0</v>
      </c>
      <c r="N460" s="5">
        <v>0</v>
      </c>
      <c r="O460" s="5">
        <v>0</v>
      </c>
      <c r="P460" s="6">
        <f t="shared" si="31"/>
        <v>705799.5184615386</v>
      </c>
      <c r="Q460" s="4">
        <v>44561</v>
      </c>
      <c r="R460" s="7">
        <v>-6</v>
      </c>
      <c r="S460" s="8">
        <f t="shared" si="33"/>
        <v>4.0284655960572185E-3</v>
      </c>
      <c r="T460" s="6">
        <f t="shared" si="32"/>
        <v>-2.4170793576343309E-2</v>
      </c>
    </row>
    <row r="461" spans="1:20" x14ac:dyDescent="0.25">
      <c r="A461" s="9" t="s">
        <v>105</v>
      </c>
      <c r="B461" t="s">
        <v>544</v>
      </c>
      <c r="C461" s="5">
        <v>0</v>
      </c>
      <c r="D461" s="5">
        <v>0</v>
      </c>
      <c r="E461" s="5">
        <v>0</v>
      </c>
      <c r="F461" s="5">
        <v>0</v>
      </c>
      <c r="G461" s="5">
        <v>0</v>
      </c>
      <c r="H461" s="5">
        <v>0</v>
      </c>
      <c r="I461" s="5">
        <v>0</v>
      </c>
      <c r="J461" s="5">
        <v>0</v>
      </c>
      <c r="K461" s="5">
        <v>0</v>
      </c>
      <c r="L461" s="5">
        <v>271586.11</v>
      </c>
      <c r="M461" s="5">
        <v>0</v>
      </c>
      <c r="N461" s="5">
        <v>0</v>
      </c>
      <c r="O461" s="5">
        <v>0</v>
      </c>
      <c r="P461" s="6">
        <f t="shared" si="31"/>
        <v>20891.239230769228</v>
      </c>
      <c r="Q461" s="4">
        <v>44681</v>
      </c>
      <c r="R461" s="7">
        <v>-2</v>
      </c>
      <c r="S461" s="8">
        <f t="shared" si="33"/>
        <v>1.1924014723557911E-4</v>
      </c>
      <c r="T461" s="6">
        <f t="shared" si="32"/>
        <v>-2.3848029447115821E-4</v>
      </c>
    </row>
    <row r="462" spans="1:20" x14ac:dyDescent="0.25">
      <c r="A462" s="9" t="s">
        <v>105</v>
      </c>
      <c r="B462" t="s">
        <v>545</v>
      </c>
      <c r="C462" s="5">
        <v>0</v>
      </c>
      <c r="D462" s="5">
        <v>0</v>
      </c>
      <c r="E462" s="5">
        <v>0</v>
      </c>
      <c r="F462" s="5">
        <v>0</v>
      </c>
      <c r="G462" s="5">
        <v>0</v>
      </c>
      <c r="H462" s="5">
        <v>0</v>
      </c>
      <c r="I462" s="5">
        <v>0</v>
      </c>
      <c r="J462" s="5">
        <v>0</v>
      </c>
      <c r="K462" s="5">
        <v>187005.36000000002</v>
      </c>
      <c r="L462" s="5">
        <v>0</v>
      </c>
      <c r="M462" s="5">
        <v>0</v>
      </c>
      <c r="N462" s="5">
        <v>0</v>
      </c>
      <c r="O462" s="5">
        <v>0</v>
      </c>
      <c r="P462" s="6">
        <f t="shared" si="31"/>
        <v>14385.027692307693</v>
      </c>
      <c r="Q462" s="4">
        <v>44651</v>
      </c>
      <c r="R462" s="7">
        <v>-3</v>
      </c>
      <c r="S462" s="8">
        <f t="shared" si="33"/>
        <v>8.2104886219116577E-5</v>
      </c>
      <c r="T462" s="6">
        <f t="shared" si="32"/>
        <v>-2.4631465865734972E-4</v>
      </c>
    </row>
    <row r="463" spans="1:20" x14ac:dyDescent="0.25">
      <c r="A463" s="9" t="s">
        <v>105</v>
      </c>
      <c r="B463" t="s">
        <v>546</v>
      </c>
      <c r="C463" s="5">
        <v>1645990.7100000004</v>
      </c>
      <c r="D463" s="5">
        <v>1821730.0800000005</v>
      </c>
      <c r="E463" s="5">
        <v>1997469.4500000007</v>
      </c>
      <c r="F463" s="5">
        <v>0</v>
      </c>
      <c r="G463" s="5">
        <v>0</v>
      </c>
      <c r="H463" s="5">
        <v>0</v>
      </c>
      <c r="I463" s="5">
        <v>0</v>
      </c>
      <c r="J463" s="5">
        <v>0</v>
      </c>
      <c r="K463" s="5">
        <v>0</v>
      </c>
      <c r="L463" s="5">
        <v>0</v>
      </c>
      <c r="M463" s="5">
        <v>0</v>
      </c>
      <c r="N463" s="5">
        <v>0</v>
      </c>
      <c r="O463" s="5">
        <v>0</v>
      </c>
      <c r="P463" s="6">
        <f t="shared" si="31"/>
        <v>420399.2492307694</v>
      </c>
      <c r="Q463" s="4">
        <v>44469</v>
      </c>
      <c r="R463" s="7">
        <v>-9</v>
      </c>
      <c r="S463" s="8">
        <f t="shared" si="33"/>
        <v>2.3994971204088834E-3</v>
      </c>
      <c r="T463" s="6">
        <f t="shared" si="32"/>
        <v>-2.1595474083679952E-2</v>
      </c>
    </row>
    <row r="464" spans="1:20" x14ac:dyDescent="0.25">
      <c r="A464" s="9" t="s">
        <v>105</v>
      </c>
      <c r="B464" t="s">
        <v>547</v>
      </c>
      <c r="C464" s="5">
        <v>0</v>
      </c>
      <c r="D464" s="5">
        <v>0</v>
      </c>
      <c r="E464" s="5">
        <v>0</v>
      </c>
      <c r="F464" s="5">
        <v>0</v>
      </c>
      <c r="G464" s="5">
        <v>0</v>
      </c>
      <c r="H464" s="5">
        <v>0</v>
      </c>
      <c r="I464" s="5">
        <v>0</v>
      </c>
      <c r="J464" s="5">
        <v>59082.380000000005</v>
      </c>
      <c r="K464" s="5">
        <v>77770.52</v>
      </c>
      <c r="L464" s="5">
        <v>0</v>
      </c>
      <c r="M464" s="5">
        <v>0</v>
      </c>
      <c r="N464" s="5">
        <v>0</v>
      </c>
      <c r="O464" s="5">
        <v>0</v>
      </c>
      <c r="P464" s="6">
        <f t="shared" si="31"/>
        <v>10527.146153846155</v>
      </c>
      <c r="Q464" s="4">
        <v>44651</v>
      </c>
      <c r="R464" s="7">
        <v>-3</v>
      </c>
      <c r="S464" s="8">
        <f t="shared" si="33"/>
        <v>6.0085399601680621E-5</v>
      </c>
      <c r="T464" s="6">
        <f t="shared" si="32"/>
        <v>-1.8025619880504188E-4</v>
      </c>
    </row>
    <row r="465" spans="1:20" x14ac:dyDescent="0.25">
      <c r="A465" s="9" t="s">
        <v>105</v>
      </c>
      <c r="B465" t="s">
        <v>548</v>
      </c>
      <c r="C465" s="5">
        <v>0</v>
      </c>
      <c r="D465" s="5">
        <v>0</v>
      </c>
      <c r="E465" s="5">
        <v>0</v>
      </c>
      <c r="F465" s="5">
        <v>0</v>
      </c>
      <c r="G465" s="5">
        <v>0</v>
      </c>
      <c r="H465" s="5">
        <v>0</v>
      </c>
      <c r="I465" s="5">
        <v>0</v>
      </c>
      <c r="J465" s="5">
        <v>171117.43</v>
      </c>
      <c r="K465" s="5">
        <v>259625.89</v>
      </c>
      <c r="L465" s="5">
        <v>0</v>
      </c>
      <c r="M465" s="5">
        <v>0</v>
      </c>
      <c r="N465" s="5">
        <v>0</v>
      </c>
      <c r="O465" s="5">
        <v>0</v>
      </c>
      <c r="P465" s="6">
        <f t="shared" ref="P465:P501" si="34">AVERAGE(C465:O465)</f>
        <v>33134.101538461538</v>
      </c>
      <c r="Q465" s="4">
        <v>44651</v>
      </c>
      <c r="R465" s="7">
        <v>-3</v>
      </c>
      <c r="S465" s="8">
        <f t="shared" si="33"/>
        <v>1.8911827595874536E-4</v>
      </c>
      <c r="T465" s="6">
        <f t="shared" ref="T465:T501" si="35">R465*S465</f>
        <v>-5.6735482787623605E-4</v>
      </c>
    </row>
    <row r="466" spans="1:20" x14ac:dyDescent="0.25">
      <c r="A466" s="9" t="s">
        <v>105</v>
      </c>
      <c r="B466" t="s">
        <v>549</v>
      </c>
      <c r="C466" s="5">
        <v>0</v>
      </c>
      <c r="D466" s="5">
        <v>0</v>
      </c>
      <c r="E466" s="5">
        <v>0</v>
      </c>
      <c r="F466" s="5">
        <v>0</v>
      </c>
      <c r="G466" s="5">
        <v>0</v>
      </c>
      <c r="H466" s="5">
        <v>0</v>
      </c>
      <c r="I466" s="5">
        <v>0</v>
      </c>
      <c r="J466" s="5">
        <v>0</v>
      </c>
      <c r="K466" s="5">
        <v>0</v>
      </c>
      <c r="L466" s="5">
        <v>0</v>
      </c>
      <c r="M466" s="5">
        <v>30531.119999999999</v>
      </c>
      <c r="N466" s="5">
        <v>40865.119999999995</v>
      </c>
      <c r="O466" s="5">
        <v>0</v>
      </c>
      <c r="P466" s="6">
        <f t="shared" si="34"/>
        <v>5492.0184615384605</v>
      </c>
      <c r="Q466" s="4">
        <v>44742</v>
      </c>
      <c r="R466" s="7">
        <v>0</v>
      </c>
      <c r="S466" s="8">
        <f t="shared" si="33"/>
        <v>3.1346589005110542E-5</v>
      </c>
      <c r="T466" s="6">
        <f t="shared" si="35"/>
        <v>0</v>
      </c>
    </row>
    <row r="467" spans="1:20" x14ac:dyDescent="0.25">
      <c r="A467" s="9" t="s">
        <v>105</v>
      </c>
      <c r="B467" t="s">
        <v>550</v>
      </c>
      <c r="C467" s="5">
        <v>0</v>
      </c>
      <c r="D467" s="5">
        <v>0</v>
      </c>
      <c r="E467" s="5">
        <v>0</v>
      </c>
      <c r="F467" s="5">
        <v>0</v>
      </c>
      <c r="G467" s="5">
        <v>0</v>
      </c>
      <c r="H467" s="5">
        <v>0</v>
      </c>
      <c r="I467" s="5">
        <v>0</v>
      </c>
      <c r="J467" s="5">
        <v>0</v>
      </c>
      <c r="K467" s="5">
        <v>0</v>
      </c>
      <c r="L467" s="5">
        <v>0</v>
      </c>
      <c r="M467" s="5">
        <v>59082.39</v>
      </c>
      <c r="N467" s="5">
        <v>77770.540000000008</v>
      </c>
      <c r="O467" s="5">
        <v>0</v>
      </c>
      <c r="P467" s="6">
        <f t="shared" si="34"/>
        <v>10527.148461538462</v>
      </c>
      <c r="Q467" s="4">
        <v>44742</v>
      </c>
      <c r="R467" s="7">
        <v>0</v>
      </c>
      <c r="S467" s="8">
        <f t="shared" si="33"/>
        <v>6.0085412773209952E-5</v>
      </c>
      <c r="T467" s="6">
        <f t="shared" si="35"/>
        <v>0</v>
      </c>
    </row>
    <row r="468" spans="1:20" x14ac:dyDescent="0.25">
      <c r="A468" s="9" t="s">
        <v>105</v>
      </c>
      <c r="B468" t="s">
        <v>551</v>
      </c>
      <c r="C468" s="5">
        <v>99359.95</v>
      </c>
      <c r="D468" s="5">
        <v>0</v>
      </c>
      <c r="E468" s="5">
        <v>0</v>
      </c>
      <c r="F468" s="5">
        <v>0</v>
      </c>
      <c r="G468" s="5">
        <v>0</v>
      </c>
      <c r="H468" s="5">
        <v>0</v>
      </c>
      <c r="I468" s="5">
        <v>0</v>
      </c>
      <c r="J468" s="5">
        <v>0</v>
      </c>
      <c r="K468" s="5">
        <v>0</v>
      </c>
      <c r="L468" s="5">
        <v>0</v>
      </c>
      <c r="M468" s="5">
        <v>0</v>
      </c>
      <c r="N468" s="5">
        <v>0</v>
      </c>
      <c r="O468" s="5">
        <v>0</v>
      </c>
      <c r="P468" s="6">
        <f t="shared" si="34"/>
        <v>7643.0730769230768</v>
      </c>
      <c r="Q468" s="4">
        <v>44408</v>
      </c>
      <c r="R468" s="7">
        <v>-11</v>
      </c>
      <c r="S468" s="8">
        <f t="shared" si="33"/>
        <v>4.3624083232090844E-5</v>
      </c>
      <c r="T468" s="6">
        <f t="shared" si="35"/>
        <v>-4.7986491555299928E-4</v>
      </c>
    </row>
    <row r="469" spans="1:20" x14ac:dyDescent="0.25">
      <c r="A469" s="9" t="s">
        <v>105</v>
      </c>
      <c r="B469" t="s">
        <v>552</v>
      </c>
      <c r="C469" s="5">
        <v>253707.40999999997</v>
      </c>
      <c r="D469" s="5">
        <v>0</v>
      </c>
      <c r="E469" s="5">
        <v>0</v>
      </c>
      <c r="F469" s="5">
        <v>0</v>
      </c>
      <c r="G469" s="5">
        <v>0</v>
      </c>
      <c r="H469" s="5">
        <v>0</v>
      </c>
      <c r="I469" s="5">
        <v>0</v>
      </c>
      <c r="J469" s="5">
        <v>0</v>
      </c>
      <c r="K469" s="5">
        <v>0</v>
      </c>
      <c r="L469" s="5">
        <v>0</v>
      </c>
      <c r="M469" s="5">
        <v>0</v>
      </c>
      <c r="N469" s="5">
        <v>0</v>
      </c>
      <c r="O469" s="5">
        <v>0</v>
      </c>
      <c r="P469" s="6">
        <f t="shared" si="34"/>
        <v>19515.954615384613</v>
      </c>
      <c r="Q469" s="4">
        <v>44408</v>
      </c>
      <c r="R469" s="7">
        <v>-11</v>
      </c>
      <c r="S469" s="8">
        <f t="shared" si="33"/>
        <v>1.1139048651331041E-4</v>
      </c>
      <c r="T469" s="6">
        <f t="shared" si="35"/>
        <v>-1.2252953516464144E-3</v>
      </c>
    </row>
    <row r="470" spans="1:20" x14ac:dyDescent="0.25">
      <c r="A470" s="9" t="s">
        <v>105</v>
      </c>
      <c r="B470" t="s">
        <v>553</v>
      </c>
      <c r="C470" s="5">
        <v>0</v>
      </c>
      <c r="D470" s="5">
        <v>0</v>
      </c>
      <c r="E470" s="5">
        <v>0</v>
      </c>
      <c r="F470" s="5">
        <v>0</v>
      </c>
      <c r="G470" s="5">
        <v>0</v>
      </c>
      <c r="H470" s="5">
        <v>0</v>
      </c>
      <c r="I470" s="5">
        <v>0</v>
      </c>
      <c r="J470" s="5">
        <v>606.05000000000007</v>
      </c>
      <c r="K470" s="5">
        <v>921.5200000000001</v>
      </c>
      <c r="L470" s="5">
        <v>1236.9900000000002</v>
      </c>
      <c r="M470" s="5">
        <v>1552.4600000000003</v>
      </c>
      <c r="N470" s="5">
        <v>1867.9300000000003</v>
      </c>
      <c r="O470" s="5">
        <v>0</v>
      </c>
      <c r="P470" s="6">
        <f t="shared" si="34"/>
        <v>475.76538461538468</v>
      </c>
      <c r="Q470" s="4">
        <v>44742</v>
      </c>
      <c r="R470" s="7">
        <v>0</v>
      </c>
      <c r="S470" s="8">
        <f t="shared" si="33"/>
        <v>2.7155083470384227E-6</v>
      </c>
      <c r="T470" s="6">
        <f t="shared" si="35"/>
        <v>0</v>
      </c>
    </row>
    <row r="471" spans="1:20" x14ac:dyDescent="0.25">
      <c r="A471" s="9" t="s">
        <v>105</v>
      </c>
      <c r="B471" t="s">
        <v>554</v>
      </c>
      <c r="C471" s="5">
        <v>0</v>
      </c>
      <c r="D471" s="5">
        <v>0</v>
      </c>
      <c r="E471" s="5">
        <v>0</v>
      </c>
      <c r="F471" s="5">
        <v>0</v>
      </c>
      <c r="G471" s="5">
        <v>101971.03</v>
      </c>
      <c r="H471" s="5">
        <v>203942.05</v>
      </c>
      <c r="I471" s="5">
        <v>305913.07</v>
      </c>
      <c r="J471" s="5">
        <v>1167934.33</v>
      </c>
      <c r="K471" s="5">
        <v>1307255.53</v>
      </c>
      <c r="L471" s="5">
        <v>1446576.73</v>
      </c>
      <c r="M471" s="5">
        <v>1585897.93</v>
      </c>
      <c r="N471" s="5">
        <v>1725219.13</v>
      </c>
      <c r="O471" s="5">
        <v>1864540.3299999998</v>
      </c>
      <c r="P471" s="6">
        <f t="shared" si="34"/>
        <v>746865.39461538452</v>
      </c>
      <c r="Q471" s="4">
        <v>44926</v>
      </c>
      <c r="R471" s="7">
        <v>6</v>
      </c>
      <c r="S471" s="8">
        <f t="shared" si="33"/>
        <v>4.2628557662550033E-3</v>
      </c>
      <c r="T471" s="6">
        <f t="shared" si="35"/>
        <v>2.557713459753002E-2</v>
      </c>
    </row>
    <row r="472" spans="1:20" x14ac:dyDescent="0.25">
      <c r="A472" s="9" t="s">
        <v>105</v>
      </c>
      <c r="B472" t="s">
        <v>555</v>
      </c>
      <c r="C472" s="5">
        <v>3187281.0300000003</v>
      </c>
      <c r="D472" s="5">
        <v>3580833.2600000002</v>
      </c>
      <c r="E472" s="5">
        <v>3912813.5300000003</v>
      </c>
      <c r="F472" s="5">
        <v>4177146.68</v>
      </c>
      <c r="G472" s="5">
        <v>4441479.83</v>
      </c>
      <c r="H472" s="5">
        <v>4705812.9800000004</v>
      </c>
      <c r="I472" s="5">
        <v>4970146.1300000008</v>
      </c>
      <c r="J472" s="5">
        <v>5121472.0000000009</v>
      </c>
      <c r="K472" s="5">
        <v>5272797.8600000013</v>
      </c>
      <c r="L472" s="5">
        <v>5424123.7200000016</v>
      </c>
      <c r="M472" s="5">
        <v>5575449.5800000019</v>
      </c>
      <c r="N472" s="5">
        <v>5726775.4400000023</v>
      </c>
      <c r="O472" s="5">
        <v>0</v>
      </c>
      <c r="P472" s="6">
        <f t="shared" si="34"/>
        <v>4315087.08</v>
      </c>
      <c r="Q472" s="4">
        <v>44742</v>
      </c>
      <c r="R472" s="7">
        <v>0</v>
      </c>
      <c r="S472" s="8">
        <f t="shared" si="33"/>
        <v>2.4629061640140903E-2</v>
      </c>
      <c r="T472" s="6">
        <f t="shared" si="35"/>
        <v>0</v>
      </c>
    </row>
    <row r="473" spans="1:20" x14ac:dyDescent="0.25">
      <c r="A473" s="9" t="s">
        <v>105</v>
      </c>
      <c r="B473" t="s">
        <v>556</v>
      </c>
      <c r="C473" s="5">
        <v>50031.44</v>
      </c>
      <c r="D473" s="5">
        <v>867756.10000000009</v>
      </c>
      <c r="E473" s="5">
        <v>1074604.1900000002</v>
      </c>
      <c r="F473" s="5">
        <v>1281452.2800000003</v>
      </c>
      <c r="G473" s="5">
        <v>1488300.3700000003</v>
      </c>
      <c r="H473" s="5">
        <v>1695148.4600000004</v>
      </c>
      <c r="I473" s="5">
        <v>0</v>
      </c>
      <c r="J473" s="5">
        <v>0</v>
      </c>
      <c r="K473" s="5">
        <v>0</v>
      </c>
      <c r="L473" s="5">
        <v>0</v>
      </c>
      <c r="M473" s="5">
        <v>0</v>
      </c>
      <c r="N473" s="5">
        <v>0</v>
      </c>
      <c r="O473" s="5">
        <v>0</v>
      </c>
      <c r="P473" s="6">
        <f t="shared" si="34"/>
        <v>496714.83384615398</v>
      </c>
      <c r="Q473" s="4">
        <v>44561</v>
      </c>
      <c r="R473" s="7">
        <v>-6</v>
      </c>
      <c r="S473" s="8">
        <f t="shared" si="33"/>
        <v>2.8350807373206644E-3</v>
      </c>
      <c r="T473" s="6">
        <f t="shared" si="35"/>
        <v>-1.7010484423923986E-2</v>
      </c>
    </row>
    <row r="474" spans="1:20" x14ac:dyDescent="0.25">
      <c r="A474" s="9" t="s">
        <v>105</v>
      </c>
      <c r="B474" t="s">
        <v>557</v>
      </c>
      <c r="C474" s="5">
        <v>0</v>
      </c>
      <c r="D474" s="5">
        <v>0</v>
      </c>
      <c r="E474" s="5">
        <v>0</v>
      </c>
      <c r="F474" s="5">
        <v>0</v>
      </c>
      <c r="G474" s="5">
        <v>1730.56</v>
      </c>
      <c r="H474" s="5">
        <v>201827.92</v>
      </c>
      <c r="I474" s="5">
        <v>203558.48</v>
      </c>
      <c r="J474" s="5">
        <v>210352.38</v>
      </c>
      <c r="K474" s="5">
        <v>217146.35</v>
      </c>
      <c r="L474" s="5">
        <v>223940.32</v>
      </c>
      <c r="M474" s="5">
        <v>230734.29</v>
      </c>
      <c r="N474" s="5">
        <v>630295.03</v>
      </c>
      <c r="O474" s="5">
        <v>729012.54</v>
      </c>
      <c r="P474" s="6">
        <f t="shared" si="34"/>
        <v>203738.29769230771</v>
      </c>
      <c r="Q474" s="4">
        <v>44926</v>
      </c>
      <c r="R474" s="7">
        <v>6</v>
      </c>
      <c r="S474" s="8">
        <f t="shared" si="33"/>
        <v>1.1628694854337038E-3</v>
      </c>
      <c r="T474" s="6">
        <f t="shared" si="35"/>
        <v>6.9772169126022226E-3</v>
      </c>
    </row>
    <row r="475" spans="1:20" x14ac:dyDescent="0.25">
      <c r="A475" s="9" t="s">
        <v>105</v>
      </c>
      <c r="B475" t="s">
        <v>558</v>
      </c>
      <c r="C475" s="5">
        <v>1999242.44</v>
      </c>
      <c r="D475" s="5">
        <v>2253574.7599999998</v>
      </c>
      <c r="E475" s="5">
        <v>2507907.0799999996</v>
      </c>
      <c r="F475" s="5">
        <v>2762239.3999999994</v>
      </c>
      <c r="G475" s="5">
        <v>3016571.7199999993</v>
      </c>
      <c r="H475" s="5">
        <v>3270904.0399999991</v>
      </c>
      <c r="I475" s="5">
        <v>0</v>
      </c>
      <c r="J475" s="5">
        <v>0</v>
      </c>
      <c r="K475" s="5">
        <v>0</v>
      </c>
      <c r="L475" s="5">
        <v>0</v>
      </c>
      <c r="M475" s="5">
        <v>0</v>
      </c>
      <c r="N475" s="5">
        <v>0</v>
      </c>
      <c r="O475" s="5">
        <v>0</v>
      </c>
      <c r="P475" s="6">
        <f t="shared" si="34"/>
        <v>1216187.6492307691</v>
      </c>
      <c r="Q475" s="4">
        <v>44561</v>
      </c>
      <c r="R475" s="7">
        <v>-6</v>
      </c>
      <c r="S475" s="8">
        <f t="shared" si="33"/>
        <v>6.9415889004220688E-3</v>
      </c>
      <c r="T475" s="6">
        <f t="shared" si="35"/>
        <v>-4.1649533402532413E-2</v>
      </c>
    </row>
    <row r="476" spans="1:20" x14ac:dyDescent="0.25">
      <c r="A476" s="9" t="s">
        <v>105</v>
      </c>
      <c r="B476" t="s">
        <v>559</v>
      </c>
      <c r="C476" s="5">
        <v>0</v>
      </c>
      <c r="D476" s="5">
        <v>0</v>
      </c>
      <c r="E476" s="5">
        <v>0</v>
      </c>
      <c r="F476" s="5">
        <v>0</v>
      </c>
      <c r="G476" s="5">
        <v>0</v>
      </c>
      <c r="H476" s="5">
        <v>0</v>
      </c>
      <c r="I476" s="5">
        <v>0</v>
      </c>
      <c r="J476" s="5">
        <v>0</v>
      </c>
      <c r="K476" s="5">
        <v>0</v>
      </c>
      <c r="L476" s="5">
        <v>0</v>
      </c>
      <c r="M476" s="5">
        <v>150775.63</v>
      </c>
      <c r="N476" s="5">
        <v>260780.61</v>
      </c>
      <c r="O476" s="5">
        <v>0</v>
      </c>
      <c r="P476" s="6">
        <f t="shared" si="34"/>
        <v>31658.172307692308</v>
      </c>
      <c r="Q476" s="4">
        <v>44742</v>
      </c>
      <c r="R476" s="7">
        <v>0</v>
      </c>
      <c r="S476" s="8">
        <f t="shared" si="33"/>
        <v>1.8069416971774196E-4</v>
      </c>
      <c r="T476" s="6">
        <f t="shared" si="35"/>
        <v>0</v>
      </c>
    </row>
    <row r="477" spans="1:20" x14ac:dyDescent="0.25">
      <c r="A477" s="9" t="s">
        <v>105</v>
      </c>
      <c r="B477" t="s">
        <v>560</v>
      </c>
      <c r="C477" s="5">
        <v>387010.34</v>
      </c>
      <c r="D477" s="5">
        <v>514915.38</v>
      </c>
      <c r="E477" s="5">
        <v>642820.42000000004</v>
      </c>
      <c r="F477" s="5">
        <v>770725.47000000009</v>
      </c>
      <c r="G477" s="5">
        <v>898630.51000000013</v>
      </c>
      <c r="H477" s="5">
        <v>1026535.5500000002</v>
      </c>
      <c r="I477" s="5">
        <v>0</v>
      </c>
      <c r="J477" s="5">
        <v>0</v>
      </c>
      <c r="K477" s="5">
        <v>0</v>
      </c>
      <c r="L477" s="5">
        <v>0</v>
      </c>
      <c r="M477" s="5">
        <v>0</v>
      </c>
      <c r="N477" s="5">
        <v>0</v>
      </c>
      <c r="O477" s="5">
        <v>0</v>
      </c>
      <c r="P477" s="6">
        <f t="shared" si="34"/>
        <v>326202.89769230777</v>
      </c>
      <c r="Q477" s="4">
        <v>44561</v>
      </c>
      <c r="R477" s="7">
        <v>-6</v>
      </c>
      <c r="S477" s="8">
        <f t="shared" si="33"/>
        <v>1.8618561168078269E-3</v>
      </c>
      <c r="T477" s="6">
        <f t="shared" si="35"/>
        <v>-1.1171136700846962E-2</v>
      </c>
    </row>
    <row r="478" spans="1:20" x14ac:dyDescent="0.25">
      <c r="A478" s="9" t="s">
        <v>105</v>
      </c>
      <c r="B478" t="s">
        <v>561</v>
      </c>
      <c r="C478" s="5">
        <v>0</v>
      </c>
      <c r="D478" s="5">
        <v>0</v>
      </c>
      <c r="E478" s="5">
        <v>0</v>
      </c>
      <c r="F478" s="5">
        <v>226226.89</v>
      </c>
      <c r="G478" s="5">
        <v>452453.78</v>
      </c>
      <c r="H478" s="5">
        <v>678680.67</v>
      </c>
      <c r="I478" s="5">
        <v>904907.56</v>
      </c>
      <c r="J478" s="5">
        <v>926425.87000000011</v>
      </c>
      <c r="K478" s="5">
        <v>947944.18000000017</v>
      </c>
      <c r="L478" s="5">
        <v>969462.49000000022</v>
      </c>
      <c r="M478" s="5">
        <v>990980.80000000028</v>
      </c>
      <c r="N478" s="5">
        <v>0</v>
      </c>
      <c r="O478" s="5">
        <v>0</v>
      </c>
      <c r="P478" s="6">
        <f t="shared" si="34"/>
        <v>469006.32615384634</v>
      </c>
      <c r="Q478" s="4">
        <v>44712</v>
      </c>
      <c r="R478" s="7">
        <v>-1</v>
      </c>
      <c r="S478" s="8">
        <f t="shared" si="33"/>
        <v>2.6769299210664156E-3</v>
      </c>
      <c r="T478" s="6">
        <f t="shared" si="35"/>
        <v>-2.6769299210664156E-3</v>
      </c>
    </row>
    <row r="479" spans="1:20" x14ac:dyDescent="0.25">
      <c r="A479" s="9" t="s">
        <v>105</v>
      </c>
      <c r="B479" t="s">
        <v>562</v>
      </c>
      <c r="C479" s="5">
        <v>0</v>
      </c>
      <c r="D479" s="5">
        <v>0</v>
      </c>
      <c r="E479" s="5">
        <v>0</v>
      </c>
      <c r="F479" s="5">
        <v>0</v>
      </c>
      <c r="G479" s="5">
        <v>335457.81</v>
      </c>
      <c r="H479" s="5">
        <v>670915.63</v>
      </c>
      <c r="I479" s="5">
        <v>1006373.45</v>
      </c>
      <c r="J479" s="5">
        <v>1027795.1799999999</v>
      </c>
      <c r="K479" s="5">
        <v>1049216.9099999999</v>
      </c>
      <c r="L479" s="5">
        <v>1070638.6399999999</v>
      </c>
      <c r="M479" s="5">
        <v>1092060.3699999999</v>
      </c>
      <c r="N479" s="5">
        <v>0</v>
      </c>
      <c r="O479" s="5">
        <v>0</v>
      </c>
      <c r="P479" s="6">
        <f t="shared" si="34"/>
        <v>480958.30692307686</v>
      </c>
      <c r="Q479" s="4">
        <v>44712</v>
      </c>
      <c r="R479" s="7">
        <v>-1</v>
      </c>
      <c r="S479" s="8">
        <f t="shared" si="33"/>
        <v>2.7451477960779105E-3</v>
      </c>
      <c r="T479" s="6">
        <f t="shared" si="35"/>
        <v>-2.7451477960779105E-3</v>
      </c>
    </row>
    <row r="480" spans="1:20" x14ac:dyDescent="0.25">
      <c r="A480" s="9" t="s">
        <v>105</v>
      </c>
      <c r="B480" t="s">
        <v>563</v>
      </c>
      <c r="C480" s="5">
        <v>0</v>
      </c>
      <c r="D480" s="5">
        <v>0</v>
      </c>
      <c r="E480" s="5">
        <v>0</v>
      </c>
      <c r="F480" s="5">
        <v>0</v>
      </c>
      <c r="G480" s="5">
        <v>0</v>
      </c>
      <c r="H480" s="5">
        <v>0</v>
      </c>
      <c r="I480" s="5">
        <v>0</v>
      </c>
      <c r="J480" s="5">
        <v>54401.73</v>
      </c>
      <c r="K480" s="5">
        <v>74913.14</v>
      </c>
      <c r="L480" s="5">
        <v>95424.55</v>
      </c>
      <c r="M480" s="5">
        <v>115935.96</v>
      </c>
      <c r="N480" s="5">
        <v>0</v>
      </c>
      <c r="O480" s="5">
        <v>0</v>
      </c>
      <c r="P480" s="6">
        <f t="shared" si="34"/>
        <v>26205.798461538463</v>
      </c>
      <c r="Q480" s="4">
        <v>44712</v>
      </c>
      <c r="R480" s="7">
        <v>-1</v>
      </c>
      <c r="S480" s="8">
        <f t="shared" si="33"/>
        <v>1.4957385880572785E-4</v>
      </c>
      <c r="T480" s="6">
        <f t="shared" si="35"/>
        <v>-1.4957385880572785E-4</v>
      </c>
    </row>
    <row r="481" spans="1:20" x14ac:dyDescent="0.25">
      <c r="A481" s="9" t="s">
        <v>105</v>
      </c>
      <c r="B481" t="s">
        <v>564</v>
      </c>
      <c r="C481" s="5">
        <v>0</v>
      </c>
      <c r="D481" s="5">
        <v>0</v>
      </c>
      <c r="E481" s="5">
        <v>0</v>
      </c>
      <c r="F481" s="5">
        <v>0</v>
      </c>
      <c r="G481" s="5">
        <v>0</v>
      </c>
      <c r="H481" s="5">
        <v>0</v>
      </c>
      <c r="I481" s="5">
        <v>0</v>
      </c>
      <c r="J481" s="5">
        <v>210633.07</v>
      </c>
      <c r="K481" s="5">
        <v>274409.73</v>
      </c>
      <c r="L481" s="5">
        <v>338186.39</v>
      </c>
      <c r="M481" s="5">
        <v>401963.05000000005</v>
      </c>
      <c r="N481" s="5">
        <v>0</v>
      </c>
      <c r="O481" s="5">
        <v>0</v>
      </c>
      <c r="P481" s="6">
        <f t="shared" si="34"/>
        <v>94245.556923076918</v>
      </c>
      <c r="Q481" s="4">
        <v>44712</v>
      </c>
      <c r="R481" s="7">
        <v>-1</v>
      </c>
      <c r="S481" s="8">
        <f t="shared" si="33"/>
        <v>5.3792185134022132E-4</v>
      </c>
      <c r="T481" s="6">
        <f t="shared" si="35"/>
        <v>-5.3792185134022132E-4</v>
      </c>
    </row>
    <row r="482" spans="1:20" x14ac:dyDescent="0.25">
      <c r="A482" s="9" t="s">
        <v>105</v>
      </c>
      <c r="B482" t="s">
        <v>565</v>
      </c>
      <c r="C482" s="5">
        <v>0</v>
      </c>
      <c r="D482" s="5">
        <v>0</v>
      </c>
      <c r="E482" s="5">
        <v>0</v>
      </c>
      <c r="F482" s="5">
        <v>0</v>
      </c>
      <c r="G482" s="5">
        <v>0</v>
      </c>
      <c r="H482" s="5">
        <v>0</v>
      </c>
      <c r="I482" s="5">
        <v>0</v>
      </c>
      <c r="J482" s="5">
        <v>0</v>
      </c>
      <c r="K482" s="5">
        <v>39202.19</v>
      </c>
      <c r="L482" s="5">
        <v>55811.65</v>
      </c>
      <c r="M482" s="5">
        <v>72421.11</v>
      </c>
      <c r="N482" s="5">
        <v>0</v>
      </c>
      <c r="O482" s="5">
        <v>0</v>
      </c>
      <c r="P482" s="6">
        <f t="shared" si="34"/>
        <v>12879.611538461539</v>
      </c>
      <c r="Q482" s="4">
        <v>44712</v>
      </c>
      <c r="R482" s="7">
        <v>-1</v>
      </c>
      <c r="S482" s="8">
        <f t="shared" si="33"/>
        <v>7.3512478566675705E-5</v>
      </c>
      <c r="T482" s="6">
        <f t="shared" si="35"/>
        <v>-7.3512478566675705E-5</v>
      </c>
    </row>
    <row r="483" spans="1:20" x14ac:dyDescent="0.25">
      <c r="A483" s="9" t="s">
        <v>105</v>
      </c>
      <c r="B483" t="s">
        <v>566</v>
      </c>
      <c r="C483" s="5">
        <v>0</v>
      </c>
      <c r="D483" s="5">
        <v>0</v>
      </c>
      <c r="E483" s="5">
        <v>162750.21</v>
      </c>
      <c r="F483" s="5">
        <v>325500.42</v>
      </c>
      <c r="G483" s="5">
        <v>488250.63</v>
      </c>
      <c r="H483" s="5">
        <v>651000.84</v>
      </c>
      <c r="I483" s="5">
        <v>813751.04999999993</v>
      </c>
      <c r="J483" s="5">
        <v>831647.35</v>
      </c>
      <c r="K483" s="5">
        <v>849543.65</v>
      </c>
      <c r="L483" s="5">
        <v>867439.95000000007</v>
      </c>
      <c r="M483" s="5">
        <v>885336.25000000012</v>
      </c>
      <c r="N483" s="5">
        <v>0</v>
      </c>
      <c r="O483" s="5">
        <v>0</v>
      </c>
      <c r="P483" s="6">
        <f t="shared" si="34"/>
        <v>451940.02692307689</v>
      </c>
      <c r="Q483" s="4">
        <v>44712</v>
      </c>
      <c r="R483" s="7">
        <v>-1</v>
      </c>
      <c r="S483" s="8">
        <f t="shared" si="33"/>
        <v>2.5795212412574068E-3</v>
      </c>
      <c r="T483" s="6">
        <f t="shared" si="35"/>
        <v>-2.5795212412574068E-3</v>
      </c>
    </row>
    <row r="484" spans="1:20" x14ac:dyDescent="0.25">
      <c r="A484" s="9" t="s">
        <v>105</v>
      </c>
      <c r="B484" t="s">
        <v>567</v>
      </c>
      <c r="C484" s="5">
        <v>0</v>
      </c>
      <c r="D484" s="5">
        <v>0</v>
      </c>
      <c r="E484" s="5">
        <v>0</v>
      </c>
      <c r="F484" s="5">
        <v>0</v>
      </c>
      <c r="G484" s="5">
        <v>11351.65</v>
      </c>
      <c r="H484" s="5">
        <v>22293.629999999997</v>
      </c>
      <c r="I484" s="5">
        <v>32872.189999999995</v>
      </c>
      <c r="J484" s="5">
        <v>176945.62</v>
      </c>
      <c r="K484" s="5">
        <v>265081.63</v>
      </c>
      <c r="L484" s="5">
        <v>336627.64</v>
      </c>
      <c r="M484" s="5">
        <v>369463.65</v>
      </c>
      <c r="N484" s="5">
        <v>0</v>
      </c>
      <c r="O484" s="5">
        <v>0</v>
      </c>
      <c r="P484" s="6">
        <f t="shared" si="34"/>
        <v>93433.539230769238</v>
      </c>
      <c r="Q484" s="4">
        <v>44712</v>
      </c>
      <c r="R484" s="7">
        <v>-1</v>
      </c>
      <c r="S484" s="8">
        <f t="shared" si="33"/>
        <v>5.3328712823360659E-4</v>
      </c>
      <c r="T484" s="6">
        <f t="shared" si="35"/>
        <v>-5.3328712823360659E-4</v>
      </c>
    </row>
    <row r="485" spans="1:20" x14ac:dyDescent="0.25">
      <c r="A485" s="9" t="s">
        <v>105</v>
      </c>
      <c r="B485" t="s">
        <v>568</v>
      </c>
      <c r="C485" s="5">
        <v>0</v>
      </c>
      <c r="D485" s="5">
        <v>0</v>
      </c>
      <c r="E485" s="5">
        <v>0</v>
      </c>
      <c r="F485" s="5">
        <v>0</v>
      </c>
      <c r="G485" s="5">
        <v>0</v>
      </c>
      <c r="H485" s="5">
        <v>0</v>
      </c>
      <c r="I485" s="5">
        <v>0</v>
      </c>
      <c r="J485" s="5">
        <v>120977.32</v>
      </c>
      <c r="K485" s="5">
        <v>162877.64000000001</v>
      </c>
      <c r="L485" s="5">
        <v>204777.96000000002</v>
      </c>
      <c r="M485" s="5">
        <v>246678.28000000003</v>
      </c>
      <c r="N485" s="5">
        <v>0</v>
      </c>
      <c r="O485" s="5">
        <v>0</v>
      </c>
      <c r="P485" s="6">
        <f t="shared" si="34"/>
        <v>56562.400000000009</v>
      </c>
      <c r="Q485" s="4">
        <v>44712</v>
      </c>
      <c r="R485" s="7">
        <v>-1</v>
      </c>
      <c r="S485" s="8">
        <f t="shared" si="33"/>
        <v>3.2283910157250085E-4</v>
      </c>
      <c r="T485" s="6">
        <f t="shared" si="35"/>
        <v>-3.2283910157250085E-4</v>
      </c>
    </row>
    <row r="486" spans="1:20" x14ac:dyDescent="0.25">
      <c r="A486" s="9" t="s">
        <v>105</v>
      </c>
      <c r="B486" t="s">
        <v>569</v>
      </c>
      <c r="C486" s="5">
        <v>0</v>
      </c>
      <c r="D486" s="5">
        <v>0</v>
      </c>
      <c r="E486" s="5">
        <v>0</v>
      </c>
      <c r="F486" s="5">
        <v>0</v>
      </c>
      <c r="G486" s="5">
        <v>0</v>
      </c>
      <c r="H486" s="5">
        <v>0</v>
      </c>
      <c r="I486" s="5">
        <v>0</v>
      </c>
      <c r="J486" s="5">
        <v>0</v>
      </c>
      <c r="K486" s="5">
        <v>0</v>
      </c>
      <c r="L486" s="5">
        <v>74153.650000000009</v>
      </c>
      <c r="M486" s="5">
        <v>114417.01000000001</v>
      </c>
      <c r="N486" s="5">
        <v>0</v>
      </c>
      <c r="O486" s="5">
        <v>0</v>
      </c>
      <c r="P486" s="6">
        <f t="shared" si="34"/>
        <v>14505.435384615386</v>
      </c>
      <c r="Q486" s="4">
        <v>44712</v>
      </c>
      <c r="R486" s="7">
        <v>-1</v>
      </c>
      <c r="S486" s="8">
        <f t="shared" si="33"/>
        <v>8.2792132715146343E-5</v>
      </c>
      <c r="T486" s="6">
        <f t="shared" si="35"/>
        <v>-8.2792132715146343E-5</v>
      </c>
    </row>
    <row r="487" spans="1:20" x14ac:dyDescent="0.25">
      <c r="A487" s="9" t="s">
        <v>105</v>
      </c>
      <c r="B487" t="s">
        <v>570</v>
      </c>
      <c r="C487" s="5">
        <v>0</v>
      </c>
      <c r="D487" s="5">
        <v>0</v>
      </c>
      <c r="E487" s="5">
        <v>0</v>
      </c>
      <c r="F487" s="5">
        <v>0</v>
      </c>
      <c r="G487" s="5">
        <v>0</v>
      </c>
      <c r="H487" s="5">
        <v>0</v>
      </c>
      <c r="I487" s="5">
        <v>0</v>
      </c>
      <c r="J487" s="5">
        <v>19432.060000000001</v>
      </c>
      <c r="K487" s="5">
        <v>27567.760000000002</v>
      </c>
      <c r="L487" s="5">
        <v>35703.46</v>
      </c>
      <c r="M487" s="5">
        <v>43839.159999999996</v>
      </c>
      <c r="N487" s="5">
        <v>0</v>
      </c>
      <c r="O487" s="5">
        <v>0</v>
      </c>
      <c r="P487" s="6">
        <f t="shared" si="34"/>
        <v>9734.0338461538468</v>
      </c>
      <c r="Q487" s="4">
        <v>44712</v>
      </c>
      <c r="R487" s="7">
        <v>-1</v>
      </c>
      <c r="S487" s="8">
        <f t="shared" si="33"/>
        <v>5.555858205395496E-5</v>
      </c>
      <c r="T487" s="6">
        <f t="shared" si="35"/>
        <v>-5.555858205395496E-5</v>
      </c>
    </row>
    <row r="488" spans="1:20" x14ac:dyDescent="0.25">
      <c r="A488" s="9" t="s">
        <v>105</v>
      </c>
      <c r="B488" t="s">
        <v>571</v>
      </c>
      <c r="C488" s="5">
        <v>0</v>
      </c>
      <c r="D488" s="5">
        <v>0</v>
      </c>
      <c r="E488" s="5">
        <v>0</v>
      </c>
      <c r="F488" s="5">
        <v>0</v>
      </c>
      <c r="G488" s="5">
        <v>84110.58</v>
      </c>
      <c r="H488" s="5">
        <v>168221.16</v>
      </c>
      <c r="I488" s="5">
        <v>353860.48</v>
      </c>
      <c r="J488" s="5">
        <v>360775.07999999996</v>
      </c>
      <c r="K488" s="5">
        <v>367689.67999999993</v>
      </c>
      <c r="L488" s="5">
        <v>374604.27999999991</v>
      </c>
      <c r="M488" s="5">
        <v>381518.87999999989</v>
      </c>
      <c r="N488" s="5">
        <v>0</v>
      </c>
      <c r="O488" s="5">
        <v>0</v>
      </c>
      <c r="P488" s="6">
        <f t="shared" si="34"/>
        <v>160829.2415384615</v>
      </c>
      <c r="Q488" s="4">
        <v>44712</v>
      </c>
      <c r="R488" s="7">
        <v>-1</v>
      </c>
      <c r="S488" s="8">
        <f t="shared" si="33"/>
        <v>9.1795906547217996E-4</v>
      </c>
      <c r="T488" s="6">
        <f t="shared" si="35"/>
        <v>-9.1795906547217996E-4</v>
      </c>
    </row>
    <row r="489" spans="1:20" x14ac:dyDescent="0.25">
      <c r="A489" s="9" t="s">
        <v>105</v>
      </c>
      <c r="B489" t="s">
        <v>572</v>
      </c>
      <c r="C489" s="5">
        <v>0</v>
      </c>
      <c r="D489" s="5">
        <v>11856.65</v>
      </c>
      <c r="E489" s="5">
        <v>34717.339999999997</v>
      </c>
      <c r="F489" s="5">
        <v>0</v>
      </c>
      <c r="G489" s="5">
        <v>0</v>
      </c>
      <c r="H489" s="5">
        <v>0</v>
      </c>
      <c r="I489" s="5">
        <v>0</v>
      </c>
      <c r="J489" s="5">
        <v>0</v>
      </c>
      <c r="K489" s="5">
        <v>0</v>
      </c>
      <c r="L489" s="5">
        <v>0</v>
      </c>
      <c r="M489" s="5">
        <v>0</v>
      </c>
      <c r="N489" s="5">
        <v>0</v>
      </c>
      <c r="O489" s="5">
        <v>0</v>
      </c>
      <c r="P489" s="6">
        <f t="shared" si="34"/>
        <v>3582.6146153846153</v>
      </c>
      <c r="Q489" s="4">
        <v>44469</v>
      </c>
      <c r="R489" s="7">
        <v>-9</v>
      </c>
      <c r="S489" s="8">
        <f t="shared" si="33"/>
        <v>2.0448355863811995E-5</v>
      </c>
      <c r="T489" s="6">
        <f t="shared" si="35"/>
        <v>-1.8403520277430796E-4</v>
      </c>
    </row>
    <row r="490" spans="1:20" x14ac:dyDescent="0.25">
      <c r="A490" s="9" t="s">
        <v>105</v>
      </c>
      <c r="B490" t="s">
        <v>573</v>
      </c>
      <c r="C490" s="5">
        <v>68030.19</v>
      </c>
      <c r="D490" s="5">
        <v>0</v>
      </c>
      <c r="E490" s="5">
        <v>0</v>
      </c>
      <c r="F490" s="5">
        <v>0</v>
      </c>
      <c r="G490" s="5">
        <v>0</v>
      </c>
      <c r="H490" s="5">
        <v>0</v>
      </c>
      <c r="I490" s="5">
        <v>0</v>
      </c>
      <c r="J490" s="5">
        <v>0</v>
      </c>
      <c r="K490" s="5">
        <v>0</v>
      </c>
      <c r="L490" s="5">
        <v>0</v>
      </c>
      <c r="M490" s="5">
        <v>0</v>
      </c>
      <c r="N490" s="5">
        <v>0</v>
      </c>
      <c r="O490" s="5">
        <v>0</v>
      </c>
      <c r="P490" s="6">
        <f t="shared" si="34"/>
        <v>5233.0915384615382</v>
      </c>
      <c r="Q490" s="4">
        <v>44408</v>
      </c>
      <c r="R490" s="7">
        <v>-11</v>
      </c>
      <c r="S490" s="8">
        <f t="shared" si="33"/>
        <v>2.9868721460255909E-5</v>
      </c>
      <c r="T490" s="6">
        <f t="shared" si="35"/>
        <v>-3.28555936062815E-4</v>
      </c>
    </row>
    <row r="491" spans="1:20" x14ac:dyDescent="0.25">
      <c r="A491" s="9" t="s">
        <v>105</v>
      </c>
      <c r="B491" t="s">
        <v>574</v>
      </c>
      <c r="C491" s="5">
        <v>0</v>
      </c>
      <c r="D491" s="5">
        <v>0</v>
      </c>
      <c r="E491" s="5">
        <v>0</v>
      </c>
      <c r="F491" s="5">
        <v>0</v>
      </c>
      <c r="G491" s="5">
        <v>0</v>
      </c>
      <c r="H491" s="5">
        <v>0</v>
      </c>
      <c r="I491" s="5">
        <v>0</v>
      </c>
      <c r="J491" s="5">
        <v>0</v>
      </c>
      <c r="K491" s="5">
        <v>0</v>
      </c>
      <c r="L491" s="5">
        <v>0</v>
      </c>
      <c r="M491" s="5">
        <v>0</v>
      </c>
      <c r="N491" s="5">
        <v>0</v>
      </c>
      <c r="O491" s="5">
        <v>265668.14</v>
      </c>
      <c r="P491" s="6">
        <f t="shared" si="34"/>
        <v>20436.010769230772</v>
      </c>
      <c r="Q491" s="4">
        <v>44865</v>
      </c>
      <c r="R491" s="7">
        <v>4</v>
      </c>
      <c r="S491" s="8">
        <f t="shared" si="33"/>
        <v>1.1664185671867553E-4</v>
      </c>
      <c r="T491" s="6">
        <f t="shared" si="35"/>
        <v>4.6656742687470212E-4</v>
      </c>
    </row>
    <row r="492" spans="1:20" x14ac:dyDescent="0.25">
      <c r="A492" s="9" t="s">
        <v>105</v>
      </c>
      <c r="B492" t="s">
        <v>575</v>
      </c>
      <c r="C492" s="5">
        <v>785454.29999999993</v>
      </c>
      <c r="D492" s="5">
        <v>871489.24</v>
      </c>
      <c r="E492" s="5">
        <v>957524.17999999993</v>
      </c>
      <c r="F492" s="5">
        <v>1043559.1199999999</v>
      </c>
      <c r="G492" s="5">
        <v>1129594.0599999998</v>
      </c>
      <c r="H492" s="5">
        <v>1215628.9999999998</v>
      </c>
      <c r="I492" s="5">
        <v>1301663.9399999997</v>
      </c>
      <c r="J492" s="5">
        <v>1371592.6299999997</v>
      </c>
      <c r="K492" s="5">
        <v>1462862.6999999997</v>
      </c>
      <c r="L492" s="5">
        <v>1529292.0099999998</v>
      </c>
      <c r="M492" s="5">
        <v>1625974.8399999999</v>
      </c>
      <c r="N492" s="5">
        <v>1680619.7199999997</v>
      </c>
      <c r="O492" s="5">
        <v>0</v>
      </c>
      <c r="P492" s="6">
        <f t="shared" si="34"/>
        <v>1151942.749230769</v>
      </c>
      <c r="Q492" s="4">
        <v>44742</v>
      </c>
      <c r="R492" s="7">
        <v>0</v>
      </c>
      <c r="S492" s="8">
        <f t="shared" si="33"/>
        <v>6.5749006800386476E-3</v>
      </c>
      <c r="T492" s="6">
        <f t="shared" si="35"/>
        <v>0</v>
      </c>
    </row>
    <row r="493" spans="1:20" x14ac:dyDescent="0.25">
      <c r="A493" s="9" t="s">
        <v>105</v>
      </c>
      <c r="B493" t="s">
        <v>576</v>
      </c>
      <c r="C493" s="5">
        <v>0</v>
      </c>
      <c r="D493" s="5">
        <v>0</v>
      </c>
      <c r="E493" s="5">
        <v>146463.49</v>
      </c>
      <c r="F493" s="5">
        <v>231762.91999999998</v>
      </c>
      <c r="G493" s="5">
        <v>0</v>
      </c>
      <c r="H493" s="5">
        <v>0</v>
      </c>
      <c r="I493" s="5">
        <v>0</v>
      </c>
      <c r="J493" s="5">
        <v>0</v>
      </c>
      <c r="K493" s="5">
        <v>0</v>
      </c>
      <c r="L493" s="5">
        <v>0</v>
      </c>
      <c r="M493" s="5">
        <v>0</v>
      </c>
      <c r="N493" s="5">
        <v>0</v>
      </c>
      <c r="O493" s="5">
        <v>0</v>
      </c>
      <c r="P493" s="6">
        <f t="shared" si="34"/>
        <v>29094.33923076923</v>
      </c>
      <c r="Q493" s="4">
        <v>44500</v>
      </c>
      <c r="R493" s="7">
        <v>-8</v>
      </c>
      <c r="S493" s="8">
        <f t="shared" si="33"/>
        <v>1.6606067525612602E-4</v>
      </c>
      <c r="T493" s="6">
        <f t="shared" si="35"/>
        <v>-1.3284854020490081E-3</v>
      </c>
    </row>
    <row r="494" spans="1:20" x14ac:dyDescent="0.25">
      <c r="A494" s="9" t="s">
        <v>105</v>
      </c>
      <c r="B494" t="s">
        <v>577</v>
      </c>
      <c r="C494" s="5">
        <v>0</v>
      </c>
      <c r="D494" s="5">
        <v>250000</v>
      </c>
      <c r="E494" s="5">
        <v>0</v>
      </c>
      <c r="F494" s="5">
        <v>0</v>
      </c>
      <c r="G494" s="5">
        <v>0</v>
      </c>
      <c r="H494" s="5">
        <v>0</v>
      </c>
      <c r="I494" s="5">
        <v>0</v>
      </c>
      <c r="J494" s="5">
        <v>0</v>
      </c>
      <c r="K494" s="5">
        <v>0</v>
      </c>
      <c r="L494" s="5">
        <v>0</v>
      </c>
      <c r="M494" s="5">
        <v>0</v>
      </c>
      <c r="N494" s="5">
        <v>0</v>
      </c>
      <c r="O494" s="5">
        <v>0</v>
      </c>
      <c r="P494" s="6">
        <f t="shared" si="34"/>
        <v>19230.76923076923</v>
      </c>
      <c r="Q494" s="4">
        <v>44439</v>
      </c>
      <c r="R494" s="7">
        <v>-10</v>
      </c>
      <c r="S494" s="8">
        <f t="shared" si="33"/>
        <v>1.0976274452656942E-4</v>
      </c>
      <c r="T494" s="6">
        <f t="shared" si="35"/>
        <v>-1.0976274452656942E-3</v>
      </c>
    </row>
    <row r="495" spans="1:20" x14ac:dyDescent="0.25">
      <c r="A495" s="9" t="s">
        <v>105</v>
      </c>
      <c r="B495" t="s">
        <v>55</v>
      </c>
      <c r="C495" s="5">
        <v>476220.48</v>
      </c>
      <c r="D495" s="5">
        <v>634960.63</v>
      </c>
      <c r="E495" s="5">
        <v>846614.21</v>
      </c>
      <c r="F495" s="5">
        <v>1195842.1399999999</v>
      </c>
      <c r="G495" s="5">
        <v>1505257.1199999999</v>
      </c>
      <c r="H495" s="5">
        <v>1740593.48</v>
      </c>
      <c r="I495" s="5">
        <v>2530206.39</v>
      </c>
      <c r="J495" s="5">
        <v>3296118.73</v>
      </c>
      <c r="K495" s="5">
        <v>3349025.61</v>
      </c>
      <c r="L495" s="5">
        <v>0</v>
      </c>
      <c r="M495" s="5">
        <v>0</v>
      </c>
      <c r="N495" s="5">
        <v>0</v>
      </c>
      <c r="O495" s="5">
        <v>0</v>
      </c>
      <c r="P495" s="6">
        <f t="shared" si="34"/>
        <v>1198064.5223076923</v>
      </c>
      <c r="Q495" s="4">
        <v>44651</v>
      </c>
      <c r="R495" s="7">
        <v>-3</v>
      </c>
      <c r="S495" s="8">
        <f t="shared" si="33"/>
        <v>6.838148204597095E-3</v>
      </c>
      <c r="T495" s="6">
        <f t="shared" si="35"/>
        <v>-2.0514444613791285E-2</v>
      </c>
    </row>
    <row r="496" spans="1:20" x14ac:dyDescent="0.25">
      <c r="A496" s="9" t="s">
        <v>105</v>
      </c>
      <c r="B496" t="s">
        <v>578</v>
      </c>
      <c r="C496" s="5">
        <v>6247.6500000000005</v>
      </c>
      <c r="D496" s="5">
        <v>16231.119999999999</v>
      </c>
      <c r="E496" s="5">
        <v>27880.720000000001</v>
      </c>
      <c r="F496" s="5">
        <v>29129.34</v>
      </c>
      <c r="G496" s="5">
        <v>0</v>
      </c>
      <c r="H496" s="5">
        <v>0</v>
      </c>
      <c r="I496" s="5">
        <v>0</v>
      </c>
      <c r="J496" s="5">
        <v>0</v>
      </c>
      <c r="K496" s="5">
        <v>0</v>
      </c>
      <c r="L496" s="5">
        <v>0</v>
      </c>
      <c r="M496" s="5">
        <v>0</v>
      </c>
      <c r="N496" s="5">
        <v>0</v>
      </c>
      <c r="O496" s="5">
        <v>0</v>
      </c>
      <c r="P496" s="6">
        <f t="shared" si="34"/>
        <v>6114.5253846153846</v>
      </c>
      <c r="Q496" s="4">
        <v>44500</v>
      </c>
      <c r="R496" s="7">
        <v>-8</v>
      </c>
      <c r="S496" s="8">
        <f t="shared" si="33"/>
        <v>3.4899648560023631E-5</v>
      </c>
      <c r="T496" s="6">
        <f t="shared" si="35"/>
        <v>-2.7919718848018905E-4</v>
      </c>
    </row>
    <row r="497" spans="1:20" x14ac:dyDescent="0.25">
      <c r="A497" s="9" t="s">
        <v>105</v>
      </c>
      <c r="B497" t="s">
        <v>61</v>
      </c>
      <c r="C497" s="5">
        <v>654626.63</v>
      </c>
      <c r="D497" s="5">
        <v>675106.09</v>
      </c>
      <c r="E497" s="5">
        <v>696566.77</v>
      </c>
      <c r="F497" s="5">
        <v>717046.23</v>
      </c>
      <c r="G497" s="5">
        <v>732623.01</v>
      </c>
      <c r="H497" s="5">
        <v>743295.38</v>
      </c>
      <c r="I497" s="5">
        <v>752007.03</v>
      </c>
      <c r="J497" s="5">
        <v>957420.64</v>
      </c>
      <c r="K497" s="5">
        <v>1679696.23</v>
      </c>
      <c r="L497" s="5">
        <v>2401971.8199999998</v>
      </c>
      <c r="M497" s="5">
        <v>2607385.4299999997</v>
      </c>
      <c r="N497" s="5">
        <v>0</v>
      </c>
      <c r="O497" s="5">
        <v>0</v>
      </c>
      <c r="P497" s="6">
        <f t="shared" si="34"/>
        <v>970595.78923076927</v>
      </c>
      <c r="Q497" s="4">
        <v>44712</v>
      </c>
      <c r="R497" s="7">
        <v>-1</v>
      </c>
      <c r="S497" s="8">
        <f t="shared" si="33"/>
        <v>5.5398333978988494E-3</v>
      </c>
      <c r="T497" s="6">
        <f t="shared" si="35"/>
        <v>-5.5398333978988494E-3</v>
      </c>
    </row>
    <row r="498" spans="1:20" x14ac:dyDescent="0.25">
      <c r="A498" s="9" t="s">
        <v>105</v>
      </c>
      <c r="B498" t="s">
        <v>579</v>
      </c>
      <c r="C498" s="5">
        <v>95305.080000000016</v>
      </c>
      <c r="D498" s="5">
        <v>98466.800000000017</v>
      </c>
      <c r="E498" s="5">
        <v>228551.24000000002</v>
      </c>
      <c r="F498" s="5">
        <v>442119.89</v>
      </c>
      <c r="G498" s="5">
        <v>514469.74</v>
      </c>
      <c r="H498" s="5">
        <v>515054.67</v>
      </c>
      <c r="I498" s="5">
        <v>0</v>
      </c>
      <c r="J498" s="5">
        <v>0</v>
      </c>
      <c r="K498" s="5">
        <v>0</v>
      </c>
      <c r="L498" s="5">
        <v>0</v>
      </c>
      <c r="M498" s="5">
        <v>0</v>
      </c>
      <c r="N498" s="5">
        <v>0</v>
      </c>
      <c r="O498" s="5">
        <v>0</v>
      </c>
      <c r="P498" s="6">
        <f t="shared" si="34"/>
        <v>145689.80153846153</v>
      </c>
      <c r="Q498" s="4">
        <v>44561</v>
      </c>
      <c r="R498" s="7">
        <v>-6</v>
      </c>
      <c r="S498" s="8">
        <f t="shared" si="33"/>
        <v>8.3154824825242316E-4</v>
      </c>
      <c r="T498" s="6">
        <f t="shared" si="35"/>
        <v>-4.9892894895145392E-3</v>
      </c>
    </row>
    <row r="499" spans="1:20" x14ac:dyDescent="0.25">
      <c r="A499" s="9" t="s">
        <v>105</v>
      </c>
      <c r="B499" t="s">
        <v>580</v>
      </c>
      <c r="C499" s="5">
        <v>166387.20000000001</v>
      </c>
      <c r="D499" s="5">
        <v>199664.38</v>
      </c>
      <c r="E499" s="5">
        <v>243911.40000000002</v>
      </c>
      <c r="F499" s="5">
        <v>288281.19</v>
      </c>
      <c r="G499" s="5">
        <v>338196.98</v>
      </c>
      <c r="H499" s="5">
        <v>388112.76999999996</v>
      </c>
      <c r="I499" s="5">
        <v>471304.62999999995</v>
      </c>
      <c r="J499" s="5">
        <v>582217.72</v>
      </c>
      <c r="K499" s="5">
        <v>698675.13</v>
      </c>
      <c r="L499" s="5">
        <v>809588.22</v>
      </c>
      <c r="M499" s="5">
        <v>892771.76</v>
      </c>
      <c r="N499" s="5">
        <v>948226.89</v>
      </c>
      <c r="O499" s="5">
        <v>992592.26</v>
      </c>
      <c r="P499" s="6">
        <f t="shared" si="34"/>
        <v>539994.65615384607</v>
      </c>
      <c r="Q499" s="4">
        <v>44895</v>
      </c>
      <c r="R499" s="7">
        <v>5</v>
      </c>
      <c r="S499" s="8">
        <f t="shared" si="33"/>
        <v>3.0821073654346198E-3</v>
      </c>
      <c r="T499" s="6">
        <f t="shared" si="35"/>
        <v>1.54105368271731E-2</v>
      </c>
    </row>
    <row r="500" spans="1:20" x14ac:dyDescent="0.25">
      <c r="A500" s="9" t="s">
        <v>105</v>
      </c>
      <c r="B500" t="s">
        <v>581</v>
      </c>
      <c r="C500" s="5">
        <v>411866.98999999993</v>
      </c>
      <c r="D500" s="5">
        <v>0</v>
      </c>
      <c r="E500" s="5">
        <v>0</v>
      </c>
      <c r="F500" s="5">
        <v>0</v>
      </c>
      <c r="G500" s="5">
        <v>0</v>
      </c>
      <c r="H500" s="5">
        <v>0</v>
      </c>
      <c r="I500" s="5">
        <v>0</v>
      </c>
      <c r="J500" s="5">
        <v>0</v>
      </c>
      <c r="K500" s="5">
        <v>0</v>
      </c>
      <c r="L500" s="5">
        <v>0</v>
      </c>
      <c r="M500" s="5">
        <v>0</v>
      </c>
      <c r="N500" s="5">
        <v>0</v>
      </c>
      <c r="O500" s="5">
        <v>0</v>
      </c>
      <c r="P500" s="6">
        <f t="shared" si="34"/>
        <v>31682.076153846148</v>
      </c>
      <c r="Q500" s="4">
        <v>44408</v>
      </c>
      <c r="R500" s="7">
        <v>-11</v>
      </c>
      <c r="S500" s="8">
        <f t="shared" si="33"/>
        <v>1.8083060480918845E-4</v>
      </c>
      <c r="T500" s="6">
        <f t="shared" si="35"/>
        <v>-1.9891366529010729E-3</v>
      </c>
    </row>
    <row r="501" spans="1:20" x14ac:dyDescent="0.25">
      <c r="A501" s="9" t="s">
        <v>105</v>
      </c>
      <c r="B501" t="s">
        <v>582</v>
      </c>
      <c r="C501" s="5">
        <v>11744.62</v>
      </c>
      <c r="D501" s="5">
        <v>17616.93</v>
      </c>
      <c r="E501" s="5">
        <v>23489.24</v>
      </c>
      <c r="F501" s="5">
        <v>29361.550000000003</v>
      </c>
      <c r="G501" s="5">
        <v>35233.86</v>
      </c>
      <c r="H501" s="5">
        <v>43453.3</v>
      </c>
      <c r="I501" s="5">
        <v>55195.08</v>
      </c>
      <c r="J501" s="5">
        <v>69283.990000000005</v>
      </c>
      <c r="K501" s="5">
        <v>86894.53</v>
      </c>
      <c r="L501" s="5">
        <v>108025.61</v>
      </c>
      <c r="M501" s="5">
        <v>131506.18</v>
      </c>
      <c r="N501" s="5">
        <v>159682.26</v>
      </c>
      <c r="O501" s="5">
        <v>186684.47</v>
      </c>
      <c r="P501" s="6">
        <f t="shared" si="34"/>
        <v>73705.509230769225</v>
      </c>
      <c r="Q501" s="4">
        <v>44895</v>
      </c>
      <c r="R501" s="7">
        <v>5</v>
      </c>
      <c r="S501" s="8">
        <f t="shared" si="33"/>
        <v>4.206861869546766E-4</v>
      </c>
      <c r="T501" s="6">
        <f t="shared" si="35"/>
        <v>2.1034309347733831E-3</v>
      </c>
    </row>
    <row r="502" spans="1:20" x14ac:dyDescent="0.25">
      <c r="A502" s="9" t="s">
        <v>105</v>
      </c>
      <c r="B502" t="s">
        <v>583</v>
      </c>
      <c r="C502" s="5">
        <v>59316.22</v>
      </c>
      <c r="D502" s="5">
        <v>60081.130000000005</v>
      </c>
      <c r="E502" s="5">
        <v>61100.420000000006</v>
      </c>
      <c r="F502" s="5">
        <v>82566.62000000001</v>
      </c>
      <c r="G502" s="5">
        <v>108024.38</v>
      </c>
      <c r="H502" s="5">
        <v>138881.9</v>
      </c>
      <c r="I502" s="5">
        <v>167055.26999999999</v>
      </c>
      <c r="J502" s="5">
        <v>193885.56999999998</v>
      </c>
      <c r="K502" s="5">
        <v>208641.83999999997</v>
      </c>
      <c r="L502" s="5">
        <v>222056.98999999996</v>
      </c>
      <c r="M502" s="5">
        <v>228765.42999999996</v>
      </c>
      <c r="N502" s="5">
        <v>235473.86999999997</v>
      </c>
      <c r="O502" s="5">
        <v>280221.40999999997</v>
      </c>
      <c r="P502" s="6">
        <f t="shared" ref="P502:P535" si="36">AVERAGE(C502:O502)</f>
        <v>157390.08076923076</v>
      </c>
      <c r="Q502" s="4">
        <v>44834</v>
      </c>
      <c r="R502" s="7">
        <v>3</v>
      </c>
      <c r="S502" s="8">
        <f t="shared" si="33"/>
        <v>8.9832949577743854E-4</v>
      </c>
      <c r="T502" s="6">
        <f t="shared" ref="T502:T535" si="37">R502*S502</f>
        <v>2.6949884873323157E-3</v>
      </c>
    </row>
    <row r="503" spans="1:20" x14ac:dyDescent="0.25">
      <c r="A503" s="9" t="s">
        <v>105</v>
      </c>
      <c r="B503" t="s">
        <v>584</v>
      </c>
      <c r="C503" s="5">
        <v>0</v>
      </c>
      <c r="D503" s="5">
        <v>0</v>
      </c>
      <c r="E503" s="5">
        <v>0</v>
      </c>
      <c r="F503" s="5">
        <v>0</v>
      </c>
      <c r="G503" s="5">
        <v>21154.95</v>
      </c>
      <c r="H503" s="5">
        <v>42309.9</v>
      </c>
      <c r="I503" s="5">
        <v>63464.850000000006</v>
      </c>
      <c r="J503" s="5">
        <v>169450.98</v>
      </c>
      <c r="K503" s="5">
        <v>254286.72000000003</v>
      </c>
      <c r="L503" s="5">
        <v>275437.10000000003</v>
      </c>
      <c r="M503" s="5">
        <v>0</v>
      </c>
      <c r="N503" s="5">
        <v>0</v>
      </c>
      <c r="O503" s="5">
        <v>0</v>
      </c>
      <c r="P503" s="6">
        <f t="shared" si="36"/>
        <v>63546.500000000015</v>
      </c>
      <c r="Q503" s="4">
        <v>44681</v>
      </c>
      <c r="R503" s="7">
        <v>-2</v>
      </c>
      <c r="S503" s="8">
        <f t="shared" si="33"/>
        <v>3.6270198874299757E-4</v>
      </c>
      <c r="T503" s="6">
        <f t="shared" si="37"/>
        <v>-7.2540397748599515E-4</v>
      </c>
    </row>
    <row r="504" spans="1:20" x14ac:dyDescent="0.25">
      <c r="A504" s="9" t="s">
        <v>105</v>
      </c>
      <c r="B504" t="s">
        <v>585</v>
      </c>
      <c r="C504" s="5">
        <v>14670.060000000001</v>
      </c>
      <c r="D504" s="5">
        <v>17603.730000000003</v>
      </c>
      <c r="E504" s="5">
        <v>21514.710000000003</v>
      </c>
      <c r="F504" s="5">
        <v>25914.360000000004</v>
      </c>
      <c r="G504" s="5">
        <v>30802.650000000005</v>
      </c>
      <c r="H504" s="5">
        <v>36668.26</v>
      </c>
      <c r="I504" s="5">
        <v>44979.98</v>
      </c>
      <c r="J504" s="5">
        <v>54754.26</v>
      </c>
      <c r="K504" s="5">
        <v>65505.53</v>
      </c>
      <c r="L504" s="5">
        <v>75279.81</v>
      </c>
      <c r="M504" s="5">
        <v>82611.67</v>
      </c>
      <c r="N504" s="5">
        <v>87498.26</v>
      </c>
      <c r="O504" s="5">
        <v>92384.849999999991</v>
      </c>
      <c r="P504" s="6">
        <f t="shared" si="36"/>
        <v>50014.471538461541</v>
      </c>
      <c r="Q504" s="4">
        <v>44865</v>
      </c>
      <c r="R504" s="7">
        <v>4</v>
      </c>
      <c r="S504" s="8">
        <f t="shared" si="33"/>
        <v>2.8546573442959162E-4</v>
      </c>
      <c r="T504" s="6">
        <f t="shared" si="37"/>
        <v>1.1418629377183665E-3</v>
      </c>
    </row>
    <row r="505" spans="1:20" x14ac:dyDescent="0.25">
      <c r="A505" s="9" t="s">
        <v>105</v>
      </c>
      <c r="B505" t="s">
        <v>586</v>
      </c>
      <c r="C505" s="5">
        <v>5071.5600000000004</v>
      </c>
      <c r="D505" s="5">
        <v>10143.120000000001</v>
      </c>
      <c r="E505" s="5">
        <v>15214.68</v>
      </c>
      <c r="F505" s="5">
        <v>20286.240000000002</v>
      </c>
      <c r="G505" s="5">
        <v>25357.800000000003</v>
      </c>
      <c r="H505" s="5">
        <v>30429.360000000004</v>
      </c>
      <c r="I505" s="5">
        <v>37530.22</v>
      </c>
      <c r="J505" s="5">
        <v>37685.800000000003</v>
      </c>
      <c r="K505" s="5">
        <v>56197.05</v>
      </c>
      <c r="L505" s="5">
        <v>74708.3</v>
      </c>
      <c r="M505" s="5">
        <v>74863.88</v>
      </c>
      <c r="N505" s="5">
        <v>139140.54999999999</v>
      </c>
      <c r="O505" s="5">
        <v>203029.99</v>
      </c>
      <c r="P505" s="6">
        <f t="shared" si="36"/>
        <v>56127.580769230772</v>
      </c>
      <c r="Q505" s="4">
        <v>44804</v>
      </c>
      <c r="R505" s="7">
        <v>2</v>
      </c>
      <c r="S505" s="8">
        <f t="shared" si="33"/>
        <v>3.2035730006110835E-4</v>
      </c>
      <c r="T505" s="6">
        <f t="shared" si="37"/>
        <v>6.407146001222167E-4</v>
      </c>
    </row>
    <row r="506" spans="1:20" x14ac:dyDescent="0.25">
      <c r="A506" s="9" t="s">
        <v>105</v>
      </c>
      <c r="B506" t="s">
        <v>587</v>
      </c>
      <c r="C506" s="5">
        <v>74314.289999999994</v>
      </c>
      <c r="D506" s="5">
        <v>90435.349999999991</v>
      </c>
      <c r="E506" s="5">
        <v>102376.82999999999</v>
      </c>
      <c r="F506" s="5">
        <v>120652.55999999998</v>
      </c>
      <c r="G506" s="5">
        <v>135345.94999999998</v>
      </c>
      <c r="H506" s="5">
        <v>138331.03999999998</v>
      </c>
      <c r="I506" s="5">
        <v>0</v>
      </c>
      <c r="J506" s="5">
        <v>0</v>
      </c>
      <c r="K506" s="5">
        <v>0</v>
      </c>
      <c r="L506" s="5">
        <v>0</v>
      </c>
      <c r="M506" s="5">
        <v>0</v>
      </c>
      <c r="N506" s="5">
        <v>0</v>
      </c>
      <c r="O506" s="5">
        <v>0</v>
      </c>
      <c r="P506" s="6">
        <f t="shared" si="36"/>
        <v>50881.232307692306</v>
      </c>
      <c r="Q506" s="4">
        <v>44561</v>
      </c>
      <c r="R506" s="7">
        <v>-6</v>
      </c>
      <c r="S506" s="8">
        <f t="shared" si="33"/>
        <v>2.9041291255528555E-4</v>
      </c>
      <c r="T506" s="6">
        <f t="shared" si="37"/>
        <v>-1.7424774753317133E-3</v>
      </c>
    </row>
    <row r="507" spans="1:20" x14ac:dyDescent="0.25">
      <c r="A507" s="9" t="s">
        <v>105</v>
      </c>
      <c r="B507" t="s">
        <v>588</v>
      </c>
      <c r="C507" s="5">
        <v>80573.27</v>
      </c>
      <c r="D507" s="5">
        <v>98053.11</v>
      </c>
      <c r="E507" s="5">
        <v>111001.60000000001</v>
      </c>
      <c r="F507" s="5">
        <v>129830.46</v>
      </c>
      <c r="G507" s="5">
        <v>144775.76</v>
      </c>
      <c r="H507" s="5">
        <v>148012.76</v>
      </c>
      <c r="I507" s="5">
        <v>0</v>
      </c>
      <c r="J507" s="5">
        <v>0</v>
      </c>
      <c r="K507" s="5">
        <v>0</v>
      </c>
      <c r="L507" s="5">
        <v>0</v>
      </c>
      <c r="M507" s="5">
        <v>0</v>
      </c>
      <c r="N507" s="5">
        <v>0</v>
      </c>
      <c r="O507" s="5">
        <v>0</v>
      </c>
      <c r="P507" s="6">
        <f t="shared" si="36"/>
        <v>54788.227692307686</v>
      </c>
      <c r="Q507" s="4">
        <v>44561</v>
      </c>
      <c r="R507" s="7">
        <v>-6</v>
      </c>
      <c r="S507" s="8">
        <f t="shared" si="33"/>
        <v>3.1271272444122281E-4</v>
      </c>
      <c r="T507" s="6">
        <f t="shared" si="37"/>
        <v>-1.8762763466473368E-3</v>
      </c>
    </row>
    <row r="508" spans="1:20" x14ac:dyDescent="0.25">
      <c r="A508" s="9" t="s">
        <v>105</v>
      </c>
      <c r="B508" t="s">
        <v>589</v>
      </c>
      <c r="C508" s="5">
        <v>0</v>
      </c>
      <c r="D508" s="5">
        <v>0</v>
      </c>
      <c r="E508" s="5">
        <v>0</v>
      </c>
      <c r="F508" s="5">
        <v>0</v>
      </c>
      <c r="G508" s="5">
        <v>0</v>
      </c>
      <c r="H508" s="5">
        <v>0</v>
      </c>
      <c r="I508" s="5">
        <v>0</v>
      </c>
      <c r="J508" s="5">
        <v>113423.29000000001</v>
      </c>
      <c r="K508" s="5">
        <v>226846.58000000002</v>
      </c>
      <c r="L508" s="5">
        <v>340269.87</v>
      </c>
      <c r="M508" s="5">
        <v>453693.16000000003</v>
      </c>
      <c r="N508" s="5">
        <v>567116.45000000007</v>
      </c>
      <c r="O508" s="5">
        <v>680539.74000000011</v>
      </c>
      <c r="P508" s="6">
        <f t="shared" si="36"/>
        <v>183222.23769230771</v>
      </c>
      <c r="Q508" s="4">
        <v>44926</v>
      </c>
      <c r="R508" s="7">
        <v>6</v>
      </c>
      <c r="S508" s="8">
        <f t="shared" si="33"/>
        <v>1.0457707347051718E-3</v>
      </c>
      <c r="T508" s="6">
        <f t="shared" si="37"/>
        <v>6.2746244082310309E-3</v>
      </c>
    </row>
    <row r="509" spans="1:20" x14ac:dyDescent="0.25">
      <c r="A509" s="9" t="s">
        <v>105</v>
      </c>
      <c r="B509" t="s">
        <v>590</v>
      </c>
      <c r="C509" s="5">
        <v>577114.98</v>
      </c>
      <c r="D509" s="5">
        <v>0</v>
      </c>
      <c r="E509" s="5">
        <v>0</v>
      </c>
      <c r="F509" s="5">
        <v>0</v>
      </c>
      <c r="G509" s="5">
        <v>0</v>
      </c>
      <c r="H509" s="5">
        <v>0</v>
      </c>
      <c r="I509" s="5">
        <v>0</v>
      </c>
      <c r="J509" s="5">
        <v>0</v>
      </c>
      <c r="K509" s="5">
        <v>0</v>
      </c>
      <c r="L509" s="5">
        <v>0</v>
      </c>
      <c r="M509" s="5">
        <v>0</v>
      </c>
      <c r="N509" s="5">
        <v>0</v>
      </c>
      <c r="O509" s="5">
        <v>0</v>
      </c>
      <c r="P509" s="6">
        <f t="shared" si="36"/>
        <v>44393.46</v>
      </c>
      <c r="Q509" s="4">
        <v>44408</v>
      </c>
      <c r="R509" s="7">
        <v>-11</v>
      </c>
      <c r="S509" s="8">
        <f t="shared" si="33"/>
        <v>2.5338289644878491E-4</v>
      </c>
      <c r="T509" s="6">
        <f t="shared" si="37"/>
        <v>-2.787211860936634E-3</v>
      </c>
    </row>
    <row r="510" spans="1:20" x14ac:dyDescent="0.25">
      <c r="A510" s="9" t="s">
        <v>105</v>
      </c>
      <c r="B510" t="s">
        <v>65</v>
      </c>
      <c r="C510" s="5">
        <v>80984</v>
      </c>
      <c r="D510" s="5">
        <v>80984</v>
      </c>
      <c r="E510" s="5">
        <v>80984</v>
      </c>
      <c r="F510" s="5">
        <v>120976</v>
      </c>
      <c r="G510" s="5">
        <v>120976</v>
      </c>
      <c r="H510" s="5">
        <v>120976</v>
      </c>
      <c r="I510" s="5">
        <v>161872.91999999998</v>
      </c>
      <c r="J510" s="5">
        <v>161872.91999999998</v>
      </c>
      <c r="K510" s="5">
        <v>161872.91999999998</v>
      </c>
      <c r="L510" s="5">
        <v>203377.21999999997</v>
      </c>
      <c r="M510" s="5">
        <v>203377.21999999997</v>
      </c>
      <c r="N510" s="5">
        <v>203377.21999999997</v>
      </c>
      <c r="O510" s="5">
        <v>244881.51999999996</v>
      </c>
      <c r="P510" s="6">
        <f t="shared" si="36"/>
        <v>149731.68769230766</v>
      </c>
      <c r="Q510" s="4">
        <v>45657</v>
      </c>
      <c r="R510" s="7">
        <v>30</v>
      </c>
      <c r="S510" s="8">
        <f t="shared" si="33"/>
        <v>8.5461797115254793E-4</v>
      </c>
      <c r="T510" s="6">
        <f t="shared" si="37"/>
        <v>2.5638539134576439E-2</v>
      </c>
    </row>
    <row r="511" spans="1:20" x14ac:dyDescent="0.25">
      <c r="A511" s="9" t="s">
        <v>105</v>
      </c>
      <c r="B511" t="s">
        <v>591</v>
      </c>
      <c r="C511" s="5">
        <v>0</v>
      </c>
      <c r="D511" s="5">
        <v>0</v>
      </c>
      <c r="E511" s="5">
        <v>0</v>
      </c>
      <c r="F511" s="5">
        <v>0</v>
      </c>
      <c r="G511" s="5">
        <v>0</v>
      </c>
      <c r="H511" s="5">
        <v>0</v>
      </c>
      <c r="I511" s="5">
        <v>0</v>
      </c>
      <c r="J511" s="5">
        <v>0</v>
      </c>
      <c r="K511" s="5">
        <v>0</v>
      </c>
      <c r="L511" s="5">
        <v>0</v>
      </c>
      <c r="M511" s="5">
        <v>0</v>
      </c>
      <c r="N511" s="5">
        <v>110756.74</v>
      </c>
      <c r="O511" s="5">
        <v>110756.74</v>
      </c>
      <c r="P511" s="6">
        <f t="shared" si="36"/>
        <v>17039.498461538464</v>
      </c>
      <c r="Q511" s="4">
        <v>45291</v>
      </c>
      <c r="R511" s="7">
        <v>18</v>
      </c>
      <c r="S511" s="8">
        <f t="shared" si="33"/>
        <v>9.7255710057725389E-5</v>
      </c>
      <c r="T511" s="6">
        <f t="shared" si="37"/>
        <v>1.750602781039057E-3</v>
      </c>
    </row>
    <row r="512" spans="1:20" x14ac:dyDescent="0.25">
      <c r="A512" s="9" t="s">
        <v>105</v>
      </c>
      <c r="B512" t="s">
        <v>592</v>
      </c>
      <c r="C512" s="5">
        <v>0</v>
      </c>
      <c r="D512" s="5">
        <v>0</v>
      </c>
      <c r="E512" s="5">
        <v>0</v>
      </c>
      <c r="F512" s="5">
        <v>0</v>
      </c>
      <c r="G512" s="5">
        <v>0</v>
      </c>
      <c r="H512" s="5">
        <v>0</v>
      </c>
      <c r="I512" s="5">
        <v>0</v>
      </c>
      <c r="J512" s="5">
        <v>115479.35</v>
      </c>
      <c r="K512" s="5">
        <v>212652.5</v>
      </c>
      <c r="L512" s="5">
        <v>324999.42</v>
      </c>
      <c r="M512" s="5">
        <v>378031.77999999997</v>
      </c>
      <c r="N512" s="5">
        <v>439696.75</v>
      </c>
      <c r="O512" s="5">
        <v>507772.67</v>
      </c>
      <c r="P512" s="6">
        <f t="shared" si="36"/>
        <v>152202.49769230769</v>
      </c>
      <c r="Q512" s="4">
        <v>45657</v>
      </c>
      <c r="R512" s="7">
        <v>30</v>
      </c>
      <c r="S512" s="8">
        <f t="shared" si="33"/>
        <v>8.6872052126634011E-4</v>
      </c>
      <c r="T512" s="6">
        <f t="shared" si="37"/>
        <v>2.6061615637990202E-2</v>
      </c>
    </row>
    <row r="513" spans="1:20" x14ac:dyDescent="0.25">
      <c r="A513" s="9" t="s">
        <v>105</v>
      </c>
      <c r="B513" t="s">
        <v>9</v>
      </c>
      <c r="C513" s="5">
        <v>6785.93</v>
      </c>
      <c r="D513" s="5">
        <v>6785.93</v>
      </c>
      <c r="E513" s="5">
        <v>6785.93</v>
      </c>
      <c r="F513" s="5">
        <v>6785.93</v>
      </c>
      <c r="G513" s="5">
        <v>6785.93</v>
      </c>
      <c r="H513" s="5">
        <v>6785.93</v>
      </c>
      <c r="I513" s="5">
        <v>6785.93</v>
      </c>
      <c r="J513" s="5">
        <v>6785.93</v>
      </c>
      <c r="K513" s="5">
        <v>6785.93</v>
      </c>
      <c r="L513" s="5">
        <v>6785.93</v>
      </c>
      <c r="M513" s="5">
        <v>6785.93</v>
      </c>
      <c r="N513" s="5">
        <v>6785.93</v>
      </c>
      <c r="O513" s="5">
        <v>6785.93</v>
      </c>
      <c r="P513" s="6">
        <f t="shared" si="36"/>
        <v>6785.9299999999994</v>
      </c>
      <c r="Q513" s="4">
        <v>45291</v>
      </c>
      <c r="R513" s="7">
        <v>18</v>
      </c>
      <c r="S513" s="8">
        <f t="shared" si="33"/>
        <v>3.8731799650189522E-5</v>
      </c>
      <c r="T513" s="6">
        <f t="shared" si="37"/>
        <v>6.9717239370341137E-4</v>
      </c>
    </row>
    <row r="514" spans="1:20" x14ac:dyDescent="0.25">
      <c r="A514" s="9" t="s">
        <v>105</v>
      </c>
      <c r="B514" t="s">
        <v>16</v>
      </c>
      <c r="C514" s="5">
        <v>60850.95</v>
      </c>
      <c r="D514" s="5">
        <v>60850.95</v>
      </c>
      <c r="E514" s="5">
        <v>60850.95</v>
      </c>
      <c r="F514" s="5">
        <v>60850.95</v>
      </c>
      <c r="G514" s="5">
        <v>60850.95</v>
      </c>
      <c r="H514" s="5">
        <v>60850.95</v>
      </c>
      <c r="I514" s="5">
        <v>60850.95</v>
      </c>
      <c r="J514" s="5">
        <v>60850.95</v>
      </c>
      <c r="K514" s="5">
        <v>60850.95</v>
      </c>
      <c r="L514" s="5">
        <v>60850.95</v>
      </c>
      <c r="M514" s="5">
        <v>60850.95</v>
      </c>
      <c r="N514" s="5">
        <v>93350.95</v>
      </c>
      <c r="O514" s="5">
        <v>93350.95</v>
      </c>
      <c r="P514" s="6">
        <f t="shared" si="36"/>
        <v>65850.949999999983</v>
      </c>
      <c r="Q514" s="4">
        <v>47848</v>
      </c>
      <c r="R514" s="7">
        <v>6</v>
      </c>
      <c r="S514" s="8">
        <f t="shared" si="33"/>
        <v>3.7585501208745856E-4</v>
      </c>
      <c r="T514" s="6">
        <f t="shared" si="37"/>
        <v>2.2551300725247511E-3</v>
      </c>
    </row>
    <row r="515" spans="1:20" x14ac:dyDescent="0.25">
      <c r="A515" s="9" t="s">
        <v>105</v>
      </c>
      <c r="B515" t="s">
        <v>42</v>
      </c>
      <c r="C515" s="5">
        <v>0</v>
      </c>
      <c r="D515" s="5">
        <v>0</v>
      </c>
      <c r="E515" s="5">
        <v>0</v>
      </c>
      <c r="F515" s="5">
        <v>0</v>
      </c>
      <c r="G515" s="5">
        <v>0</v>
      </c>
      <c r="H515" s="5">
        <v>0</v>
      </c>
      <c r="I515" s="5">
        <v>0</v>
      </c>
      <c r="J515" s="5">
        <v>0</v>
      </c>
      <c r="K515" s="5">
        <v>0</v>
      </c>
      <c r="L515" s="5">
        <v>0</v>
      </c>
      <c r="M515" s="5">
        <v>0</v>
      </c>
      <c r="N515" s="5">
        <v>921088.63</v>
      </c>
      <c r="O515" s="5">
        <v>921088.63</v>
      </c>
      <c r="P515" s="6">
        <f t="shared" si="36"/>
        <v>141705.94307692308</v>
      </c>
      <c r="Q515" s="4">
        <v>45077</v>
      </c>
      <c r="R515" s="7">
        <v>11</v>
      </c>
      <c r="S515" s="8">
        <f t="shared" ref="S515:S561" si="38">P515/$P$562</f>
        <v>8.0880972784814261E-4</v>
      </c>
      <c r="T515" s="6">
        <f t="shared" si="37"/>
        <v>8.8969070063295679E-3</v>
      </c>
    </row>
    <row r="516" spans="1:20" x14ac:dyDescent="0.25">
      <c r="A516" s="9" t="s">
        <v>105</v>
      </c>
      <c r="B516" t="s">
        <v>593</v>
      </c>
      <c r="C516" s="5">
        <v>408270.44</v>
      </c>
      <c r="D516" s="5">
        <v>408270.44</v>
      </c>
      <c r="E516" s="5">
        <v>408270.44</v>
      </c>
      <c r="F516" s="5">
        <v>513433.51</v>
      </c>
      <c r="G516" s="5">
        <v>513433.51</v>
      </c>
      <c r="H516" s="5">
        <v>513433.51</v>
      </c>
      <c r="I516" s="5">
        <v>618596.57000000007</v>
      </c>
      <c r="J516" s="5">
        <v>618596.57000000007</v>
      </c>
      <c r="K516" s="5">
        <v>618596.57000000007</v>
      </c>
      <c r="L516" s="5">
        <v>725862.95000000007</v>
      </c>
      <c r="M516" s="5">
        <v>725862.95000000007</v>
      </c>
      <c r="N516" s="5">
        <v>725862.95000000007</v>
      </c>
      <c r="O516" s="5">
        <v>833129.33000000007</v>
      </c>
      <c r="P516" s="6">
        <f t="shared" si="36"/>
        <v>587047.67230769235</v>
      </c>
      <c r="Q516" s="4">
        <v>47848</v>
      </c>
      <c r="R516" s="7">
        <v>6</v>
      </c>
      <c r="S516" s="8">
        <f t="shared" si="38"/>
        <v>3.350670111382177E-3</v>
      </c>
      <c r="T516" s="6">
        <f t="shared" si="37"/>
        <v>2.010402066829306E-2</v>
      </c>
    </row>
    <row r="517" spans="1:20" x14ac:dyDescent="0.25">
      <c r="A517" s="9" t="s">
        <v>105</v>
      </c>
      <c r="B517" t="s">
        <v>18</v>
      </c>
      <c r="C517" s="5">
        <v>20000</v>
      </c>
      <c r="D517" s="5">
        <v>20000</v>
      </c>
      <c r="E517" s="5">
        <v>20000</v>
      </c>
      <c r="F517" s="5">
        <v>20000</v>
      </c>
      <c r="G517" s="5">
        <v>20000</v>
      </c>
      <c r="H517" s="5">
        <v>20000</v>
      </c>
      <c r="I517" s="5">
        <v>20000</v>
      </c>
      <c r="J517" s="5">
        <v>20000</v>
      </c>
      <c r="K517" s="5">
        <v>20000</v>
      </c>
      <c r="L517" s="5">
        <v>20000</v>
      </c>
      <c r="M517" s="5">
        <v>20000</v>
      </c>
      <c r="N517" s="5">
        <v>30000</v>
      </c>
      <c r="O517" s="5">
        <v>30000</v>
      </c>
      <c r="P517" s="6">
        <f t="shared" si="36"/>
        <v>21538.461538461539</v>
      </c>
      <c r="Q517" s="4">
        <v>46387</v>
      </c>
      <c r="R517" s="7">
        <v>6</v>
      </c>
      <c r="S517" s="8">
        <f t="shared" si="38"/>
        <v>1.2293427386975776E-4</v>
      </c>
      <c r="T517" s="6">
        <f t="shared" si="37"/>
        <v>7.3760564321854658E-4</v>
      </c>
    </row>
    <row r="518" spans="1:20" x14ac:dyDescent="0.25">
      <c r="A518" s="9" t="s">
        <v>105</v>
      </c>
      <c r="B518" t="s">
        <v>11</v>
      </c>
      <c r="C518" s="5">
        <v>1662385.2700000003</v>
      </c>
      <c r="D518" s="5">
        <v>1874930.8200000003</v>
      </c>
      <c r="E518" s="5">
        <v>2087476.3700000003</v>
      </c>
      <c r="F518" s="5">
        <v>2300021.9200000004</v>
      </c>
      <c r="G518" s="5">
        <v>2512567.4700000002</v>
      </c>
      <c r="H518" s="5">
        <v>2725113.02</v>
      </c>
      <c r="I518" s="5">
        <v>2937658.57</v>
      </c>
      <c r="J518" s="5">
        <v>3077934.8899999997</v>
      </c>
      <c r="K518" s="5">
        <v>3218211.1699999995</v>
      </c>
      <c r="L518" s="5">
        <v>3358487.4499999993</v>
      </c>
      <c r="M518" s="5">
        <v>3498763.7299999991</v>
      </c>
      <c r="N518" s="5">
        <v>3639040.0099999988</v>
      </c>
      <c r="O518" s="5">
        <v>3779316.2899999986</v>
      </c>
      <c r="P518" s="6">
        <f t="shared" si="36"/>
        <v>2820915.9215384615</v>
      </c>
      <c r="Q518" s="4">
        <v>47848</v>
      </c>
      <c r="R518" s="7">
        <v>6</v>
      </c>
      <c r="S518" s="8">
        <f t="shared" si="38"/>
        <v>1.6100836628591433E-2</v>
      </c>
      <c r="T518" s="6">
        <f t="shared" si="37"/>
        <v>9.6605019771548589E-2</v>
      </c>
    </row>
    <row r="519" spans="1:20" x14ac:dyDescent="0.25">
      <c r="A519" s="9" t="s">
        <v>105</v>
      </c>
      <c r="B519" t="s">
        <v>20</v>
      </c>
      <c r="C519" s="5">
        <v>294598.01000000007</v>
      </c>
      <c r="D519" s="5">
        <v>315431.02000000008</v>
      </c>
      <c r="E519" s="5">
        <v>336264.03000000009</v>
      </c>
      <c r="F519" s="5">
        <v>357097.0400000001</v>
      </c>
      <c r="G519" s="5">
        <v>377930.0500000001</v>
      </c>
      <c r="H519" s="5">
        <v>398763.06000000011</v>
      </c>
      <c r="I519" s="5">
        <v>419600.06000000011</v>
      </c>
      <c r="J519" s="5">
        <v>440433.07000000012</v>
      </c>
      <c r="K519" s="5">
        <v>461266.08000000013</v>
      </c>
      <c r="L519" s="5">
        <v>482099.09000000014</v>
      </c>
      <c r="M519" s="5">
        <v>502932.10000000015</v>
      </c>
      <c r="N519" s="5">
        <v>523765.11000000016</v>
      </c>
      <c r="O519" s="5">
        <v>544598.12000000011</v>
      </c>
      <c r="P519" s="6">
        <f t="shared" si="36"/>
        <v>419598.21846153861</v>
      </c>
      <c r="Q519" s="4">
        <v>46387</v>
      </c>
      <c r="R519" s="7">
        <v>6</v>
      </c>
      <c r="S519" s="8">
        <f t="shared" si="38"/>
        <v>2.3949251069534713E-3</v>
      </c>
      <c r="T519" s="6">
        <f t="shared" si="37"/>
        <v>1.4369550641720828E-2</v>
      </c>
    </row>
    <row r="520" spans="1:20" x14ac:dyDescent="0.25">
      <c r="A520" s="9" t="s">
        <v>105</v>
      </c>
      <c r="B520" t="s">
        <v>594</v>
      </c>
      <c r="C520" s="5">
        <v>176175.85</v>
      </c>
      <c r="D520" s="5">
        <v>176175.85</v>
      </c>
      <c r="E520" s="5">
        <v>176175.85</v>
      </c>
      <c r="F520" s="5">
        <v>176175.85</v>
      </c>
      <c r="G520" s="5">
        <v>176175.85</v>
      </c>
      <c r="H520" s="5">
        <v>176175.85</v>
      </c>
      <c r="I520" s="5">
        <v>176175.85</v>
      </c>
      <c r="J520" s="5">
        <v>176175.85</v>
      </c>
      <c r="K520" s="5">
        <v>176175.85</v>
      </c>
      <c r="L520" s="5">
        <v>176175.85</v>
      </c>
      <c r="M520" s="5">
        <v>176175.85</v>
      </c>
      <c r="N520" s="5">
        <v>352351.7</v>
      </c>
      <c r="O520" s="5">
        <v>352351.7</v>
      </c>
      <c r="P520" s="6">
        <f t="shared" si="36"/>
        <v>203279.82692307699</v>
      </c>
      <c r="Q520" s="4">
        <v>45808</v>
      </c>
      <c r="R520" s="7">
        <v>35</v>
      </c>
      <c r="S520" s="8">
        <f t="shared" si="38"/>
        <v>1.1602526889180733E-3</v>
      </c>
      <c r="T520" s="6">
        <f t="shared" si="37"/>
        <v>4.0608844112132565E-2</v>
      </c>
    </row>
    <row r="521" spans="1:20" x14ac:dyDescent="0.25">
      <c r="A521" s="9" t="s">
        <v>105</v>
      </c>
      <c r="B521" t="s">
        <v>74</v>
      </c>
      <c r="C521" s="5">
        <v>253144.27999999991</v>
      </c>
      <c r="D521" s="5">
        <v>266926.1399999999</v>
      </c>
      <c r="E521" s="5">
        <v>281893.43999999989</v>
      </c>
      <c r="F521" s="5">
        <v>300920.99999999988</v>
      </c>
      <c r="G521" s="5">
        <v>322276.35999999987</v>
      </c>
      <c r="H521" s="5">
        <v>343586.90999999986</v>
      </c>
      <c r="I521" s="5">
        <v>370044.97999999986</v>
      </c>
      <c r="J521" s="5">
        <v>370044.97999999986</v>
      </c>
      <c r="K521" s="5">
        <v>370044.97999999986</v>
      </c>
      <c r="L521" s="5">
        <v>370044.97999999986</v>
      </c>
      <c r="M521" s="5">
        <v>370044.97999999986</v>
      </c>
      <c r="N521" s="5">
        <v>370044.97999999986</v>
      </c>
      <c r="O521" s="5">
        <v>370044.97999999986</v>
      </c>
      <c r="P521" s="6">
        <f t="shared" si="36"/>
        <v>335312.53769230755</v>
      </c>
      <c r="Q521" s="4">
        <v>46022</v>
      </c>
      <c r="R521" s="7">
        <v>42</v>
      </c>
      <c r="S521" s="8">
        <f t="shared" si="38"/>
        <v>1.9138508693863747E-3</v>
      </c>
      <c r="T521" s="6">
        <f t="shared" si="37"/>
        <v>8.0381736514227739E-2</v>
      </c>
    </row>
    <row r="522" spans="1:20" x14ac:dyDescent="0.25">
      <c r="A522" s="9" t="s">
        <v>105</v>
      </c>
      <c r="B522" t="s">
        <v>595</v>
      </c>
      <c r="C522" s="5">
        <v>0</v>
      </c>
      <c r="D522" s="5">
        <v>0</v>
      </c>
      <c r="E522" s="5">
        <v>0</v>
      </c>
      <c r="F522" s="5">
        <v>0</v>
      </c>
      <c r="G522" s="5">
        <v>0</v>
      </c>
      <c r="H522" s="5">
        <v>0</v>
      </c>
      <c r="I522" s="5">
        <v>0</v>
      </c>
      <c r="J522" s="5">
        <v>0</v>
      </c>
      <c r="K522" s="5">
        <v>0</v>
      </c>
      <c r="L522" s="5">
        <v>0</v>
      </c>
      <c r="M522" s="5">
        <v>478831.5</v>
      </c>
      <c r="N522" s="5">
        <v>478831.5</v>
      </c>
      <c r="O522" s="5">
        <v>478831.5</v>
      </c>
      <c r="P522" s="6">
        <f t="shared" si="36"/>
        <v>110499.57692307692</v>
      </c>
      <c r="Q522" s="4">
        <v>45077</v>
      </c>
      <c r="R522" s="7">
        <v>11</v>
      </c>
      <c r="S522" s="8">
        <f t="shared" si="38"/>
        <v>6.3069431526928833E-4</v>
      </c>
      <c r="T522" s="6">
        <f t="shared" si="37"/>
        <v>6.9376374679621716E-3</v>
      </c>
    </row>
    <row r="523" spans="1:20" x14ac:dyDescent="0.25">
      <c r="A523" s="9" t="s">
        <v>105</v>
      </c>
      <c r="B523" t="s">
        <v>596</v>
      </c>
      <c r="C523" s="5">
        <v>110004.48000000001</v>
      </c>
      <c r="D523" s="5">
        <v>128338.56000000001</v>
      </c>
      <c r="E523" s="5">
        <v>146672.64000000001</v>
      </c>
      <c r="F523" s="5">
        <v>165006.72000000003</v>
      </c>
      <c r="G523" s="5">
        <v>183340.80000000005</v>
      </c>
      <c r="H523" s="5">
        <v>201674.88000000006</v>
      </c>
      <c r="I523" s="5">
        <v>220008.96000000008</v>
      </c>
      <c r="J523" s="5">
        <v>220008.96000000008</v>
      </c>
      <c r="K523" s="5">
        <v>220008.96000000008</v>
      </c>
      <c r="L523" s="5">
        <v>220008.96000000008</v>
      </c>
      <c r="M523" s="5">
        <v>220008.96000000008</v>
      </c>
      <c r="N523" s="5">
        <v>220008.96000000008</v>
      </c>
      <c r="O523" s="5">
        <v>220008.96000000008</v>
      </c>
      <c r="P523" s="6">
        <f t="shared" si="36"/>
        <v>190392.36923076925</v>
      </c>
      <c r="Q523" s="4">
        <v>45657</v>
      </c>
      <c r="R523" s="7">
        <v>30</v>
      </c>
      <c r="S523" s="8">
        <f t="shared" si="38"/>
        <v>1.0866954271516306E-3</v>
      </c>
      <c r="T523" s="6">
        <f t="shared" si="37"/>
        <v>3.2600862814548916E-2</v>
      </c>
    </row>
    <row r="524" spans="1:20" x14ac:dyDescent="0.25">
      <c r="A524" s="9" t="s">
        <v>105</v>
      </c>
      <c r="B524" t="s">
        <v>597</v>
      </c>
      <c r="C524" s="5">
        <v>1077800.1000000001</v>
      </c>
      <c r="D524" s="5">
        <v>1077800.1000000001</v>
      </c>
      <c r="E524" s="5">
        <v>1077800.1000000001</v>
      </c>
      <c r="F524" s="5">
        <v>1442053.6</v>
      </c>
      <c r="G524" s="5">
        <v>1442053.6</v>
      </c>
      <c r="H524" s="5">
        <v>1442053.6</v>
      </c>
      <c r="I524" s="5">
        <v>1442053.6</v>
      </c>
      <c r="J524" s="5">
        <v>1442053.6</v>
      </c>
      <c r="K524" s="5">
        <v>1442053.6</v>
      </c>
      <c r="L524" s="5">
        <v>1494053.6</v>
      </c>
      <c r="M524" s="5">
        <v>1494053.6</v>
      </c>
      <c r="N524" s="5">
        <v>1494053.6</v>
      </c>
      <c r="O524" s="5">
        <v>1546053.6</v>
      </c>
      <c r="P524" s="6">
        <f t="shared" si="36"/>
        <v>1377995.0999999999</v>
      </c>
      <c r="Q524" s="4">
        <v>47848</v>
      </c>
      <c r="R524" s="7">
        <v>6</v>
      </c>
      <c r="S524" s="8">
        <f t="shared" si="38"/>
        <v>7.8651312542485519E-3</v>
      </c>
      <c r="T524" s="6">
        <f t="shared" si="37"/>
        <v>4.7190787525491315E-2</v>
      </c>
    </row>
    <row r="525" spans="1:20" x14ac:dyDescent="0.25">
      <c r="A525" s="9" t="s">
        <v>105</v>
      </c>
      <c r="B525" t="s">
        <v>598</v>
      </c>
      <c r="C525" s="5">
        <v>0</v>
      </c>
      <c r="D525" s="5">
        <v>0</v>
      </c>
      <c r="E525" s="5">
        <v>0</v>
      </c>
      <c r="F525" s="5">
        <v>0</v>
      </c>
      <c r="G525" s="5">
        <v>0</v>
      </c>
      <c r="H525" s="5">
        <v>0</v>
      </c>
      <c r="I525" s="5">
        <v>0</v>
      </c>
      <c r="J525" s="5">
        <v>0</v>
      </c>
      <c r="K525" s="5">
        <v>0</v>
      </c>
      <c r="L525" s="5">
        <v>0</v>
      </c>
      <c r="M525" s="5">
        <v>41176.090000000004</v>
      </c>
      <c r="N525" s="5">
        <v>41176.090000000004</v>
      </c>
      <c r="O525" s="5">
        <v>41176.090000000004</v>
      </c>
      <c r="P525" s="6">
        <f t="shared" si="36"/>
        <v>9502.1746153846161</v>
      </c>
      <c r="Q525" s="4">
        <v>46295</v>
      </c>
      <c r="R525" s="7">
        <v>51</v>
      </c>
      <c r="S525" s="8">
        <f t="shared" si="38"/>
        <v>5.4235207767276363E-5</v>
      </c>
      <c r="T525" s="6">
        <f t="shared" si="37"/>
        <v>2.7659955961310944E-3</v>
      </c>
    </row>
    <row r="526" spans="1:20" x14ac:dyDescent="0.25">
      <c r="A526" s="9" t="s">
        <v>105</v>
      </c>
      <c r="B526" t="s">
        <v>599</v>
      </c>
      <c r="C526" s="5">
        <v>0</v>
      </c>
      <c r="D526" s="5">
        <v>0</v>
      </c>
      <c r="E526" s="5">
        <v>0</v>
      </c>
      <c r="F526" s="5">
        <v>0</v>
      </c>
      <c r="G526" s="5">
        <v>0</v>
      </c>
      <c r="H526" s="5">
        <v>0</v>
      </c>
      <c r="I526" s="5">
        <v>0</v>
      </c>
      <c r="J526" s="5">
        <v>0</v>
      </c>
      <c r="K526" s="5">
        <v>0</v>
      </c>
      <c r="L526" s="5">
        <v>0</v>
      </c>
      <c r="M526" s="5">
        <v>68626.84</v>
      </c>
      <c r="N526" s="5">
        <v>68626.84</v>
      </c>
      <c r="O526" s="5">
        <v>68626.84</v>
      </c>
      <c r="P526" s="6">
        <f t="shared" si="36"/>
        <v>15836.963076923075</v>
      </c>
      <c r="Q526" s="4">
        <v>46387</v>
      </c>
      <c r="R526" s="7">
        <v>54</v>
      </c>
      <c r="S526" s="8">
        <f t="shared" si="38"/>
        <v>9.039204367902906E-5</v>
      </c>
      <c r="T526" s="6">
        <f t="shared" si="37"/>
        <v>4.8811703586675694E-3</v>
      </c>
    </row>
    <row r="527" spans="1:20" x14ac:dyDescent="0.25">
      <c r="A527" s="9" t="s">
        <v>105</v>
      </c>
      <c r="B527" t="s">
        <v>600</v>
      </c>
      <c r="C527" s="5">
        <v>292496</v>
      </c>
      <c r="D527" s="5">
        <v>292496</v>
      </c>
      <c r="E527" s="5">
        <v>370539.67</v>
      </c>
      <c r="F527" s="5">
        <v>445467.47</v>
      </c>
      <c r="G527" s="5">
        <v>517727.49</v>
      </c>
      <c r="H527" s="5">
        <v>587981.22</v>
      </c>
      <c r="I527" s="5">
        <v>587981.22</v>
      </c>
      <c r="J527" s="5">
        <v>587981.22</v>
      </c>
      <c r="K527" s="5">
        <v>587981.22</v>
      </c>
      <c r="L527" s="5">
        <v>587981.22</v>
      </c>
      <c r="M527" s="5">
        <v>587981.22</v>
      </c>
      <c r="N527" s="5">
        <v>587981.22</v>
      </c>
      <c r="O527" s="5">
        <v>587981.22</v>
      </c>
      <c r="P527" s="6">
        <f t="shared" si="36"/>
        <v>509428.95307692292</v>
      </c>
      <c r="Q527" s="4">
        <v>46387</v>
      </c>
      <c r="R527" s="7">
        <v>6</v>
      </c>
      <c r="S527" s="8">
        <f t="shared" si="38"/>
        <v>2.9076486416130406E-3</v>
      </c>
      <c r="T527" s="6">
        <f t="shared" si="37"/>
        <v>1.7445891849678243E-2</v>
      </c>
    </row>
    <row r="528" spans="1:20" x14ac:dyDescent="0.25">
      <c r="A528" s="9" t="s">
        <v>105</v>
      </c>
      <c r="B528" t="s">
        <v>601</v>
      </c>
      <c r="C528" s="5">
        <v>88861.3</v>
      </c>
      <c r="D528" s="5">
        <v>88861.3</v>
      </c>
      <c r="E528" s="5">
        <v>174835.3</v>
      </c>
      <c r="F528" s="5">
        <v>193211.3</v>
      </c>
      <c r="G528" s="5">
        <v>212833.3</v>
      </c>
      <c r="H528" s="5">
        <v>233581.3</v>
      </c>
      <c r="I528" s="5">
        <v>233581.3</v>
      </c>
      <c r="J528" s="5">
        <v>233581.3</v>
      </c>
      <c r="K528" s="5">
        <v>233581.3</v>
      </c>
      <c r="L528" s="5">
        <v>233581.3</v>
      </c>
      <c r="M528" s="5">
        <v>233581.3</v>
      </c>
      <c r="N528" s="5">
        <v>233581.3</v>
      </c>
      <c r="O528" s="5">
        <v>233581.3</v>
      </c>
      <c r="P528" s="6">
        <f t="shared" si="36"/>
        <v>202096.37692307692</v>
      </c>
      <c r="Q528" s="4">
        <v>45657</v>
      </c>
      <c r="R528" s="7">
        <v>30</v>
      </c>
      <c r="S528" s="8">
        <f t="shared" si="38"/>
        <v>1.1534979554775546E-3</v>
      </c>
      <c r="T528" s="6">
        <f t="shared" si="37"/>
        <v>3.4604938664326637E-2</v>
      </c>
    </row>
    <row r="529" spans="1:20" x14ac:dyDescent="0.25">
      <c r="A529" s="9" t="s">
        <v>105</v>
      </c>
      <c r="B529" t="s">
        <v>602</v>
      </c>
      <c r="C529" s="5">
        <v>46148.21</v>
      </c>
      <c r="D529" s="5">
        <v>54927.22</v>
      </c>
      <c r="E529" s="5">
        <v>63706.23</v>
      </c>
      <c r="F529" s="5">
        <v>72485.240000000005</v>
      </c>
      <c r="G529" s="5">
        <v>81264.25</v>
      </c>
      <c r="H529" s="5">
        <v>90043.26</v>
      </c>
      <c r="I529" s="5">
        <v>95247.829999999987</v>
      </c>
      <c r="J529" s="5">
        <v>95247.829999999987</v>
      </c>
      <c r="K529" s="5">
        <v>95247.829999999987</v>
      </c>
      <c r="L529" s="5">
        <v>95247.829999999987</v>
      </c>
      <c r="M529" s="5">
        <v>95247.829999999987</v>
      </c>
      <c r="N529" s="5">
        <v>95247.829999999987</v>
      </c>
      <c r="O529" s="5">
        <v>95247.829999999987</v>
      </c>
      <c r="P529" s="6">
        <f t="shared" si="36"/>
        <v>82716.093846153832</v>
      </c>
      <c r="Q529" s="4">
        <v>45291</v>
      </c>
      <c r="R529" s="7">
        <v>18</v>
      </c>
      <c r="S529" s="8">
        <f t="shared" si="38"/>
        <v>4.7211556480769844E-4</v>
      </c>
      <c r="T529" s="6">
        <f t="shared" si="37"/>
        <v>8.4980801665385727E-3</v>
      </c>
    </row>
    <row r="530" spans="1:20" x14ac:dyDescent="0.25">
      <c r="A530" s="9" t="s">
        <v>105</v>
      </c>
      <c r="B530" t="s">
        <v>603</v>
      </c>
      <c r="C530" s="5">
        <v>149999.99</v>
      </c>
      <c r="D530" s="5">
        <v>149999.99</v>
      </c>
      <c r="E530" s="5">
        <v>149999.99</v>
      </c>
      <c r="F530" s="5">
        <v>149999.99</v>
      </c>
      <c r="G530" s="5">
        <v>149999.99</v>
      </c>
      <c r="H530" s="5">
        <v>149999.99</v>
      </c>
      <c r="I530" s="5">
        <v>149999.99</v>
      </c>
      <c r="J530" s="5">
        <v>149999.99</v>
      </c>
      <c r="K530" s="5">
        <v>149999.99</v>
      </c>
      <c r="L530" s="5">
        <v>149999.99</v>
      </c>
      <c r="M530" s="5">
        <v>149999.99</v>
      </c>
      <c r="N530" s="5">
        <v>149999.99</v>
      </c>
      <c r="O530" s="5">
        <v>149999.99</v>
      </c>
      <c r="P530" s="6">
        <f t="shared" si="36"/>
        <v>149999.99</v>
      </c>
      <c r="Q530" s="4">
        <v>45107</v>
      </c>
      <c r="R530" s="7">
        <v>12</v>
      </c>
      <c r="S530" s="8">
        <f t="shared" si="38"/>
        <v>8.5614935023061432E-4</v>
      </c>
      <c r="T530" s="6">
        <f t="shared" si="37"/>
        <v>1.0273792202767373E-2</v>
      </c>
    </row>
    <row r="531" spans="1:20" x14ac:dyDescent="0.25">
      <c r="A531" s="9" t="s">
        <v>105</v>
      </c>
      <c r="B531" t="s">
        <v>604</v>
      </c>
      <c r="C531" s="5">
        <v>96939.38</v>
      </c>
      <c r="D531" s="5">
        <v>194338.76</v>
      </c>
      <c r="E531" s="5">
        <v>530970.14</v>
      </c>
      <c r="F531" s="5">
        <v>628369.52</v>
      </c>
      <c r="G531" s="5">
        <v>725768.9</v>
      </c>
      <c r="H531" s="5">
        <v>1054539.97</v>
      </c>
      <c r="I531" s="5">
        <v>1054539.97</v>
      </c>
      <c r="J531" s="5">
        <v>1054539.97</v>
      </c>
      <c r="K531" s="5">
        <v>1054539.97</v>
      </c>
      <c r="L531" s="5">
        <v>1054539.97</v>
      </c>
      <c r="M531" s="5">
        <v>1282909.07</v>
      </c>
      <c r="N531" s="5">
        <v>1380336.5</v>
      </c>
      <c r="O531" s="5">
        <v>1477763.93</v>
      </c>
      <c r="P531" s="6">
        <f t="shared" si="36"/>
        <v>891545.84999999986</v>
      </c>
      <c r="Q531" s="4">
        <v>45657</v>
      </c>
      <c r="R531" s="7">
        <v>30</v>
      </c>
      <c r="S531" s="8">
        <f t="shared" si="38"/>
        <v>5.0886430070982052E-3</v>
      </c>
      <c r="T531" s="6">
        <f t="shared" si="37"/>
        <v>0.15265929021294616</v>
      </c>
    </row>
    <row r="532" spans="1:20" x14ac:dyDescent="0.25">
      <c r="A532" s="9" t="s">
        <v>105</v>
      </c>
      <c r="B532" t="s">
        <v>605</v>
      </c>
      <c r="C532" s="5">
        <v>49782.58</v>
      </c>
      <c r="D532" s="5">
        <v>49782.58</v>
      </c>
      <c r="E532" s="5">
        <v>49782.58</v>
      </c>
      <c r="F532" s="5">
        <v>49782.58</v>
      </c>
      <c r="G532" s="5">
        <v>49782.58</v>
      </c>
      <c r="H532" s="5">
        <v>49782.58</v>
      </c>
      <c r="I532" s="5">
        <v>49782.58</v>
      </c>
      <c r="J532" s="5">
        <v>49782.58</v>
      </c>
      <c r="K532" s="5">
        <v>49782.58</v>
      </c>
      <c r="L532" s="5">
        <v>49782.58</v>
      </c>
      <c r="M532" s="5">
        <v>49782.58</v>
      </c>
      <c r="N532" s="5">
        <v>49782.58</v>
      </c>
      <c r="O532" s="5">
        <v>49782.58</v>
      </c>
      <c r="P532" s="6">
        <f t="shared" si="36"/>
        <v>49782.58</v>
      </c>
      <c r="Q532" s="4">
        <v>46022</v>
      </c>
      <c r="R532" s="7">
        <v>42</v>
      </c>
      <c r="S532" s="8">
        <f t="shared" si="38"/>
        <v>2.8414217574150222E-4</v>
      </c>
      <c r="T532" s="6">
        <f t="shared" si="37"/>
        <v>1.1933971381143093E-2</v>
      </c>
    </row>
    <row r="533" spans="1:20" x14ac:dyDescent="0.25">
      <c r="A533" s="9" t="s">
        <v>105</v>
      </c>
      <c r="B533" t="s">
        <v>606</v>
      </c>
      <c r="C533" s="5">
        <v>0</v>
      </c>
      <c r="D533" s="5">
        <v>0</v>
      </c>
      <c r="E533" s="5">
        <v>0</v>
      </c>
      <c r="F533" s="5">
        <v>0</v>
      </c>
      <c r="G533" s="5">
        <v>0</v>
      </c>
      <c r="H533" s="5">
        <v>0</v>
      </c>
      <c r="I533" s="5">
        <v>0</v>
      </c>
      <c r="J533" s="5">
        <v>125049.5</v>
      </c>
      <c r="K533" s="5">
        <v>158829.5</v>
      </c>
      <c r="L533" s="5">
        <v>162207.5</v>
      </c>
      <c r="M533" s="5">
        <v>229767.5</v>
      </c>
      <c r="N533" s="5">
        <v>297327.5</v>
      </c>
      <c r="O533" s="5">
        <v>364887.5</v>
      </c>
      <c r="P533" s="6">
        <f t="shared" si="36"/>
        <v>102928.38461538461</v>
      </c>
      <c r="Q533" s="4">
        <v>45291</v>
      </c>
      <c r="R533" s="7">
        <v>18</v>
      </c>
      <c r="S533" s="8">
        <f t="shared" si="38"/>
        <v>5.8748050322368888E-4</v>
      </c>
      <c r="T533" s="6">
        <f t="shared" si="37"/>
        <v>1.05746490580264E-2</v>
      </c>
    </row>
    <row r="534" spans="1:20" x14ac:dyDescent="0.25">
      <c r="A534" s="9" t="s">
        <v>105</v>
      </c>
      <c r="B534" t="s">
        <v>607</v>
      </c>
      <c r="C534" s="5">
        <v>0</v>
      </c>
      <c r="D534" s="5">
        <v>0</v>
      </c>
      <c r="E534" s="5">
        <v>0</v>
      </c>
      <c r="F534" s="5">
        <v>0</v>
      </c>
      <c r="G534" s="5">
        <v>0</v>
      </c>
      <c r="H534" s="5">
        <v>0</v>
      </c>
      <c r="I534" s="5">
        <v>0</v>
      </c>
      <c r="J534" s="5">
        <v>0</v>
      </c>
      <c r="K534" s="5">
        <v>5186.01</v>
      </c>
      <c r="L534" s="5">
        <v>35485.03</v>
      </c>
      <c r="M534" s="5">
        <v>450844.05000000005</v>
      </c>
      <c r="N534" s="5">
        <v>681230.06</v>
      </c>
      <c r="O534" s="5">
        <v>1024216.0700000001</v>
      </c>
      <c r="P534" s="6">
        <f t="shared" si="36"/>
        <v>168997.01692307694</v>
      </c>
      <c r="Q534" s="4">
        <v>45291</v>
      </c>
      <c r="R534" s="7">
        <v>18</v>
      </c>
      <c r="S534" s="8">
        <f t="shared" si="38"/>
        <v>9.6457797250256122E-4</v>
      </c>
      <c r="T534" s="6">
        <f t="shared" si="37"/>
        <v>1.7362403505046101E-2</v>
      </c>
    </row>
    <row r="535" spans="1:20" x14ac:dyDescent="0.25">
      <c r="A535" s="9" t="s">
        <v>105</v>
      </c>
      <c r="B535" t="s">
        <v>608</v>
      </c>
      <c r="C535" s="5">
        <v>0</v>
      </c>
      <c r="D535" s="5">
        <v>0</v>
      </c>
      <c r="E535" s="5">
        <v>0</v>
      </c>
      <c r="F535" s="5">
        <v>0</v>
      </c>
      <c r="G535" s="5">
        <v>0</v>
      </c>
      <c r="H535" s="5">
        <v>0</v>
      </c>
      <c r="I535" s="5">
        <v>0</v>
      </c>
      <c r="J535" s="5">
        <v>66131.69</v>
      </c>
      <c r="K535" s="5">
        <v>132263.38</v>
      </c>
      <c r="L535" s="5">
        <v>202354.69</v>
      </c>
      <c r="M535" s="5">
        <v>255148.63</v>
      </c>
      <c r="N535" s="5">
        <v>321523.29000000004</v>
      </c>
      <c r="O535" s="5">
        <v>382826.09</v>
      </c>
      <c r="P535" s="6">
        <f t="shared" si="36"/>
        <v>104634.44384615385</v>
      </c>
      <c r="Q535" s="4">
        <v>45291</v>
      </c>
      <c r="R535" s="7">
        <v>18</v>
      </c>
      <c r="S535" s="8">
        <f t="shared" si="38"/>
        <v>5.9721811388538306E-4</v>
      </c>
      <c r="T535" s="6">
        <f t="shared" si="37"/>
        <v>1.0749926049936895E-2</v>
      </c>
    </row>
    <row r="536" spans="1:20" x14ac:dyDescent="0.25">
      <c r="A536" s="9" t="s">
        <v>105</v>
      </c>
      <c r="B536" t="s">
        <v>609</v>
      </c>
      <c r="C536" s="5">
        <v>760050</v>
      </c>
      <c r="D536" s="5">
        <v>1000000</v>
      </c>
      <c r="E536" s="5">
        <v>1000000</v>
      </c>
      <c r="F536" s="5">
        <v>1000000</v>
      </c>
      <c r="G536" s="5">
        <v>1000000</v>
      </c>
      <c r="H536" s="5">
        <v>1000000</v>
      </c>
      <c r="I536" s="5">
        <v>1000000</v>
      </c>
      <c r="J536" s="5">
        <v>1000000</v>
      </c>
      <c r="K536" s="5">
        <v>1000000</v>
      </c>
      <c r="L536" s="5">
        <v>1000000</v>
      </c>
      <c r="M536" s="5">
        <v>1337800</v>
      </c>
      <c r="N536" s="5">
        <v>1675600</v>
      </c>
      <c r="O536" s="5">
        <v>2013400</v>
      </c>
      <c r="P536" s="6">
        <f t="shared" ref="P536:P561" si="39">AVERAGE(C536:O536)</f>
        <v>1137450</v>
      </c>
      <c r="Q536" s="4">
        <v>46022</v>
      </c>
      <c r="R536" s="7">
        <v>42</v>
      </c>
      <c r="S536" s="8">
        <f t="shared" si="38"/>
        <v>6.492180955610812E-3</v>
      </c>
      <c r="T536" s="6">
        <f t="shared" ref="T536:T561" si="40">R536*S536</f>
        <v>0.27267160013565411</v>
      </c>
    </row>
    <row r="537" spans="1:20" x14ac:dyDescent="0.25">
      <c r="A537" s="9" t="s">
        <v>105</v>
      </c>
      <c r="B537" t="s">
        <v>8</v>
      </c>
      <c r="C537" s="5">
        <v>187645.71</v>
      </c>
      <c r="D537" s="5">
        <v>187645.71</v>
      </c>
      <c r="E537" s="5">
        <v>187645.71</v>
      </c>
      <c r="F537" s="5">
        <v>187645.71</v>
      </c>
      <c r="G537" s="5">
        <v>687645.71</v>
      </c>
      <c r="H537" s="5">
        <v>687645.71</v>
      </c>
      <c r="I537" s="5">
        <v>687645.71</v>
      </c>
      <c r="J537" s="5">
        <v>687645.71</v>
      </c>
      <c r="K537" s="5">
        <v>687645.71</v>
      </c>
      <c r="L537" s="5">
        <v>687645.71</v>
      </c>
      <c r="M537" s="5">
        <v>687645.71</v>
      </c>
      <c r="N537" s="5">
        <v>687645.71</v>
      </c>
      <c r="O537" s="5">
        <v>687645.71</v>
      </c>
      <c r="P537" s="6">
        <f t="shared" si="39"/>
        <v>533799.55615384609</v>
      </c>
      <c r="Q537" s="4">
        <v>47483</v>
      </c>
      <c r="R537" s="7">
        <v>6</v>
      </c>
      <c r="S537" s="8">
        <f t="shared" si="38"/>
        <v>3.0467478241465594E-3</v>
      </c>
      <c r="T537" s="6">
        <f t="shared" si="40"/>
        <v>1.8280486944879357E-2</v>
      </c>
    </row>
    <row r="538" spans="1:20" x14ac:dyDescent="0.25">
      <c r="A538" s="9" t="s">
        <v>105</v>
      </c>
      <c r="B538" t="s">
        <v>610</v>
      </c>
      <c r="C538" s="5">
        <v>2</v>
      </c>
      <c r="D538" s="5">
        <v>2</v>
      </c>
      <c r="E538" s="5">
        <v>2</v>
      </c>
      <c r="F538" s="5">
        <v>2</v>
      </c>
      <c r="G538" s="5">
        <v>2</v>
      </c>
      <c r="H538" s="5">
        <v>2</v>
      </c>
      <c r="I538" s="5">
        <v>2</v>
      </c>
      <c r="J538" s="5">
        <v>2</v>
      </c>
      <c r="K538" s="5">
        <v>2</v>
      </c>
      <c r="L538" s="5">
        <v>2</v>
      </c>
      <c r="M538" s="5">
        <v>2</v>
      </c>
      <c r="N538" s="5">
        <v>2</v>
      </c>
      <c r="O538" s="5">
        <v>2</v>
      </c>
      <c r="P538" s="6">
        <f t="shared" si="39"/>
        <v>2</v>
      </c>
      <c r="Q538" s="4">
        <v>46022</v>
      </c>
      <c r="R538" s="7">
        <v>42</v>
      </c>
      <c r="S538" s="8">
        <f t="shared" si="38"/>
        <v>1.141532543076322E-8</v>
      </c>
      <c r="T538" s="6">
        <f t="shared" si="40"/>
        <v>4.7944366809205525E-7</v>
      </c>
    </row>
    <row r="539" spans="1:20" x14ac:dyDescent="0.25">
      <c r="A539" s="9" t="s">
        <v>105</v>
      </c>
      <c r="B539" t="s">
        <v>611</v>
      </c>
      <c r="C539" s="5">
        <v>1</v>
      </c>
      <c r="D539" s="5">
        <v>1</v>
      </c>
      <c r="E539" s="5">
        <v>1</v>
      </c>
      <c r="F539" s="5">
        <v>1</v>
      </c>
      <c r="G539" s="5">
        <v>1</v>
      </c>
      <c r="H539" s="5">
        <v>1</v>
      </c>
      <c r="I539" s="5">
        <v>1</v>
      </c>
      <c r="J539" s="5">
        <v>1</v>
      </c>
      <c r="K539" s="5">
        <v>1</v>
      </c>
      <c r="L539" s="5">
        <v>1</v>
      </c>
      <c r="M539" s="5">
        <v>1</v>
      </c>
      <c r="N539" s="5">
        <v>1</v>
      </c>
      <c r="O539" s="5">
        <v>1</v>
      </c>
      <c r="P539" s="6">
        <f t="shared" si="39"/>
        <v>1</v>
      </c>
      <c r="Q539" s="4">
        <v>46022</v>
      </c>
      <c r="R539" s="7">
        <v>42</v>
      </c>
      <c r="S539" s="8">
        <f t="shared" si="38"/>
        <v>5.7076627153816102E-9</v>
      </c>
      <c r="T539" s="6">
        <f t="shared" si="40"/>
        <v>2.3972183404602763E-7</v>
      </c>
    </row>
    <row r="540" spans="1:20" x14ac:dyDescent="0.25">
      <c r="A540" s="9" t="s">
        <v>105</v>
      </c>
      <c r="B540" t="s">
        <v>612</v>
      </c>
      <c r="C540" s="5">
        <v>0</v>
      </c>
      <c r="D540" s="5">
        <v>18667.98</v>
      </c>
      <c r="E540" s="5">
        <v>18667.98</v>
      </c>
      <c r="F540" s="5">
        <v>18667.98</v>
      </c>
      <c r="G540" s="5">
        <v>18667.98</v>
      </c>
      <c r="H540" s="5">
        <v>18667.98</v>
      </c>
      <c r="I540" s="5">
        <v>18667.98</v>
      </c>
      <c r="J540" s="5">
        <v>20315.28</v>
      </c>
      <c r="K540" s="5">
        <v>21962.61</v>
      </c>
      <c r="L540" s="5">
        <v>23609.940000000002</v>
      </c>
      <c r="M540" s="5">
        <v>25257.270000000004</v>
      </c>
      <c r="N540" s="5">
        <v>26904.600000000006</v>
      </c>
      <c r="O540" s="5">
        <v>28551.930000000008</v>
      </c>
      <c r="P540" s="6">
        <f t="shared" si="39"/>
        <v>19893.039230769231</v>
      </c>
      <c r="Q540" s="4">
        <v>45688</v>
      </c>
      <c r="R540" s="7">
        <v>31</v>
      </c>
      <c r="S540" s="8">
        <f t="shared" si="38"/>
        <v>1.1354275831308521E-4</v>
      </c>
      <c r="T540" s="6">
        <f t="shared" si="40"/>
        <v>3.5198255077056413E-3</v>
      </c>
    </row>
    <row r="541" spans="1:20" x14ac:dyDescent="0.25">
      <c r="A541" s="9" t="s">
        <v>105</v>
      </c>
      <c r="B541" t="s">
        <v>13</v>
      </c>
      <c r="C541" s="5">
        <v>500628.2</v>
      </c>
      <c r="D541" s="5">
        <v>500628.2</v>
      </c>
      <c r="E541" s="5">
        <v>500628.2</v>
      </c>
      <c r="F541" s="5">
        <v>500628.2</v>
      </c>
      <c r="G541" s="5">
        <v>500628.2</v>
      </c>
      <c r="H541" s="5">
        <v>500628.2</v>
      </c>
      <c r="I541" s="5">
        <v>500628.2</v>
      </c>
      <c r="J541" s="5">
        <v>500628.2</v>
      </c>
      <c r="K541" s="5">
        <v>500628.2</v>
      </c>
      <c r="L541" s="5">
        <v>500628.2</v>
      </c>
      <c r="M541" s="5">
        <v>500628.2</v>
      </c>
      <c r="N541" s="5">
        <v>500628.2</v>
      </c>
      <c r="O541" s="5">
        <v>500628.2</v>
      </c>
      <c r="P541" s="6">
        <f t="shared" si="39"/>
        <v>500628.20000000013</v>
      </c>
      <c r="Q541" s="4">
        <v>46022</v>
      </c>
      <c r="R541" s="7">
        <v>42</v>
      </c>
      <c r="S541" s="8">
        <f t="shared" si="38"/>
        <v>2.8574169114086085E-3</v>
      </c>
      <c r="T541" s="6">
        <f t="shared" si="40"/>
        <v>0.12001151027916156</v>
      </c>
    </row>
    <row r="542" spans="1:20" x14ac:dyDescent="0.25">
      <c r="A542" s="9" t="s">
        <v>105</v>
      </c>
      <c r="B542" t="s">
        <v>613</v>
      </c>
      <c r="C542" s="5">
        <v>0</v>
      </c>
      <c r="D542" s="5">
        <v>138102.81</v>
      </c>
      <c r="E542" s="5">
        <v>253188.66</v>
      </c>
      <c r="F542" s="5">
        <v>368274.51</v>
      </c>
      <c r="G542" s="5">
        <v>667209.94999999995</v>
      </c>
      <c r="H542" s="5">
        <v>851347.23</v>
      </c>
      <c r="I542" s="5">
        <v>989450.04</v>
      </c>
      <c r="J542" s="5">
        <v>1088666.21</v>
      </c>
      <c r="K542" s="5">
        <v>1320170.56</v>
      </c>
      <c r="L542" s="5">
        <v>1656465.87</v>
      </c>
      <c r="M542" s="5">
        <v>2711149.72</v>
      </c>
      <c r="N542" s="5">
        <v>3056172.99</v>
      </c>
      <c r="O542" s="5">
        <v>3853609.18</v>
      </c>
      <c r="P542" s="6">
        <f t="shared" si="39"/>
        <v>1304139.0561538462</v>
      </c>
      <c r="Q542" s="4">
        <v>45107</v>
      </c>
      <c r="R542" s="7">
        <v>12</v>
      </c>
      <c r="S542" s="8">
        <f t="shared" si="38"/>
        <v>7.4435858664822722E-3</v>
      </c>
      <c r="T542" s="6">
        <f t="shared" si="40"/>
        <v>8.9323030397787273E-2</v>
      </c>
    </row>
    <row r="543" spans="1:20" x14ac:dyDescent="0.25">
      <c r="A543" s="9" t="s">
        <v>105</v>
      </c>
      <c r="B543" t="s">
        <v>614</v>
      </c>
      <c r="C543" s="5">
        <v>96250</v>
      </c>
      <c r="D543" s="5">
        <v>178750</v>
      </c>
      <c r="E543" s="5">
        <v>261250</v>
      </c>
      <c r="F543" s="5">
        <v>343750</v>
      </c>
      <c r="G543" s="5">
        <v>371250</v>
      </c>
      <c r="H543" s="5">
        <v>398750</v>
      </c>
      <c r="I543" s="5">
        <v>412500</v>
      </c>
      <c r="J543" s="5">
        <v>426249.99</v>
      </c>
      <c r="K543" s="5">
        <v>439999.98</v>
      </c>
      <c r="L543" s="5">
        <v>453749.97</v>
      </c>
      <c r="M543" s="5">
        <v>481249.98</v>
      </c>
      <c r="N543" s="5">
        <v>508749.99</v>
      </c>
      <c r="O543" s="5">
        <v>536250</v>
      </c>
      <c r="P543" s="6">
        <f t="shared" si="39"/>
        <v>377596.14692307694</v>
      </c>
      <c r="Q543" s="4">
        <v>45077</v>
      </c>
      <c r="R543" s="7">
        <v>11</v>
      </c>
      <c r="S543" s="8">
        <f t="shared" si="38"/>
        <v>2.1551914492646028E-3</v>
      </c>
      <c r="T543" s="6">
        <f t="shared" si="40"/>
        <v>2.3707105941910632E-2</v>
      </c>
    </row>
    <row r="544" spans="1:20" x14ac:dyDescent="0.25">
      <c r="A544" s="9" t="s">
        <v>105</v>
      </c>
      <c r="B544" t="s">
        <v>615</v>
      </c>
      <c r="C544" s="5">
        <v>0</v>
      </c>
      <c r="D544" s="5">
        <v>0</v>
      </c>
      <c r="E544" s="5">
        <v>0</v>
      </c>
      <c r="F544" s="5">
        <v>0</v>
      </c>
      <c r="G544" s="5">
        <v>0</v>
      </c>
      <c r="H544" s="5">
        <v>0</v>
      </c>
      <c r="I544" s="5">
        <v>0</v>
      </c>
      <c r="J544" s="5">
        <v>0</v>
      </c>
      <c r="K544" s="5">
        <v>0</v>
      </c>
      <c r="L544" s="5">
        <v>0</v>
      </c>
      <c r="M544" s="5">
        <v>0</v>
      </c>
      <c r="N544" s="5">
        <v>5500</v>
      </c>
      <c r="O544" s="5">
        <v>11000</v>
      </c>
      <c r="P544" s="6">
        <f t="shared" si="39"/>
        <v>1269.2307692307693</v>
      </c>
      <c r="Q544" s="4">
        <v>45291</v>
      </c>
      <c r="R544" s="7">
        <v>18</v>
      </c>
      <c r="S544" s="8">
        <f t="shared" si="38"/>
        <v>7.2443411387535825E-6</v>
      </c>
      <c r="T544" s="6">
        <f t="shared" si="40"/>
        <v>1.3039814049756448E-4</v>
      </c>
    </row>
    <row r="545" spans="1:20" x14ac:dyDescent="0.25">
      <c r="A545" s="9" t="s">
        <v>105</v>
      </c>
      <c r="B545" t="s">
        <v>616</v>
      </c>
      <c r="C545" s="5">
        <v>0</v>
      </c>
      <c r="D545" s="5">
        <v>0</v>
      </c>
      <c r="E545" s="5">
        <v>0</v>
      </c>
      <c r="F545" s="5">
        <v>0</v>
      </c>
      <c r="G545" s="5">
        <v>0</v>
      </c>
      <c r="H545" s="5">
        <v>0</v>
      </c>
      <c r="I545" s="5">
        <v>0</v>
      </c>
      <c r="J545" s="5">
        <v>0</v>
      </c>
      <c r="K545" s="5">
        <v>0</v>
      </c>
      <c r="L545" s="5">
        <v>0</v>
      </c>
      <c r="M545" s="5">
        <v>0</v>
      </c>
      <c r="N545" s="5">
        <v>5500</v>
      </c>
      <c r="O545" s="5">
        <v>11000</v>
      </c>
      <c r="P545" s="6">
        <f t="shared" si="39"/>
        <v>1269.2307692307693</v>
      </c>
      <c r="Q545" s="4">
        <v>45291</v>
      </c>
      <c r="R545" s="7">
        <v>18</v>
      </c>
      <c r="S545" s="8">
        <f t="shared" si="38"/>
        <v>7.2443411387535825E-6</v>
      </c>
      <c r="T545" s="6">
        <f t="shared" si="40"/>
        <v>1.3039814049756448E-4</v>
      </c>
    </row>
    <row r="546" spans="1:20" x14ac:dyDescent="0.25">
      <c r="A546" s="9" t="s">
        <v>105</v>
      </c>
      <c r="B546" t="s">
        <v>617</v>
      </c>
      <c r="C546" s="5">
        <v>137082.48000000001</v>
      </c>
      <c r="D546" s="5">
        <v>137082.48000000001</v>
      </c>
      <c r="E546" s="5">
        <v>137082.48000000001</v>
      </c>
      <c r="F546" s="5">
        <v>137082.48000000001</v>
      </c>
      <c r="G546" s="5">
        <v>137082.48000000001</v>
      </c>
      <c r="H546" s="5">
        <v>137082.48000000001</v>
      </c>
      <c r="I546" s="5">
        <v>136082.48000000001</v>
      </c>
      <c r="J546" s="5">
        <v>141271.48000000001</v>
      </c>
      <c r="K546" s="5">
        <v>148460.48000000001</v>
      </c>
      <c r="L546" s="5">
        <v>155649.48000000001</v>
      </c>
      <c r="M546" s="5">
        <v>162838.48000000001</v>
      </c>
      <c r="N546" s="5">
        <v>170027.48</v>
      </c>
      <c r="O546" s="5">
        <v>177216.48</v>
      </c>
      <c r="P546" s="6">
        <f t="shared" si="39"/>
        <v>147233.94153846154</v>
      </c>
      <c r="Q546" s="4">
        <v>45688</v>
      </c>
      <c r="R546" s="7">
        <v>31</v>
      </c>
      <c r="S546" s="8">
        <f t="shared" si="38"/>
        <v>8.403616785577526E-4</v>
      </c>
      <c r="T546" s="6">
        <f t="shared" si="40"/>
        <v>2.605121203529033E-2</v>
      </c>
    </row>
    <row r="547" spans="1:20" x14ac:dyDescent="0.25">
      <c r="A547" s="9" t="s">
        <v>105</v>
      </c>
      <c r="B547" t="s">
        <v>618</v>
      </c>
      <c r="C547" s="5">
        <v>0</v>
      </c>
      <c r="D547" s="5">
        <v>0</v>
      </c>
      <c r="E547" s="5">
        <v>0</v>
      </c>
      <c r="F547" s="5">
        <v>0</v>
      </c>
      <c r="G547" s="5">
        <v>0</v>
      </c>
      <c r="H547" s="5">
        <v>0</v>
      </c>
      <c r="I547" s="5">
        <v>0</v>
      </c>
      <c r="J547" s="5">
        <v>387702.47000000003</v>
      </c>
      <c r="K547" s="5">
        <v>775404.82000000007</v>
      </c>
      <c r="L547" s="5">
        <v>1163107.1700000002</v>
      </c>
      <c r="M547" s="5">
        <v>1550809.5200000003</v>
      </c>
      <c r="N547" s="5">
        <v>1938511.8700000003</v>
      </c>
      <c r="O547" s="5">
        <v>2326214.2200000002</v>
      </c>
      <c r="P547" s="6">
        <f t="shared" si="39"/>
        <v>626288.46692307689</v>
      </c>
      <c r="Q547" s="4">
        <v>44985</v>
      </c>
      <c r="R547" s="7">
        <v>8</v>
      </c>
      <c r="S547" s="8">
        <f t="shared" si="38"/>
        <v>3.5746433317303547E-3</v>
      </c>
      <c r="T547" s="6">
        <f t="shared" si="40"/>
        <v>2.8597146653842838E-2</v>
      </c>
    </row>
    <row r="548" spans="1:20" x14ac:dyDescent="0.25">
      <c r="A548" s="9" t="s">
        <v>105</v>
      </c>
      <c r="B548" t="s">
        <v>619</v>
      </c>
      <c r="C548" s="5">
        <v>0</v>
      </c>
      <c r="D548" s="5">
        <v>0</v>
      </c>
      <c r="E548" s="5">
        <v>0</v>
      </c>
      <c r="F548" s="5">
        <v>0</v>
      </c>
      <c r="G548" s="5">
        <v>0</v>
      </c>
      <c r="H548" s="5">
        <v>0</v>
      </c>
      <c r="I548" s="5">
        <v>0</v>
      </c>
      <c r="J548" s="5">
        <v>0</v>
      </c>
      <c r="K548" s="5">
        <v>0</v>
      </c>
      <c r="L548" s="5">
        <v>0</v>
      </c>
      <c r="M548" s="5">
        <v>0</v>
      </c>
      <c r="N548" s="5">
        <v>0</v>
      </c>
      <c r="O548" s="5">
        <v>12357.93</v>
      </c>
      <c r="P548" s="6">
        <f t="shared" si="39"/>
        <v>950.61</v>
      </c>
      <c r="Q548" s="4">
        <v>45657</v>
      </c>
      <c r="R548" s="7">
        <v>30</v>
      </c>
      <c r="S548" s="8">
        <f t="shared" si="38"/>
        <v>5.4257612538689124E-6</v>
      </c>
      <c r="T548" s="6">
        <f t="shared" si="40"/>
        <v>1.6277283761606737E-4</v>
      </c>
    </row>
    <row r="549" spans="1:20" x14ac:dyDescent="0.25">
      <c r="A549" s="9" t="s">
        <v>105</v>
      </c>
      <c r="B549" t="s">
        <v>620</v>
      </c>
      <c r="C549" s="5">
        <v>0</v>
      </c>
      <c r="D549" s="5">
        <v>0</v>
      </c>
      <c r="E549" s="5">
        <v>0</v>
      </c>
      <c r="F549" s="5">
        <v>0</v>
      </c>
      <c r="G549" s="5">
        <v>0</v>
      </c>
      <c r="H549" s="5">
        <v>0</v>
      </c>
      <c r="I549" s="5">
        <v>0</v>
      </c>
      <c r="J549" s="5">
        <v>0</v>
      </c>
      <c r="K549" s="5">
        <v>0</v>
      </c>
      <c r="L549" s="5">
        <v>0</v>
      </c>
      <c r="M549" s="5">
        <v>0</v>
      </c>
      <c r="N549" s="5">
        <v>0</v>
      </c>
      <c r="O549" s="5">
        <v>4320.38</v>
      </c>
      <c r="P549" s="6">
        <f t="shared" si="39"/>
        <v>332.33692307692309</v>
      </c>
      <c r="Q549" s="4">
        <v>45473</v>
      </c>
      <c r="R549" s="7">
        <v>24</v>
      </c>
      <c r="S549" s="8">
        <f t="shared" si="38"/>
        <v>1.8968670647908001E-6</v>
      </c>
      <c r="T549" s="6">
        <f t="shared" si="40"/>
        <v>4.5524809554979199E-5</v>
      </c>
    </row>
    <row r="550" spans="1:20" x14ac:dyDescent="0.25">
      <c r="A550" s="9" t="s">
        <v>105</v>
      </c>
      <c r="B550" t="s">
        <v>52</v>
      </c>
      <c r="C550" s="5">
        <v>174733.6</v>
      </c>
      <c r="D550" s="5">
        <v>247538.63</v>
      </c>
      <c r="E550" s="5">
        <v>320343.66000000003</v>
      </c>
      <c r="F550" s="5">
        <v>407708.20000000007</v>
      </c>
      <c r="G550" s="5">
        <v>509633.96000000008</v>
      </c>
      <c r="H550" s="5">
        <v>611559.72000000009</v>
      </c>
      <c r="I550" s="5">
        <v>742607.94000000006</v>
      </c>
      <c r="J550" s="5">
        <v>858184.08000000007</v>
      </c>
      <c r="K550" s="5">
        <v>973760.26000000013</v>
      </c>
      <c r="L550" s="5">
        <v>1096370.4000000001</v>
      </c>
      <c r="M550" s="5">
        <v>1218980.54</v>
      </c>
      <c r="N550" s="5">
        <v>1341590.68</v>
      </c>
      <c r="O550" s="5">
        <v>1457166.8599999999</v>
      </c>
      <c r="P550" s="6">
        <f t="shared" si="39"/>
        <v>766167.5792307693</v>
      </c>
      <c r="Q550" s="4">
        <v>44957</v>
      </c>
      <c r="R550" s="7">
        <v>7</v>
      </c>
      <c r="S550" s="8">
        <f t="shared" si="38"/>
        <v>4.3730261257096479E-3</v>
      </c>
      <c r="T550" s="6">
        <f t="shared" si="40"/>
        <v>3.0611182879967537E-2</v>
      </c>
    </row>
    <row r="551" spans="1:20" x14ac:dyDescent="0.25">
      <c r="A551" s="9" t="s">
        <v>105</v>
      </c>
      <c r="B551" t="s">
        <v>621</v>
      </c>
      <c r="C551" s="5">
        <v>0</v>
      </c>
      <c r="D551" s="5">
        <v>0</v>
      </c>
      <c r="E551" s="5">
        <v>0</v>
      </c>
      <c r="F551" s="5">
        <v>0</v>
      </c>
      <c r="G551" s="5">
        <v>0</v>
      </c>
      <c r="H551" s="5">
        <v>0</v>
      </c>
      <c r="I551" s="5">
        <v>1964.82</v>
      </c>
      <c r="J551" s="5">
        <v>3928.1800000000003</v>
      </c>
      <c r="K551" s="5">
        <v>5891.6100000000006</v>
      </c>
      <c r="L551" s="5">
        <v>7855.0400000000009</v>
      </c>
      <c r="M551" s="5">
        <v>9818.4700000000012</v>
      </c>
      <c r="N551" s="5">
        <v>11781.900000000001</v>
      </c>
      <c r="O551" s="5">
        <v>13745.330000000002</v>
      </c>
      <c r="P551" s="6">
        <f t="shared" si="39"/>
        <v>4229.6423076923083</v>
      </c>
      <c r="Q551" s="4">
        <v>45626</v>
      </c>
      <c r="R551" s="7">
        <v>29</v>
      </c>
      <c r="S551" s="8">
        <f t="shared" si="38"/>
        <v>2.414137169901602E-5</v>
      </c>
      <c r="T551" s="6">
        <f t="shared" si="40"/>
        <v>7.0009977927146456E-4</v>
      </c>
    </row>
    <row r="552" spans="1:20" x14ac:dyDescent="0.25">
      <c r="A552" s="9" t="s">
        <v>105</v>
      </c>
      <c r="B552" t="s">
        <v>622</v>
      </c>
      <c r="C552" s="5">
        <v>0</v>
      </c>
      <c r="D552" s="5">
        <v>0</v>
      </c>
      <c r="E552" s="5">
        <v>0</v>
      </c>
      <c r="F552" s="5">
        <v>0</v>
      </c>
      <c r="G552" s="5">
        <v>0</v>
      </c>
      <c r="H552" s="5">
        <v>0</v>
      </c>
      <c r="I552" s="5">
        <v>0</v>
      </c>
      <c r="J552" s="5">
        <v>1782.02</v>
      </c>
      <c r="K552" s="5">
        <v>3563.55</v>
      </c>
      <c r="L552" s="5">
        <v>5345.08</v>
      </c>
      <c r="M552" s="5">
        <v>7126.61</v>
      </c>
      <c r="N552" s="5">
        <v>10689.65</v>
      </c>
      <c r="O552" s="5">
        <v>15143.45</v>
      </c>
      <c r="P552" s="6">
        <f t="shared" si="39"/>
        <v>3357.7200000000003</v>
      </c>
      <c r="Q552" s="4">
        <v>45291</v>
      </c>
      <c r="R552" s="7">
        <v>18</v>
      </c>
      <c r="S552" s="8">
        <f t="shared" si="38"/>
        <v>1.9164733252691141E-5</v>
      </c>
      <c r="T552" s="6">
        <f t="shared" si="40"/>
        <v>3.4496519854844052E-4</v>
      </c>
    </row>
    <row r="553" spans="1:20" x14ac:dyDescent="0.25">
      <c r="A553" s="9" t="s">
        <v>105</v>
      </c>
      <c r="B553" t="s">
        <v>623</v>
      </c>
      <c r="C553" s="5">
        <v>0</v>
      </c>
      <c r="D553" s="5">
        <v>0</v>
      </c>
      <c r="E553" s="5">
        <v>0</v>
      </c>
      <c r="F553" s="5">
        <v>0</v>
      </c>
      <c r="G553" s="5">
        <v>0</v>
      </c>
      <c r="H553" s="5">
        <v>0</v>
      </c>
      <c r="I553" s="5">
        <v>0</v>
      </c>
      <c r="J553" s="5">
        <v>1968</v>
      </c>
      <c r="K553" s="5">
        <v>3936</v>
      </c>
      <c r="L553" s="5">
        <v>5904</v>
      </c>
      <c r="M553" s="5">
        <v>7872</v>
      </c>
      <c r="N553" s="5">
        <v>11808</v>
      </c>
      <c r="O553" s="5">
        <v>16728</v>
      </c>
      <c r="P553" s="6">
        <f t="shared" si="39"/>
        <v>3708.9230769230771</v>
      </c>
      <c r="Q553" s="4">
        <v>45291</v>
      </c>
      <c r="R553" s="7">
        <v>18</v>
      </c>
      <c r="S553" s="8">
        <f t="shared" si="38"/>
        <v>2.1169281960372287E-5</v>
      </c>
      <c r="T553" s="6">
        <f t="shared" si="40"/>
        <v>3.8104707528670116E-4</v>
      </c>
    </row>
    <row r="554" spans="1:20" x14ac:dyDescent="0.25">
      <c r="A554" s="9" t="s">
        <v>105</v>
      </c>
      <c r="B554" t="s">
        <v>624</v>
      </c>
      <c r="C554" s="5">
        <v>0</v>
      </c>
      <c r="D554" s="5">
        <v>0</v>
      </c>
      <c r="E554" s="5">
        <v>0</v>
      </c>
      <c r="F554" s="5">
        <v>0</v>
      </c>
      <c r="G554" s="5">
        <v>0</v>
      </c>
      <c r="H554" s="5">
        <v>0</v>
      </c>
      <c r="I554" s="5">
        <v>0</v>
      </c>
      <c r="J554" s="5">
        <v>-7415.72</v>
      </c>
      <c r="K554" s="5">
        <v>-14831.490000000002</v>
      </c>
      <c r="L554" s="5">
        <v>-22247.260000000002</v>
      </c>
      <c r="M554" s="5">
        <v>-29663.030000000002</v>
      </c>
      <c r="N554" s="5">
        <v>-32841.230000000003</v>
      </c>
      <c r="O554" s="5">
        <v>-33900.620000000003</v>
      </c>
      <c r="P554" s="6">
        <f t="shared" si="39"/>
        <v>-10838.41153846154</v>
      </c>
      <c r="Q554" s="4">
        <v>45291</v>
      </c>
      <c r="R554" s="7">
        <v>18</v>
      </c>
      <c r="S554" s="8">
        <f t="shared" si="38"/>
        <v>-6.186199743203876E-5</v>
      </c>
      <c r="T554" s="6">
        <f t="shared" si="40"/>
        <v>-1.1135159537766976E-3</v>
      </c>
    </row>
    <row r="555" spans="1:20" x14ac:dyDescent="0.25">
      <c r="A555" s="9" t="s">
        <v>105</v>
      </c>
      <c r="B555" t="s">
        <v>625</v>
      </c>
      <c r="C555" s="5">
        <v>0</v>
      </c>
      <c r="D555" s="5">
        <v>0</v>
      </c>
      <c r="E555" s="5">
        <v>0</v>
      </c>
      <c r="F555" s="5">
        <v>0</v>
      </c>
      <c r="G555" s="5">
        <v>0</v>
      </c>
      <c r="H555" s="5">
        <v>0</v>
      </c>
      <c r="I555" s="5">
        <v>0</v>
      </c>
      <c r="J555" s="5">
        <v>4795.05</v>
      </c>
      <c r="K555" s="5">
        <v>9590.1</v>
      </c>
      <c r="L555" s="5">
        <v>14385.150000000001</v>
      </c>
      <c r="M555" s="5">
        <v>19180.2</v>
      </c>
      <c r="N555" s="5">
        <v>28770.300000000003</v>
      </c>
      <c r="O555" s="5">
        <v>40757.930000000008</v>
      </c>
      <c r="P555" s="6">
        <f t="shared" si="39"/>
        <v>9036.8253846153857</v>
      </c>
      <c r="Q555" s="4">
        <v>45291</v>
      </c>
      <c r="R555" s="7">
        <v>18</v>
      </c>
      <c r="S555" s="8">
        <f t="shared" si="38"/>
        <v>5.1579151313183312E-5</v>
      </c>
      <c r="T555" s="6">
        <f t="shared" si="40"/>
        <v>9.2842472363729956E-4</v>
      </c>
    </row>
    <row r="556" spans="1:20" x14ac:dyDescent="0.25">
      <c r="A556" s="9" t="s">
        <v>105</v>
      </c>
      <c r="B556" t="s">
        <v>626</v>
      </c>
      <c r="C556" s="5">
        <v>0</v>
      </c>
      <c r="D556" s="5">
        <v>0</v>
      </c>
      <c r="E556" s="5">
        <v>0</v>
      </c>
      <c r="F556" s="5">
        <v>0</v>
      </c>
      <c r="G556" s="5">
        <v>0</v>
      </c>
      <c r="H556" s="5">
        <v>0</v>
      </c>
      <c r="I556" s="5">
        <v>0</v>
      </c>
      <c r="J556" s="5">
        <v>-21986.33</v>
      </c>
      <c r="K556" s="5">
        <v>-43972.770000000004</v>
      </c>
      <c r="L556" s="5">
        <v>-65959.210000000006</v>
      </c>
      <c r="M556" s="5">
        <v>-87945.650000000009</v>
      </c>
      <c r="N556" s="5">
        <v>-97368.420000000013</v>
      </c>
      <c r="O556" s="5">
        <v>-100509.34000000001</v>
      </c>
      <c r="P556" s="6">
        <f t="shared" si="39"/>
        <v>-32133.978461538463</v>
      </c>
      <c r="Q556" s="4">
        <v>45291</v>
      </c>
      <c r="R556" s="7">
        <v>18</v>
      </c>
      <c r="S556" s="8">
        <f t="shared" si="38"/>
        <v>-1.8340991076179879E-4</v>
      </c>
      <c r="T556" s="6">
        <f t="shared" si="40"/>
        <v>-3.301378393712378E-3</v>
      </c>
    </row>
    <row r="557" spans="1:20" x14ac:dyDescent="0.25">
      <c r="A557" s="9" t="s">
        <v>105</v>
      </c>
      <c r="B557" t="s">
        <v>627</v>
      </c>
      <c r="C557" s="5">
        <v>0</v>
      </c>
      <c r="D557" s="5">
        <v>0</v>
      </c>
      <c r="E557" s="5">
        <v>0</v>
      </c>
      <c r="F557" s="5">
        <v>0</v>
      </c>
      <c r="G557" s="5">
        <v>0</v>
      </c>
      <c r="H557" s="5">
        <v>0</v>
      </c>
      <c r="I557" s="5">
        <v>0</v>
      </c>
      <c r="J557" s="5">
        <v>-7423.38</v>
      </c>
      <c r="K557" s="5">
        <v>-14846.76</v>
      </c>
      <c r="L557" s="5">
        <v>-22270.14</v>
      </c>
      <c r="M557" s="5">
        <v>-29693.52</v>
      </c>
      <c r="N557" s="5">
        <v>-32874.949999999997</v>
      </c>
      <c r="O557" s="5">
        <v>-33935.409999999996</v>
      </c>
      <c r="P557" s="6">
        <f t="shared" si="39"/>
        <v>-10849.550769230769</v>
      </c>
      <c r="Q557" s="4">
        <v>45291</v>
      </c>
      <c r="R557" s="7">
        <v>18</v>
      </c>
      <c r="S557" s="8">
        <f t="shared" si="38"/>
        <v>-6.1925576404178322E-5</v>
      </c>
      <c r="T557" s="6">
        <f t="shared" si="40"/>
        <v>-1.1146603752752097E-3</v>
      </c>
    </row>
    <row r="558" spans="1:20" x14ac:dyDescent="0.25">
      <c r="A558" s="9" t="s">
        <v>105</v>
      </c>
      <c r="B558" t="s">
        <v>628</v>
      </c>
      <c r="C558" s="5">
        <v>0</v>
      </c>
      <c r="D558" s="5">
        <v>0</v>
      </c>
      <c r="E558" s="5">
        <v>0</v>
      </c>
      <c r="F558" s="5">
        <v>0</v>
      </c>
      <c r="G558" s="5">
        <v>0</v>
      </c>
      <c r="H558" s="5">
        <v>0</v>
      </c>
      <c r="I558" s="5">
        <v>0</v>
      </c>
      <c r="J558" s="5">
        <v>-7130.32</v>
      </c>
      <c r="K558" s="5">
        <v>-14260.5</v>
      </c>
      <c r="L558" s="5">
        <v>-21390.68</v>
      </c>
      <c r="M558" s="5">
        <v>-28520.86</v>
      </c>
      <c r="N558" s="5">
        <v>-31576.639999999999</v>
      </c>
      <c r="O558" s="5">
        <v>-32595.23</v>
      </c>
      <c r="P558" s="6">
        <f t="shared" si="39"/>
        <v>-10421.094615384616</v>
      </c>
      <c r="Q558" s="4">
        <v>45291</v>
      </c>
      <c r="R558" s="7">
        <v>18</v>
      </c>
      <c r="S558" s="8">
        <f t="shared" si="38"/>
        <v>-5.9480093189694832E-5</v>
      </c>
      <c r="T558" s="6">
        <f t="shared" si="40"/>
        <v>-1.0706416774145071E-3</v>
      </c>
    </row>
    <row r="559" spans="1:20" x14ac:dyDescent="0.25">
      <c r="A559" s="9" t="s">
        <v>105</v>
      </c>
      <c r="B559" t="s">
        <v>629</v>
      </c>
      <c r="C559" s="5">
        <v>0</v>
      </c>
      <c r="D559" s="5">
        <v>0</v>
      </c>
      <c r="E559" s="5">
        <v>0</v>
      </c>
      <c r="F559" s="5">
        <v>0</v>
      </c>
      <c r="G559" s="5">
        <v>0</v>
      </c>
      <c r="H559" s="5">
        <v>0</v>
      </c>
      <c r="I559" s="5">
        <v>0</v>
      </c>
      <c r="J559" s="5">
        <v>-12479.85</v>
      </c>
      <c r="K559" s="5">
        <v>-24959.78</v>
      </c>
      <c r="L559" s="5">
        <v>-37439.71</v>
      </c>
      <c r="M559" s="5">
        <v>-49919.64</v>
      </c>
      <c r="N559" s="5">
        <v>-55268.17</v>
      </c>
      <c r="O559" s="5">
        <v>-57051.009999999995</v>
      </c>
      <c r="P559" s="6">
        <f t="shared" si="39"/>
        <v>-18239.858461538461</v>
      </c>
      <c r="Q559" s="4">
        <v>45291</v>
      </c>
      <c r="R559" s="7">
        <v>18</v>
      </c>
      <c r="S559" s="8">
        <f t="shared" si="38"/>
        <v>-1.0410696007476084E-4</v>
      </c>
      <c r="T559" s="6">
        <f t="shared" si="40"/>
        <v>-1.8739252813456952E-3</v>
      </c>
    </row>
    <row r="560" spans="1:20" x14ac:dyDescent="0.25">
      <c r="A560" s="9" t="s">
        <v>105</v>
      </c>
      <c r="B560" t="s">
        <v>630</v>
      </c>
      <c r="C560" s="5">
        <v>0</v>
      </c>
      <c r="D560" s="5">
        <v>0</v>
      </c>
      <c r="E560" s="5">
        <v>0</v>
      </c>
      <c r="F560" s="5">
        <v>0</v>
      </c>
      <c r="G560" s="5">
        <v>0</v>
      </c>
      <c r="H560" s="5">
        <v>0</v>
      </c>
      <c r="I560" s="5">
        <v>0</v>
      </c>
      <c r="J560" s="5">
        <v>-9231.01</v>
      </c>
      <c r="K560" s="5">
        <v>-18462.190000000002</v>
      </c>
      <c r="L560" s="5">
        <v>-27693.370000000003</v>
      </c>
      <c r="M560" s="5">
        <v>-36924.550000000003</v>
      </c>
      <c r="N560" s="5">
        <v>-40880.76</v>
      </c>
      <c r="O560" s="5">
        <v>-42199.51</v>
      </c>
      <c r="P560" s="6">
        <f t="shared" si="39"/>
        <v>-13491.645384615385</v>
      </c>
      <c r="Q560" s="4">
        <v>45291</v>
      </c>
      <c r="R560" s="7">
        <v>18</v>
      </c>
      <c r="S560" s="8">
        <f t="shared" si="38"/>
        <v>-7.7005761330919612E-5</v>
      </c>
      <c r="T560" s="6">
        <f t="shared" si="40"/>
        <v>-1.3861037039565531E-3</v>
      </c>
    </row>
    <row r="561" spans="1:20" x14ac:dyDescent="0.25">
      <c r="A561" s="9" t="s">
        <v>105</v>
      </c>
      <c r="B561" t="s">
        <v>631</v>
      </c>
      <c r="C561" s="5">
        <v>0</v>
      </c>
      <c r="D561" s="5">
        <v>0</v>
      </c>
      <c r="E561" s="5">
        <v>0</v>
      </c>
      <c r="F561" s="5">
        <v>0</v>
      </c>
      <c r="G561" s="5">
        <v>0</v>
      </c>
      <c r="H561" s="5">
        <v>0</v>
      </c>
      <c r="I561" s="5">
        <v>0</v>
      </c>
      <c r="J561" s="5">
        <v>-21933.27</v>
      </c>
      <c r="K561" s="5">
        <v>-43866.5</v>
      </c>
      <c r="L561" s="5">
        <v>-65799.73</v>
      </c>
      <c r="M561" s="5">
        <v>-87732.959999999992</v>
      </c>
      <c r="N561" s="5">
        <v>-97132.909999999989</v>
      </c>
      <c r="O561" s="5">
        <v>-100266.23</v>
      </c>
      <c r="P561" s="6">
        <f t="shared" si="39"/>
        <v>-32056.276923076923</v>
      </c>
      <c r="Q561" s="4">
        <v>45291</v>
      </c>
      <c r="R561" s="7">
        <v>18</v>
      </c>
      <c r="S561" s="8">
        <f t="shared" si="38"/>
        <v>-1.8296641658779408E-4</v>
      </c>
      <c r="T561" s="6">
        <f t="shared" si="40"/>
        <v>-3.2933954985802935E-3</v>
      </c>
    </row>
    <row r="562" spans="1:20" ht="13" x14ac:dyDescent="0.3">
      <c r="C562" s="14">
        <f t="shared" ref="C562:P562" si="41">SUM(C3:C561)</f>
        <v>166607768.34000003</v>
      </c>
      <c r="D562" s="14">
        <f t="shared" si="41"/>
        <v>188013541.73999989</v>
      </c>
      <c r="E562" s="14">
        <f t="shared" si="41"/>
        <v>197049696.33999997</v>
      </c>
      <c r="F562" s="14">
        <f t="shared" si="41"/>
        <v>207049706.81999996</v>
      </c>
      <c r="G562" s="14">
        <f t="shared" si="41"/>
        <v>223959263.09000003</v>
      </c>
      <c r="H562" s="14">
        <f t="shared" si="41"/>
        <v>227071198.29999986</v>
      </c>
      <c r="I562" s="14">
        <f t="shared" si="41"/>
        <v>128783369.07999997</v>
      </c>
      <c r="J562" s="14">
        <f t="shared" si="41"/>
        <v>144070015.88000005</v>
      </c>
      <c r="K562" s="14">
        <f t="shared" si="41"/>
        <v>156659480.17999995</v>
      </c>
      <c r="L562" s="14">
        <f t="shared" si="41"/>
        <v>165036864.05999994</v>
      </c>
      <c r="M562" s="14">
        <f t="shared" si="41"/>
        <v>166979601.01999995</v>
      </c>
      <c r="N562" s="14">
        <f t="shared" si="41"/>
        <v>164048011.45000014</v>
      </c>
      <c r="O562" s="14">
        <f t="shared" si="41"/>
        <v>142311324.77999997</v>
      </c>
      <c r="P562" s="14">
        <f t="shared" si="41"/>
        <v>175203064.69846138</v>
      </c>
      <c r="R562" s="10"/>
      <c r="T562" s="16">
        <f>SUM(T3:T561)</f>
        <v>3.14995964289422</v>
      </c>
    </row>
    <row r="563" spans="1:20" x14ac:dyDescent="0.25"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</row>
    <row r="564" spans="1:20" ht="13" x14ac:dyDescent="0.3"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14">
        <f>SUMIF(O3:O561,0,P3:P561)</f>
        <v>91698246.019230783</v>
      </c>
      <c r="P564" t="s">
        <v>1110</v>
      </c>
      <c r="Q564" s="1"/>
      <c r="R564" s="11"/>
    </row>
    <row r="565" spans="1:20" x14ac:dyDescent="0.25"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Q565" s="15"/>
      <c r="R565" s="11"/>
    </row>
    <row r="566" spans="1:20" ht="13" x14ac:dyDescent="0.3">
      <c r="O566" s="30">
        <f>O564/P562</f>
        <v>0.52338265986985366</v>
      </c>
      <c r="P566" t="s">
        <v>106</v>
      </c>
      <c r="Q566" s="2"/>
      <c r="R566" s="11"/>
    </row>
    <row r="567" spans="1:20" x14ac:dyDescent="0.25">
      <c r="P567" s="12"/>
      <c r="Q567" s="2"/>
      <c r="R567" s="11"/>
    </row>
    <row r="568" spans="1:20" x14ac:dyDescent="0.25">
      <c r="P568" s="1"/>
      <c r="Q568" s="2"/>
      <c r="R568" s="11"/>
    </row>
    <row r="569" spans="1:20" x14ac:dyDescent="0.25">
      <c r="P569" s="2"/>
      <c r="Q569" s="3"/>
      <c r="R569" s="11"/>
    </row>
    <row r="570" spans="1:20" ht="13" x14ac:dyDescent="0.3">
      <c r="P570" s="13"/>
      <c r="Q570" s="3"/>
      <c r="R570" s="11"/>
    </row>
    <row r="571" spans="1:20" x14ac:dyDescent="0.25">
      <c r="P571" s="2"/>
      <c r="Q571" s="3"/>
      <c r="R571" s="11"/>
    </row>
    <row r="572" spans="1:20" x14ac:dyDescent="0.25">
      <c r="P572" s="11"/>
      <c r="Q572" s="3"/>
      <c r="R572" s="11"/>
    </row>
    <row r="573" spans="1:20" x14ac:dyDescent="0.25">
      <c r="P573" s="11"/>
      <c r="Q573" s="3"/>
      <c r="R573" s="11"/>
    </row>
  </sheetData>
  <mergeCells count="1">
    <mergeCell ref="A1:T1"/>
  </mergeCells>
  <pageMargins left="0.7" right="0.7" top="0.75" bottom="0.75" header="0.3" footer="0.5"/>
  <pageSetup scale="40" fitToHeight="0" orientation="landscape" r:id="rId1"/>
  <headerFooter>
    <oddFooter>&amp;R&amp;"Times New Roman,Bold"&amp;12Rebuttal Exhibit CMG-11
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T548"/>
  <sheetViews>
    <sheetView zoomScaleNormal="10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3" sqref="C3"/>
    </sheetView>
  </sheetViews>
  <sheetFormatPr defaultRowHeight="12.5" x14ac:dyDescent="0.25"/>
  <cols>
    <col min="1" max="1" width="11.81640625" bestFit="1" customWidth="1"/>
    <col min="2" max="2" width="12" bestFit="1" customWidth="1"/>
    <col min="3" max="15" width="15" bestFit="1" customWidth="1"/>
    <col min="16" max="16" width="24.81640625" bestFit="1" customWidth="1"/>
    <col min="17" max="17" width="17.26953125" style="4" bestFit="1" customWidth="1"/>
    <col min="18" max="18" width="24" bestFit="1" customWidth="1"/>
    <col min="19" max="19" width="10.26953125" bestFit="1" customWidth="1"/>
    <col min="20" max="20" width="13.81640625" bestFit="1" customWidth="1"/>
  </cols>
  <sheetData>
    <row r="1" spans="1:20" ht="13" x14ac:dyDescent="0.3">
      <c r="A1" s="48" t="s">
        <v>110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</row>
    <row r="2" spans="1:20" s="29" customFormat="1" ht="13" x14ac:dyDescent="0.3">
      <c r="A2" s="17" t="s">
        <v>103</v>
      </c>
      <c r="B2" s="25" t="s">
        <v>0</v>
      </c>
      <c r="C2" s="26">
        <v>44377</v>
      </c>
      <c r="D2" s="26">
        <v>44408</v>
      </c>
      <c r="E2" s="26">
        <v>44439</v>
      </c>
      <c r="F2" s="26">
        <v>44469</v>
      </c>
      <c r="G2" s="26">
        <v>44500</v>
      </c>
      <c r="H2" s="26">
        <v>44530</v>
      </c>
      <c r="I2" s="26">
        <v>44561</v>
      </c>
      <c r="J2" s="26">
        <v>44592</v>
      </c>
      <c r="K2" s="26">
        <v>44620</v>
      </c>
      <c r="L2" s="26">
        <v>44651</v>
      </c>
      <c r="M2" s="26">
        <v>44681</v>
      </c>
      <c r="N2" s="26">
        <v>44712</v>
      </c>
      <c r="O2" s="26">
        <v>44742</v>
      </c>
      <c r="P2" s="25" t="s">
        <v>1</v>
      </c>
      <c r="Q2" s="26" t="s">
        <v>2</v>
      </c>
      <c r="R2" s="25" t="s">
        <v>3</v>
      </c>
      <c r="S2" s="27" t="s">
        <v>4</v>
      </c>
      <c r="T2" s="28" t="s">
        <v>5</v>
      </c>
    </row>
    <row r="3" spans="1:20" x14ac:dyDescent="0.25">
      <c r="A3" s="9" t="s">
        <v>104</v>
      </c>
      <c r="B3" t="s">
        <v>64</v>
      </c>
      <c r="C3" s="5">
        <v>-24002.46999999999</v>
      </c>
      <c r="D3" s="5">
        <v>-24002.46999999999</v>
      </c>
      <c r="E3" s="5">
        <v>-24002.46999999999</v>
      </c>
      <c r="F3" s="5">
        <v>-24002.46999999999</v>
      </c>
      <c r="G3" s="5">
        <v>-24002.46999999999</v>
      </c>
      <c r="H3" s="5">
        <v>-24002.46999999999</v>
      </c>
      <c r="I3" s="5">
        <v>-24002.46999999999</v>
      </c>
      <c r="J3" s="5">
        <v>-24002.46999999999</v>
      </c>
      <c r="K3" s="5">
        <v>-24002.46999999999</v>
      </c>
      <c r="L3" s="5">
        <v>-24002.46999999999</v>
      </c>
      <c r="M3" s="5">
        <v>0</v>
      </c>
      <c r="N3" s="5">
        <v>0</v>
      </c>
      <c r="O3" s="5">
        <v>0</v>
      </c>
      <c r="P3" s="6">
        <f>AVERAGE(C3:O3)</f>
        <v>-18463.438461538459</v>
      </c>
      <c r="Q3" s="4">
        <v>44681</v>
      </c>
      <c r="R3" s="7">
        <v>-2</v>
      </c>
      <c r="S3" s="8">
        <f t="shared" ref="S3:S66" si="0">P3/$P$537</f>
        <v>-1.5757369703041767E-4</v>
      </c>
      <c r="T3" s="6">
        <f>R3*S3</f>
        <v>3.1514739406083534E-4</v>
      </c>
    </row>
    <row r="4" spans="1:20" x14ac:dyDescent="0.25">
      <c r="A4" s="9" t="s">
        <v>104</v>
      </c>
      <c r="B4" t="s">
        <v>632</v>
      </c>
      <c r="C4" s="5">
        <v>445297.94</v>
      </c>
      <c r="D4" s="5">
        <v>445297.94</v>
      </c>
      <c r="E4" s="5">
        <v>486194.86</v>
      </c>
      <c r="F4" s="5">
        <v>597547.86</v>
      </c>
      <c r="G4" s="5">
        <v>708900.86</v>
      </c>
      <c r="H4" s="5">
        <v>820253.86</v>
      </c>
      <c r="I4" s="5">
        <v>0</v>
      </c>
      <c r="J4" s="5">
        <v>0</v>
      </c>
      <c r="K4" s="5">
        <v>0</v>
      </c>
      <c r="L4" s="5">
        <v>0</v>
      </c>
      <c r="M4" s="5">
        <v>0</v>
      </c>
      <c r="N4" s="5">
        <v>0</v>
      </c>
      <c r="O4" s="5">
        <v>0</v>
      </c>
      <c r="P4" s="6">
        <f t="shared" ref="P4:P32" si="1">AVERAGE(C4:O4)</f>
        <v>269499.48615384614</v>
      </c>
      <c r="Q4" s="4">
        <v>44561</v>
      </c>
      <c r="R4" s="7">
        <v>-6</v>
      </c>
      <c r="S4" s="8">
        <f t="shared" si="0"/>
        <v>2.3000066032944615E-3</v>
      </c>
      <c r="T4" s="6">
        <f t="shared" ref="T4:T32" si="2">R4*S4</f>
        <v>-1.3800039619766769E-2</v>
      </c>
    </row>
    <row r="5" spans="1:20" x14ac:dyDescent="0.25">
      <c r="A5" s="9" t="s">
        <v>104</v>
      </c>
      <c r="B5" t="s">
        <v>21</v>
      </c>
      <c r="C5" s="5">
        <v>240415.02000000002</v>
      </c>
      <c r="D5" s="5">
        <v>240415.02000000002</v>
      </c>
      <c r="E5" s="5">
        <v>240415.02000000002</v>
      </c>
      <c r="F5" s="5">
        <v>240415.02000000002</v>
      </c>
      <c r="G5" s="5">
        <v>240415.02000000002</v>
      </c>
      <c r="H5" s="5">
        <v>240415.02000000002</v>
      </c>
      <c r="I5" s="5">
        <v>240415.02000000002</v>
      </c>
      <c r="J5" s="5">
        <v>240415.02000000002</v>
      </c>
      <c r="K5" s="5">
        <v>240415.02000000002</v>
      </c>
      <c r="L5" s="5">
        <v>240415.02000000002</v>
      </c>
      <c r="M5" s="5">
        <v>240415.02000000002</v>
      </c>
      <c r="N5" s="5">
        <v>240415.02000000002</v>
      </c>
      <c r="O5" s="5">
        <v>240415.02000000002</v>
      </c>
      <c r="P5" s="6">
        <f t="shared" si="1"/>
        <v>240415.02000000002</v>
      </c>
      <c r="Q5" s="4">
        <v>46022</v>
      </c>
      <c r="R5" s="7">
        <v>42</v>
      </c>
      <c r="S5" s="8">
        <f t="shared" si="0"/>
        <v>2.0517891941935289E-3</v>
      </c>
      <c r="T5" s="6">
        <f t="shared" si="2"/>
        <v>8.6175146156128216E-2</v>
      </c>
    </row>
    <row r="6" spans="1:20" x14ac:dyDescent="0.25">
      <c r="A6" s="9" t="s">
        <v>104</v>
      </c>
      <c r="B6" t="s">
        <v>633</v>
      </c>
      <c r="C6" s="5">
        <v>1200314.44</v>
      </c>
      <c r="D6" s="5">
        <v>1200314.44</v>
      </c>
      <c r="E6" s="5">
        <v>1200314.44</v>
      </c>
      <c r="F6" s="5">
        <v>1200314.44</v>
      </c>
      <c r="G6" s="5">
        <v>1200314.44</v>
      </c>
      <c r="H6" s="5">
        <v>1616079.3699999999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6">
        <f t="shared" si="1"/>
        <v>585973.19769230764</v>
      </c>
      <c r="Q6" s="4">
        <v>44561</v>
      </c>
      <c r="R6" s="7">
        <v>-6</v>
      </c>
      <c r="S6" s="8">
        <f t="shared" si="0"/>
        <v>5.0009083255784324E-3</v>
      </c>
      <c r="T6" s="6">
        <f t="shared" si="2"/>
        <v>-3.0005449953470594E-2</v>
      </c>
    </row>
    <row r="7" spans="1:20" x14ac:dyDescent="0.25">
      <c r="A7" s="9" t="s">
        <v>104</v>
      </c>
      <c r="B7" t="s">
        <v>47</v>
      </c>
      <c r="C7" s="5">
        <v>-421598.80999999959</v>
      </c>
      <c r="D7" s="5">
        <v>-421598.80999999959</v>
      </c>
      <c r="E7" s="5">
        <v>-421598.80999999959</v>
      </c>
      <c r="F7" s="5">
        <v>-421598.80999999959</v>
      </c>
      <c r="G7" s="5">
        <v>-421598.80999999959</v>
      </c>
      <c r="H7" s="5">
        <v>-421598.80999999959</v>
      </c>
      <c r="I7" s="5">
        <v>-421598.80999999959</v>
      </c>
      <c r="J7" s="5">
        <v>-421598.80999999959</v>
      </c>
      <c r="K7" s="5">
        <v>-421598.80999999959</v>
      </c>
      <c r="L7" s="5">
        <v>-421598.80999999959</v>
      </c>
      <c r="M7" s="5">
        <v>-421598.80999999959</v>
      </c>
      <c r="N7" s="5">
        <v>-421598.80999999959</v>
      </c>
      <c r="O7" s="5">
        <v>-421598.80999999959</v>
      </c>
      <c r="P7" s="6">
        <f t="shared" si="1"/>
        <v>-421598.80999999959</v>
      </c>
      <c r="Q7" s="4">
        <v>45657</v>
      </c>
      <c r="R7" s="7">
        <v>30</v>
      </c>
      <c r="S7" s="8">
        <f t="shared" si="0"/>
        <v>-3.5980775354337254E-3</v>
      </c>
      <c r="T7" s="6">
        <f t="shared" si="2"/>
        <v>-0.10794232606301177</v>
      </c>
    </row>
    <row r="8" spans="1:20" x14ac:dyDescent="0.25">
      <c r="A8" s="9" t="s">
        <v>104</v>
      </c>
      <c r="B8" t="s">
        <v>45</v>
      </c>
      <c r="C8" s="5">
        <v>-118707.60999999987</v>
      </c>
      <c r="D8" s="5">
        <v>-118707.60999999987</v>
      </c>
      <c r="E8" s="5">
        <v>-118707.60999999987</v>
      </c>
      <c r="F8" s="5">
        <v>-118707.60999999987</v>
      </c>
      <c r="G8" s="5">
        <v>-118707.60999999987</v>
      </c>
      <c r="H8" s="5">
        <v>-118707.60999999987</v>
      </c>
      <c r="I8" s="5">
        <v>-118707.60999999987</v>
      </c>
      <c r="J8" s="5">
        <v>-118707.60999999987</v>
      </c>
      <c r="K8" s="5">
        <v>-118707.60999999987</v>
      </c>
      <c r="L8" s="5">
        <v>-118707.60999999987</v>
      </c>
      <c r="M8" s="5">
        <v>-118707.60999999987</v>
      </c>
      <c r="N8" s="5">
        <v>-118707.60999999987</v>
      </c>
      <c r="O8" s="5">
        <v>-118707.60999999987</v>
      </c>
      <c r="P8" s="6">
        <f t="shared" si="1"/>
        <v>-118707.60999999987</v>
      </c>
      <c r="Q8" s="4">
        <v>45260</v>
      </c>
      <c r="R8" s="7">
        <v>17</v>
      </c>
      <c r="S8" s="8">
        <f t="shared" si="0"/>
        <v>-1.0130939051417813E-3</v>
      </c>
      <c r="T8" s="6">
        <f t="shared" si="2"/>
        <v>-1.7222596387410281E-2</v>
      </c>
    </row>
    <row r="9" spans="1:20" x14ac:dyDescent="0.25">
      <c r="A9" s="9" t="s">
        <v>104</v>
      </c>
      <c r="B9" t="s">
        <v>634</v>
      </c>
      <c r="C9" s="5">
        <v>-21.96</v>
      </c>
      <c r="D9" s="5">
        <v>-21.96</v>
      </c>
      <c r="E9" s="5">
        <v>-21.96</v>
      </c>
      <c r="F9" s="5">
        <v>-21.96</v>
      </c>
      <c r="G9" s="5">
        <v>-21.96</v>
      </c>
      <c r="H9" s="5">
        <v>-21.96</v>
      </c>
      <c r="I9" s="5">
        <v>-21.96</v>
      </c>
      <c r="J9" s="5">
        <v>-21.96</v>
      </c>
      <c r="K9" s="5">
        <v>-21.96</v>
      </c>
      <c r="L9" s="5">
        <v>-21.96</v>
      </c>
      <c r="M9" s="5">
        <v>-21.96</v>
      </c>
      <c r="N9" s="5">
        <v>-21.96</v>
      </c>
      <c r="O9" s="5">
        <v>-21.96</v>
      </c>
      <c r="P9" s="6">
        <f t="shared" si="1"/>
        <v>-21.96</v>
      </c>
      <c r="Q9" s="4">
        <v>46752</v>
      </c>
      <c r="R9" s="7">
        <v>6</v>
      </c>
      <c r="S9" s="8">
        <f t="shared" si="0"/>
        <v>-1.8741462452924072E-7</v>
      </c>
      <c r="T9" s="6">
        <f t="shared" si="2"/>
        <v>-1.1244877471754444E-6</v>
      </c>
    </row>
    <row r="10" spans="1:20" x14ac:dyDescent="0.25">
      <c r="A10" s="9" t="s">
        <v>104</v>
      </c>
      <c r="B10" t="s">
        <v>73</v>
      </c>
      <c r="C10" s="5">
        <v>5658451.0399999991</v>
      </c>
      <c r="D10" s="5">
        <v>5933463.4699999988</v>
      </c>
      <c r="E10" s="5">
        <v>6319095.8999999985</v>
      </c>
      <c r="F10" s="5">
        <v>6694950.0599999987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6">
        <f t="shared" si="1"/>
        <v>1892766.1899999997</v>
      </c>
      <c r="Q10" s="4">
        <v>44500</v>
      </c>
      <c r="R10" s="7">
        <v>-8</v>
      </c>
      <c r="S10" s="8">
        <f t="shared" si="0"/>
        <v>1.6153554864321101E-2</v>
      </c>
      <c r="T10" s="6">
        <f t="shared" si="2"/>
        <v>-0.12922843891456881</v>
      </c>
    </row>
    <row r="11" spans="1:20" x14ac:dyDescent="0.25">
      <c r="A11" s="9" t="s">
        <v>104</v>
      </c>
      <c r="B11" t="s">
        <v>24</v>
      </c>
      <c r="C11" s="5">
        <v>86145.05</v>
      </c>
      <c r="D11" s="5">
        <v>86145.05</v>
      </c>
      <c r="E11" s="5">
        <v>88673.63</v>
      </c>
      <c r="F11" s="5">
        <v>98251.46</v>
      </c>
      <c r="G11" s="5">
        <v>115572.69</v>
      </c>
      <c r="H11" s="5">
        <v>134916.78</v>
      </c>
      <c r="I11" s="5">
        <v>150214.04</v>
      </c>
      <c r="J11" s="5">
        <v>152241.80000000002</v>
      </c>
      <c r="K11" s="5">
        <v>154269.56000000003</v>
      </c>
      <c r="L11" s="5">
        <v>161828.32000000004</v>
      </c>
      <c r="M11" s="5">
        <v>172429.28000000003</v>
      </c>
      <c r="N11" s="5">
        <v>165102.48000000004</v>
      </c>
      <c r="O11" s="5">
        <v>209467.88000000003</v>
      </c>
      <c r="P11" s="6">
        <f t="shared" si="1"/>
        <v>136558.30923076926</v>
      </c>
      <c r="Q11" s="4">
        <v>44926</v>
      </c>
      <c r="R11" s="7">
        <v>6</v>
      </c>
      <c r="S11" s="8">
        <f t="shared" si="0"/>
        <v>1.1654382627883681E-3</v>
      </c>
      <c r="T11" s="6">
        <f t="shared" si="2"/>
        <v>6.9926295767302089E-3</v>
      </c>
    </row>
    <row r="12" spans="1:20" x14ac:dyDescent="0.25">
      <c r="A12" s="9" t="s">
        <v>104</v>
      </c>
      <c r="B12" t="s">
        <v>56</v>
      </c>
      <c r="C12" s="5">
        <v>6690908.6600000011</v>
      </c>
      <c r="D12" s="5">
        <v>7052575.2700000014</v>
      </c>
      <c r="E12" s="5">
        <v>7414241.8800000018</v>
      </c>
      <c r="F12" s="5">
        <v>7775908.4900000021</v>
      </c>
      <c r="G12" s="5">
        <v>8137575.1000000024</v>
      </c>
      <c r="H12" s="5">
        <v>8499241.7100000028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6">
        <f t="shared" si="1"/>
        <v>3505419.3161538471</v>
      </c>
      <c r="Q12" s="4">
        <v>44561</v>
      </c>
      <c r="R12" s="7">
        <v>-6</v>
      </c>
      <c r="S12" s="8">
        <f t="shared" si="0"/>
        <v>2.9916522994286019E-2</v>
      </c>
      <c r="T12" s="6">
        <f t="shared" si="2"/>
        <v>-0.17949913796571612</v>
      </c>
    </row>
    <row r="13" spans="1:20" x14ac:dyDescent="0.25">
      <c r="A13" s="9" t="s">
        <v>104</v>
      </c>
      <c r="B13" t="s">
        <v>25</v>
      </c>
      <c r="C13" s="5">
        <v>1145316.74</v>
      </c>
      <c r="D13" s="5">
        <v>1844527.74</v>
      </c>
      <c r="E13" s="5">
        <v>2545736.16</v>
      </c>
      <c r="F13" s="5">
        <v>3246944.58</v>
      </c>
      <c r="G13" s="5">
        <v>3866080.3200000003</v>
      </c>
      <c r="H13" s="5">
        <v>3861447.3200000003</v>
      </c>
      <c r="I13" s="5">
        <v>3856814.3200000003</v>
      </c>
      <c r="J13" s="5">
        <v>3852564.3200000003</v>
      </c>
      <c r="K13" s="5">
        <v>3848314.3200000003</v>
      </c>
      <c r="L13" s="5">
        <v>3844064.3200000003</v>
      </c>
      <c r="M13" s="5">
        <v>3839814.3200000003</v>
      </c>
      <c r="N13" s="5">
        <v>3835564.3200000003</v>
      </c>
      <c r="O13" s="5">
        <v>3831314.3200000003</v>
      </c>
      <c r="P13" s="6">
        <f t="shared" si="1"/>
        <v>3339884.8538461542</v>
      </c>
      <c r="Q13" s="4">
        <v>44865</v>
      </c>
      <c r="R13" s="7">
        <v>4</v>
      </c>
      <c r="S13" s="8">
        <f t="shared" si="0"/>
        <v>2.8503791705577184E-2</v>
      </c>
      <c r="T13" s="6">
        <f t="shared" si="2"/>
        <v>0.11401516682230874</v>
      </c>
    </row>
    <row r="14" spans="1:20" x14ac:dyDescent="0.25">
      <c r="A14" s="9" t="s">
        <v>104</v>
      </c>
      <c r="B14" t="s">
        <v>635</v>
      </c>
      <c r="C14" s="5">
        <v>255012.00000000006</v>
      </c>
      <c r="D14" s="5">
        <v>255012.00000000006</v>
      </c>
      <c r="E14" s="5">
        <v>255012.00000000006</v>
      </c>
      <c r="F14" s="5">
        <v>255012.00000000006</v>
      </c>
      <c r="G14" s="5">
        <v>255012.00000000006</v>
      </c>
      <c r="H14" s="5">
        <v>255012.00000000006</v>
      </c>
      <c r="I14" s="5">
        <v>255012.00000000006</v>
      </c>
      <c r="J14" s="5">
        <v>255012.00000000006</v>
      </c>
      <c r="K14" s="5">
        <v>255012.00000000006</v>
      </c>
      <c r="L14" s="5">
        <v>255012.00000000006</v>
      </c>
      <c r="M14" s="5">
        <v>255012.00000000006</v>
      </c>
      <c r="N14" s="5">
        <v>255012.00000000006</v>
      </c>
      <c r="O14" s="5">
        <v>255012.00000000006</v>
      </c>
      <c r="P14" s="6">
        <f t="shared" si="1"/>
        <v>255012.00000000003</v>
      </c>
      <c r="Q14" s="4">
        <v>45230</v>
      </c>
      <c r="R14" s="7">
        <v>16</v>
      </c>
      <c r="S14" s="8">
        <f t="shared" si="0"/>
        <v>2.1763651288911993E-3</v>
      </c>
      <c r="T14" s="6">
        <f t="shared" si="2"/>
        <v>3.482184206225919E-2</v>
      </c>
    </row>
    <row r="15" spans="1:20" x14ac:dyDescent="0.25">
      <c r="A15" s="9" t="s">
        <v>104</v>
      </c>
      <c r="B15" t="s">
        <v>22</v>
      </c>
      <c r="C15" s="5">
        <v>11678022.74</v>
      </c>
      <c r="D15" s="5">
        <v>11761056.4</v>
      </c>
      <c r="E15" s="5">
        <v>11844090.060000001</v>
      </c>
      <c r="F15" s="5">
        <v>11927123.720000001</v>
      </c>
      <c r="G15" s="5">
        <v>12010113.720000001</v>
      </c>
      <c r="H15" s="5">
        <v>12093147.380000001</v>
      </c>
      <c r="I15" s="5">
        <v>12176222.090000002</v>
      </c>
      <c r="J15" s="5">
        <v>12259555.460000001</v>
      </c>
      <c r="K15" s="5">
        <v>12342888.790000001</v>
      </c>
      <c r="L15" s="5">
        <v>12426222.120000001</v>
      </c>
      <c r="M15" s="5">
        <v>12509555.450000001</v>
      </c>
      <c r="N15" s="5">
        <v>12592888.780000001</v>
      </c>
      <c r="O15" s="5">
        <v>12676222.110000001</v>
      </c>
      <c r="P15" s="6">
        <f t="shared" si="1"/>
        <v>12176700.67846154</v>
      </c>
      <c r="Q15" s="4">
        <v>45657</v>
      </c>
      <c r="R15" s="7">
        <v>30</v>
      </c>
      <c r="S15" s="8">
        <f t="shared" si="0"/>
        <v>0.10392039096807014</v>
      </c>
      <c r="T15" s="6">
        <f t="shared" si="2"/>
        <v>3.1176117290421042</v>
      </c>
    </row>
    <row r="16" spans="1:20" x14ac:dyDescent="0.25">
      <c r="A16" s="9" t="s">
        <v>104</v>
      </c>
      <c r="B16" t="s">
        <v>636</v>
      </c>
      <c r="C16" s="5">
        <v>44000</v>
      </c>
      <c r="D16" s="5">
        <v>44000</v>
      </c>
      <c r="E16" s="5">
        <v>44000</v>
      </c>
      <c r="F16" s="5">
        <v>44000</v>
      </c>
      <c r="G16" s="5">
        <v>44000</v>
      </c>
      <c r="H16" s="5">
        <v>44000</v>
      </c>
      <c r="I16" s="5">
        <v>44000</v>
      </c>
      <c r="J16" s="5">
        <v>44000</v>
      </c>
      <c r="K16" s="5">
        <v>44000</v>
      </c>
      <c r="L16" s="5">
        <v>44000</v>
      </c>
      <c r="M16" s="5">
        <v>63733.83</v>
      </c>
      <c r="N16" s="5">
        <v>63733.83</v>
      </c>
      <c r="O16" s="5">
        <v>63733.83</v>
      </c>
      <c r="P16" s="6">
        <f t="shared" si="1"/>
        <v>48553.960769230769</v>
      </c>
      <c r="Q16" s="4">
        <v>44773</v>
      </c>
      <c r="R16" s="7">
        <v>1</v>
      </c>
      <c r="S16" s="8">
        <f t="shared" si="0"/>
        <v>4.1437715514448396E-4</v>
      </c>
      <c r="T16" s="6">
        <f t="shared" si="2"/>
        <v>4.1437715514448396E-4</v>
      </c>
    </row>
    <row r="17" spans="1:20" x14ac:dyDescent="0.25">
      <c r="A17" s="9" t="s">
        <v>104</v>
      </c>
      <c r="B17" t="s">
        <v>41</v>
      </c>
      <c r="C17" s="5">
        <v>115076.93</v>
      </c>
      <c r="D17" s="5">
        <v>115076.93</v>
      </c>
      <c r="E17" s="5">
        <v>115076.93</v>
      </c>
      <c r="F17" s="5">
        <v>115076.93</v>
      </c>
      <c r="G17" s="5">
        <v>115076.93</v>
      </c>
      <c r="H17" s="5">
        <v>115076.93</v>
      </c>
      <c r="I17" s="5">
        <v>115076.93</v>
      </c>
      <c r="J17" s="5">
        <v>115076.93</v>
      </c>
      <c r="K17" s="5">
        <v>115076.93</v>
      </c>
      <c r="L17" s="5">
        <v>115076.93</v>
      </c>
      <c r="M17" s="5">
        <v>115076.93</v>
      </c>
      <c r="N17" s="5">
        <v>115076.93</v>
      </c>
      <c r="O17" s="5">
        <v>115076.93</v>
      </c>
      <c r="P17" s="6">
        <f t="shared" si="1"/>
        <v>115076.92999999995</v>
      </c>
      <c r="Q17" s="4">
        <v>46203</v>
      </c>
      <c r="R17" s="7">
        <v>6</v>
      </c>
      <c r="S17" s="8">
        <f t="shared" si="0"/>
        <v>9.8210836192749121E-4</v>
      </c>
      <c r="T17" s="6">
        <f t="shared" si="2"/>
        <v>5.8926501715649473E-3</v>
      </c>
    </row>
    <row r="18" spans="1:20" x14ac:dyDescent="0.25">
      <c r="A18" s="9" t="s">
        <v>104</v>
      </c>
      <c r="B18" t="s">
        <v>637</v>
      </c>
      <c r="C18" s="5">
        <v>87040.08</v>
      </c>
      <c r="D18" s="5">
        <v>87040.08</v>
      </c>
      <c r="E18" s="5">
        <v>87040.08</v>
      </c>
      <c r="F18" s="5">
        <v>87040.08</v>
      </c>
      <c r="G18" s="5">
        <v>87040.08</v>
      </c>
      <c r="H18" s="5">
        <v>87040.08</v>
      </c>
      <c r="I18" s="5">
        <v>87040.08</v>
      </c>
      <c r="J18" s="5">
        <v>87040.08</v>
      </c>
      <c r="K18" s="5">
        <v>87040.08</v>
      </c>
      <c r="L18" s="5">
        <v>87040.08</v>
      </c>
      <c r="M18" s="5">
        <v>87040.08</v>
      </c>
      <c r="N18" s="5">
        <v>87040.08</v>
      </c>
      <c r="O18" s="5">
        <v>87040.08</v>
      </c>
      <c r="P18" s="6">
        <f t="shared" si="1"/>
        <v>87040.079999999987</v>
      </c>
      <c r="Q18" s="4">
        <v>47726</v>
      </c>
      <c r="R18" s="7">
        <v>6</v>
      </c>
      <c r="S18" s="8">
        <f t="shared" si="0"/>
        <v>7.4283168999066801E-4</v>
      </c>
      <c r="T18" s="6">
        <f t="shared" si="2"/>
        <v>4.4569901399440079E-3</v>
      </c>
    </row>
    <row r="19" spans="1:20" x14ac:dyDescent="0.25">
      <c r="A19" s="9" t="s">
        <v>104</v>
      </c>
      <c r="B19" t="s">
        <v>638</v>
      </c>
      <c r="C19" s="5">
        <v>56842.85</v>
      </c>
      <c r="D19" s="5">
        <v>56842.85</v>
      </c>
      <c r="E19" s="5">
        <v>56842.85</v>
      </c>
      <c r="F19" s="5">
        <v>56842.85</v>
      </c>
      <c r="G19" s="5">
        <v>197664.37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6">
        <f t="shared" si="1"/>
        <v>32695.059230769231</v>
      </c>
      <c r="Q19" s="4">
        <v>44530</v>
      </c>
      <c r="R19" s="7">
        <v>-7</v>
      </c>
      <c r="S19" s="8">
        <f t="shared" si="0"/>
        <v>2.7903152321019582E-4</v>
      </c>
      <c r="T19" s="6">
        <f t="shared" si="2"/>
        <v>-1.9532206624713706E-3</v>
      </c>
    </row>
    <row r="20" spans="1:20" x14ac:dyDescent="0.25">
      <c r="A20" s="9" t="s">
        <v>104</v>
      </c>
      <c r="B20" t="s">
        <v>639</v>
      </c>
      <c r="C20" s="5">
        <v>1931289.5199999998</v>
      </c>
      <c r="D20" s="5">
        <v>2108964.21</v>
      </c>
      <c r="E20" s="5">
        <v>2286638.9</v>
      </c>
      <c r="F20" s="5">
        <v>2464313.59</v>
      </c>
      <c r="G20" s="5">
        <v>2641988.2799999998</v>
      </c>
      <c r="H20" s="5">
        <v>2819662.9699999997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6">
        <f t="shared" si="1"/>
        <v>1096373.6515384614</v>
      </c>
      <c r="Q20" s="4">
        <v>44561</v>
      </c>
      <c r="R20" s="7">
        <v>-6</v>
      </c>
      <c r="S20" s="8">
        <f t="shared" si="0"/>
        <v>9.3568513773603524E-3</v>
      </c>
      <c r="T20" s="6">
        <f t="shared" si="2"/>
        <v>-5.6141108264162118E-2</v>
      </c>
    </row>
    <row r="21" spans="1:20" x14ac:dyDescent="0.25">
      <c r="A21" s="9" t="s">
        <v>104</v>
      </c>
      <c r="B21" t="s">
        <v>640</v>
      </c>
      <c r="C21" s="5">
        <v>223092.86</v>
      </c>
      <c r="D21" s="5">
        <v>223092.86</v>
      </c>
      <c r="E21" s="5">
        <v>223092.86</v>
      </c>
      <c r="F21" s="5">
        <v>223092.86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6">
        <f t="shared" si="1"/>
        <v>68643.956923076912</v>
      </c>
      <c r="Q21" s="4">
        <v>44500</v>
      </c>
      <c r="R21" s="7">
        <v>-8</v>
      </c>
      <c r="S21" s="8">
        <f t="shared" si="0"/>
        <v>5.8583248692804335E-4</v>
      </c>
      <c r="T21" s="6">
        <f t="shared" si="2"/>
        <v>-4.6866598954243468E-3</v>
      </c>
    </row>
    <row r="22" spans="1:20" x14ac:dyDescent="0.25">
      <c r="A22" s="9" t="s">
        <v>104</v>
      </c>
      <c r="B22" t="s">
        <v>641</v>
      </c>
      <c r="C22" s="5">
        <v>233157.57000000004</v>
      </c>
      <c r="D22" s="5">
        <v>233157.57000000004</v>
      </c>
      <c r="E22" s="5">
        <v>233157.57000000004</v>
      </c>
      <c r="F22" s="5">
        <v>233157.57000000004</v>
      </c>
      <c r="G22" s="5">
        <v>233157.57000000004</v>
      </c>
      <c r="H22" s="5">
        <v>233157.57000000004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6">
        <f t="shared" si="1"/>
        <v>107611.18615384617</v>
      </c>
      <c r="Q22" s="4">
        <v>44561</v>
      </c>
      <c r="R22" s="7">
        <v>-6</v>
      </c>
      <c r="S22" s="8">
        <f t="shared" si="0"/>
        <v>9.1839298944304667E-4</v>
      </c>
      <c r="T22" s="6">
        <f t="shared" si="2"/>
        <v>-5.51035793665828E-3</v>
      </c>
    </row>
    <row r="23" spans="1:20" x14ac:dyDescent="0.25">
      <c r="A23" s="9" t="s">
        <v>104</v>
      </c>
      <c r="B23" t="s">
        <v>642</v>
      </c>
      <c r="C23" s="5">
        <v>5108708.5600000005</v>
      </c>
      <c r="D23" s="5">
        <v>5293238.8000000007</v>
      </c>
      <c r="E23" s="5">
        <v>5477592.5300000012</v>
      </c>
      <c r="F23" s="5">
        <v>5663676.8200000012</v>
      </c>
      <c r="G23" s="5">
        <v>5846575.120000001</v>
      </c>
      <c r="H23" s="5">
        <v>5976175.9600000009</v>
      </c>
      <c r="I23" s="5">
        <v>6088795.9600000009</v>
      </c>
      <c r="J23" s="5">
        <v>6808276.4500000011</v>
      </c>
      <c r="K23" s="5">
        <v>7388666.8600000013</v>
      </c>
      <c r="L23" s="5">
        <v>8102594.1700000018</v>
      </c>
      <c r="M23" s="5">
        <v>8624878.2100000009</v>
      </c>
      <c r="N23" s="5">
        <v>9255474.2200000007</v>
      </c>
      <c r="O23" s="5">
        <v>9886070.2300000004</v>
      </c>
      <c r="P23" s="6">
        <f t="shared" si="1"/>
        <v>6886209.5300000012</v>
      </c>
      <c r="Q23" s="4">
        <v>44895</v>
      </c>
      <c r="R23" s="7">
        <v>5</v>
      </c>
      <c r="S23" s="8">
        <f t="shared" si="0"/>
        <v>5.8769415915055981E-2</v>
      </c>
      <c r="T23" s="6">
        <f t="shared" si="2"/>
        <v>0.29384707957527989</v>
      </c>
    </row>
    <row r="24" spans="1:20" x14ac:dyDescent="0.25">
      <c r="A24" s="9" t="s">
        <v>104</v>
      </c>
      <c r="B24" t="s">
        <v>643</v>
      </c>
      <c r="C24" s="5">
        <v>7014572.5299999993</v>
      </c>
      <c r="D24" s="5">
        <v>7907572.5799999991</v>
      </c>
      <c r="E24" s="5">
        <v>8825572.629999999</v>
      </c>
      <c r="F24" s="5">
        <v>9743572.6799999997</v>
      </c>
      <c r="G24" s="5">
        <v>10596572.73</v>
      </c>
      <c r="H24" s="5">
        <v>11165572.780000001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6">
        <f t="shared" si="1"/>
        <v>4250264.3023076924</v>
      </c>
      <c r="Q24" s="4">
        <v>44561</v>
      </c>
      <c r="R24" s="7">
        <v>-6</v>
      </c>
      <c r="S24" s="8">
        <f t="shared" si="0"/>
        <v>3.6273300927460443E-2</v>
      </c>
      <c r="T24" s="6">
        <f t="shared" si="2"/>
        <v>-0.21763980556476265</v>
      </c>
    </row>
    <row r="25" spans="1:20" x14ac:dyDescent="0.25">
      <c r="A25" s="9" t="s">
        <v>104</v>
      </c>
      <c r="B25" t="s">
        <v>644</v>
      </c>
      <c r="C25" s="5">
        <v>779906.03999999992</v>
      </c>
      <c r="D25" s="5">
        <v>907740.39999999991</v>
      </c>
      <c r="E25" s="5">
        <v>1035574.7599999999</v>
      </c>
      <c r="F25" s="5">
        <v>1163409.1199999999</v>
      </c>
      <c r="G25" s="5">
        <v>1291243.48</v>
      </c>
      <c r="H25" s="5">
        <v>1419077.84</v>
      </c>
      <c r="I25" s="5">
        <v>1538079.62</v>
      </c>
      <c r="J25" s="5">
        <v>1599361.09</v>
      </c>
      <c r="K25" s="5">
        <v>1660642.56</v>
      </c>
      <c r="L25" s="5">
        <v>1721924.03</v>
      </c>
      <c r="M25" s="5">
        <v>1783205.5</v>
      </c>
      <c r="N25" s="5">
        <v>1844486.97</v>
      </c>
      <c r="O25" s="5">
        <v>1905768.44</v>
      </c>
      <c r="P25" s="6">
        <f t="shared" si="1"/>
        <v>1434647.6807692309</v>
      </c>
      <c r="Q25" s="4">
        <v>44926</v>
      </c>
      <c r="R25" s="7">
        <v>6</v>
      </c>
      <c r="S25" s="8">
        <f t="shared" si="0"/>
        <v>1.2243804937300155E-2</v>
      </c>
      <c r="T25" s="6">
        <f t="shared" si="2"/>
        <v>7.3462829623800935E-2</v>
      </c>
    </row>
    <row r="26" spans="1:20" x14ac:dyDescent="0.25">
      <c r="A26" s="9" t="s">
        <v>104</v>
      </c>
      <c r="B26" t="s">
        <v>645</v>
      </c>
      <c r="C26" s="5">
        <v>303129.74</v>
      </c>
      <c r="D26" s="5">
        <v>303129.74</v>
      </c>
      <c r="E26" s="5">
        <v>303129.74</v>
      </c>
      <c r="F26" s="5">
        <v>303129.74</v>
      </c>
      <c r="G26" s="5">
        <v>303129.74</v>
      </c>
      <c r="H26" s="5">
        <v>303129.74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6">
        <f t="shared" si="1"/>
        <v>139906.03384615385</v>
      </c>
      <c r="Q26" s="4">
        <v>44561</v>
      </c>
      <c r="R26" s="7">
        <v>-6</v>
      </c>
      <c r="S26" s="8">
        <f t="shared" si="0"/>
        <v>1.1940089618694065E-3</v>
      </c>
      <c r="T26" s="6">
        <f t="shared" si="2"/>
        <v>-7.1640537712164389E-3</v>
      </c>
    </row>
    <row r="27" spans="1:20" x14ac:dyDescent="0.25">
      <c r="A27" s="9" t="s">
        <v>104</v>
      </c>
      <c r="B27" t="s">
        <v>646</v>
      </c>
      <c r="C27" s="5">
        <v>16240</v>
      </c>
      <c r="D27" s="5">
        <v>16240</v>
      </c>
      <c r="E27" s="5">
        <v>16240</v>
      </c>
      <c r="F27" s="5">
        <v>16240</v>
      </c>
      <c r="G27" s="5">
        <v>16240</v>
      </c>
      <c r="H27" s="5">
        <v>16240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6">
        <f t="shared" si="1"/>
        <v>7495.3846153846152</v>
      </c>
      <c r="Q27" s="4">
        <v>44561</v>
      </c>
      <c r="R27" s="7">
        <v>-6</v>
      </c>
      <c r="S27" s="8">
        <f t="shared" si="0"/>
        <v>6.396833758627299E-5</v>
      </c>
      <c r="T27" s="6">
        <f t="shared" si="2"/>
        <v>-3.8381002551763797E-4</v>
      </c>
    </row>
    <row r="28" spans="1:20" x14ac:dyDescent="0.25">
      <c r="A28" s="9" t="s">
        <v>104</v>
      </c>
      <c r="B28" t="s">
        <v>647</v>
      </c>
      <c r="C28" s="5">
        <v>1809538</v>
      </c>
      <c r="D28" s="5">
        <v>1809538</v>
      </c>
      <c r="E28" s="5">
        <v>1809538</v>
      </c>
      <c r="F28" s="5">
        <v>1809538</v>
      </c>
      <c r="G28" s="5">
        <v>1809538</v>
      </c>
      <c r="H28" s="5">
        <v>1809538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6">
        <f t="shared" si="1"/>
        <v>835171.38461538462</v>
      </c>
      <c r="Q28" s="4">
        <v>44561</v>
      </c>
      <c r="R28" s="7">
        <v>-6</v>
      </c>
      <c r="S28" s="8">
        <f t="shared" si="0"/>
        <v>7.1276562598022947E-3</v>
      </c>
      <c r="T28" s="6">
        <f t="shared" si="2"/>
        <v>-4.276593755881377E-2</v>
      </c>
    </row>
    <row r="29" spans="1:20" x14ac:dyDescent="0.25">
      <c r="A29" s="9" t="s">
        <v>104</v>
      </c>
      <c r="B29" t="s">
        <v>648</v>
      </c>
      <c r="C29" s="5">
        <v>3124859.06</v>
      </c>
      <c r="D29" s="5">
        <v>3237479.06</v>
      </c>
      <c r="E29" s="5">
        <v>3350099.06</v>
      </c>
      <c r="F29" s="5">
        <v>3462719.06</v>
      </c>
      <c r="G29" s="5">
        <v>3575339.06</v>
      </c>
      <c r="H29" s="5">
        <v>3687959.06</v>
      </c>
      <c r="I29" s="5">
        <v>3858039.05</v>
      </c>
      <c r="J29" s="5">
        <v>3998814.05</v>
      </c>
      <c r="K29" s="5">
        <v>4139589.05</v>
      </c>
      <c r="L29" s="5">
        <v>4280364.05</v>
      </c>
      <c r="M29" s="5">
        <v>4421139.05</v>
      </c>
      <c r="N29" s="5">
        <v>4561914.05</v>
      </c>
      <c r="O29" s="5">
        <v>4706039.05</v>
      </c>
      <c r="P29" s="6">
        <f t="shared" si="1"/>
        <v>3877257.9007692304</v>
      </c>
      <c r="Q29" s="4">
        <v>44926</v>
      </c>
      <c r="R29" s="7">
        <v>6</v>
      </c>
      <c r="S29" s="8">
        <f t="shared" si="0"/>
        <v>3.3089928673756708E-2</v>
      </c>
      <c r="T29" s="6">
        <f t="shared" si="2"/>
        <v>0.19853957204254025</v>
      </c>
    </row>
    <row r="30" spans="1:20" x14ac:dyDescent="0.25">
      <c r="A30" s="9" t="s">
        <v>104</v>
      </c>
      <c r="B30" t="s">
        <v>649</v>
      </c>
      <c r="C30" s="5">
        <v>2535172.2400000002</v>
      </c>
      <c r="D30" s="5">
        <v>2885347.2100000004</v>
      </c>
      <c r="E30" s="5">
        <v>3185413.3300000005</v>
      </c>
      <c r="F30" s="5">
        <v>3354285.3700000006</v>
      </c>
      <c r="G30" s="5">
        <v>3744952.3400000008</v>
      </c>
      <c r="H30" s="5">
        <v>3814517.7500000009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6">
        <f t="shared" si="1"/>
        <v>1501514.4800000002</v>
      </c>
      <c r="Q30" s="4">
        <v>44561</v>
      </c>
      <c r="R30" s="7">
        <v>-6</v>
      </c>
      <c r="S30" s="8">
        <f t="shared" si="0"/>
        <v>1.2814470514317765E-2</v>
      </c>
      <c r="T30" s="6">
        <f t="shared" si="2"/>
        <v>-7.6886823085906594E-2</v>
      </c>
    </row>
    <row r="31" spans="1:20" x14ac:dyDescent="0.25">
      <c r="A31" s="9" t="s">
        <v>104</v>
      </c>
      <c r="B31" t="s">
        <v>650</v>
      </c>
      <c r="C31" s="5">
        <v>-66136.800000000003</v>
      </c>
      <c r="D31" s="5">
        <v>-66136.800000000003</v>
      </c>
      <c r="E31" s="5">
        <v>-66136.800000000003</v>
      </c>
      <c r="F31" s="5">
        <v>-66136.800000000003</v>
      </c>
      <c r="G31" s="5">
        <v>-66136.800000000003</v>
      </c>
      <c r="H31" s="5">
        <v>-66136.800000000003</v>
      </c>
      <c r="I31" s="5">
        <v>-66136.800000000003</v>
      </c>
      <c r="J31" s="5">
        <v>-66136.800000000003</v>
      </c>
      <c r="K31" s="5">
        <v>-66136.800000000003</v>
      </c>
      <c r="L31" s="5">
        <v>-66136.800000000003</v>
      </c>
      <c r="M31" s="5">
        <v>-66136.800000000003</v>
      </c>
      <c r="N31" s="5">
        <v>-66136.800000000003</v>
      </c>
      <c r="O31" s="5">
        <v>-66136.800000000003</v>
      </c>
      <c r="P31" s="6">
        <f t="shared" si="1"/>
        <v>-66136.800000000017</v>
      </c>
      <c r="Q31" s="4">
        <v>48579</v>
      </c>
      <c r="R31" s="7">
        <v>6</v>
      </c>
      <c r="S31" s="8">
        <f t="shared" si="0"/>
        <v>-5.6443549815871996E-4</v>
      </c>
      <c r="T31" s="6">
        <f t="shared" si="2"/>
        <v>-3.38661298895232E-3</v>
      </c>
    </row>
    <row r="32" spans="1:20" x14ac:dyDescent="0.25">
      <c r="A32" s="9" t="s">
        <v>104</v>
      </c>
      <c r="B32" t="s">
        <v>651</v>
      </c>
      <c r="C32" s="5">
        <v>744522.87</v>
      </c>
      <c r="D32" s="5">
        <v>744522.87</v>
      </c>
      <c r="E32" s="5">
        <v>744522.87</v>
      </c>
      <c r="F32" s="5">
        <v>744522.87</v>
      </c>
      <c r="G32" s="5">
        <v>744522.87</v>
      </c>
      <c r="H32" s="5">
        <v>744522.87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6">
        <f t="shared" si="1"/>
        <v>343625.94</v>
      </c>
      <c r="Q32" s="4">
        <v>44561</v>
      </c>
      <c r="R32" s="7">
        <v>-6</v>
      </c>
      <c r="S32" s="8">
        <f t="shared" si="0"/>
        <v>2.9326287123682786E-3</v>
      </c>
      <c r="T32" s="6">
        <f t="shared" si="2"/>
        <v>-1.7595772274209671E-2</v>
      </c>
    </row>
    <row r="33" spans="1:20" x14ac:dyDescent="0.25">
      <c r="A33" s="9" t="s">
        <v>104</v>
      </c>
      <c r="B33" t="s">
        <v>26</v>
      </c>
      <c r="C33" s="5">
        <v>12011238.869999999</v>
      </c>
      <c r="D33" s="5">
        <v>12009323.869999999</v>
      </c>
      <c r="E33" s="5">
        <v>12007408.869999999</v>
      </c>
      <c r="F33" s="5">
        <v>12005493.869999999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6">
        <f t="shared" ref="P33:P59" si="3">AVERAGE(C33:O33)</f>
        <v>3694881.96</v>
      </c>
      <c r="Q33" s="4">
        <v>44500</v>
      </c>
      <c r="R33" s="7">
        <v>-8</v>
      </c>
      <c r="S33" s="8">
        <f t="shared" si="0"/>
        <v>3.153346608439276E-2</v>
      </c>
      <c r="T33" s="6">
        <f t="shared" ref="T33:T59" si="4">R33*S33</f>
        <v>-0.25226772867514208</v>
      </c>
    </row>
    <row r="34" spans="1:20" x14ac:dyDescent="0.25">
      <c r="A34" s="9" t="s">
        <v>104</v>
      </c>
      <c r="B34" t="s">
        <v>27</v>
      </c>
      <c r="C34" s="5">
        <v>1044583.2199999997</v>
      </c>
      <c r="D34" s="5">
        <v>1135550.0899999999</v>
      </c>
      <c r="E34" s="5">
        <v>1255671.94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6">
        <f t="shared" si="3"/>
        <v>264292.7115384615</v>
      </c>
      <c r="Q34" s="4">
        <v>44469</v>
      </c>
      <c r="R34" s="7">
        <v>-9</v>
      </c>
      <c r="S34" s="8">
        <f t="shared" si="0"/>
        <v>2.2555700955735739E-3</v>
      </c>
      <c r="T34" s="6">
        <f t="shared" si="4"/>
        <v>-2.0300130860162167E-2</v>
      </c>
    </row>
    <row r="35" spans="1:20" x14ac:dyDescent="0.25">
      <c r="A35" s="9" t="s">
        <v>104</v>
      </c>
      <c r="B35" t="s">
        <v>652</v>
      </c>
      <c r="C35" s="5">
        <v>294403.77</v>
      </c>
      <c r="D35" s="5">
        <v>325199.34000000003</v>
      </c>
      <c r="E35" s="5">
        <v>355994.91000000003</v>
      </c>
      <c r="F35" s="5">
        <v>386790.48000000004</v>
      </c>
      <c r="G35" s="5">
        <v>417586.05000000005</v>
      </c>
      <c r="H35" s="5">
        <v>448381.62000000005</v>
      </c>
      <c r="I35" s="5">
        <v>467914.09000000008</v>
      </c>
      <c r="J35" s="5">
        <v>473157.84000000008</v>
      </c>
      <c r="K35" s="5">
        <v>499376.62000000011</v>
      </c>
      <c r="L35" s="5">
        <v>530839.17000000016</v>
      </c>
      <c r="M35" s="5">
        <v>583276.77000000014</v>
      </c>
      <c r="N35" s="5">
        <v>635714.37000000011</v>
      </c>
      <c r="O35" s="5">
        <v>688151.97000000009</v>
      </c>
      <c r="P35" s="6">
        <f t="shared" si="3"/>
        <v>469752.84615384624</v>
      </c>
      <c r="Q35" s="4">
        <v>44926</v>
      </c>
      <c r="R35" s="7">
        <v>6</v>
      </c>
      <c r="S35" s="8">
        <f t="shared" si="0"/>
        <v>4.0090415885002395E-3</v>
      </c>
      <c r="T35" s="6">
        <f t="shared" si="4"/>
        <v>2.4054249531001437E-2</v>
      </c>
    </row>
    <row r="36" spans="1:20" x14ac:dyDescent="0.25">
      <c r="A36" s="9" t="s">
        <v>104</v>
      </c>
      <c r="B36" t="s">
        <v>66</v>
      </c>
      <c r="C36" s="5">
        <v>1107290.9000000004</v>
      </c>
      <c r="D36" s="5">
        <v>1207290.9000000004</v>
      </c>
      <c r="E36" s="5">
        <v>1307290.9000000004</v>
      </c>
      <c r="F36" s="5">
        <v>1407290.9000000004</v>
      </c>
      <c r="G36" s="5">
        <v>1507290.9000000004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6">
        <f t="shared" si="3"/>
        <v>502804.19230769243</v>
      </c>
      <c r="Q36" s="4">
        <v>44530</v>
      </c>
      <c r="R36" s="7">
        <v>-7</v>
      </c>
      <c r="S36" s="8">
        <f t="shared" si="0"/>
        <v>4.2911137938558431E-3</v>
      </c>
      <c r="T36" s="6">
        <f t="shared" si="4"/>
        <v>-3.0037796556990903E-2</v>
      </c>
    </row>
    <row r="37" spans="1:20" x14ac:dyDescent="0.25">
      <c r="A37" s="9" t="s">
        <v>104</v>
      </c>
      <c r="B37" t="s">
        <v>653</v>
      </c>
      <c r="C37" s="5">
        <v>212000.02000000002</v>
      </c>
      <c r="D37" s="5">
        <v>212000.02000000002</v>
      </c>
      <c r="E37" s="5">
        <v>212000.02000000002</v>
      </c>
      <c r="F37" s="5">
        <v>212000.02000000002</v>
      </c>
      <c r="G37" s="5">
        <v>212000.02000000002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6">
        <f t="shared" si="3"/>
        <v>81538.469230769231</v>
      </c>
      <c r="Q37" s="4">
        <v>44530</v>
      </c>
      <c r="R37" s="7">
        <v>-7</v>
      </c>
      <c r="S37" s="8">
        <f t="shared" si="0"/>
        <v>6.958789433321339E-4</v>
      </c>
      <c r="T37" s="6">
        <f t="shared" si="4"/>
        <v>-4.871152603324937E-3</v>
      </c>
    </row>
    <row r="38" spans="1:20" x14ac:dyDescent="0.25">
      <c r="A38" s="9" t="s">
        <v>104</v>
      </c>
      <c r="B38" t="s">
        <v>68</v>
      </c>
      <c r="C38" s="5">
        <v>817710.38</v>
      </c>
      <c r="D38" s="5">
        <v>865860.38</v>
      </c>
      <c r="E38" s="5">
        <v>914010.38</v>
      </c>
      <c r="F38" s="5">
        <v>962160.38</v>
      </c>
      <c r="G38" s="5">
        <v>1010310.38</v>
      </c>
      <c r="H38" s="5">
        <v>1058460.3799999999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6">
        <f t="shared" si="3"/>
        <v>432962.48307692312</v>
      </c>
      <c r="Q38" s="4">
        <v>44561</v>
      </c>
      <c r="R38" s="7">
        <v>-6</v>
      </c>
      <c r="S38" s="8">
        <f t="shared" si="0"/>
        <v>3.6950592532381272E-3</v>
      </c>
      <c r="T38" s="6">
        <f t="shared" si="4"/>
        <v>-2.2170355519428763E-2</v>
      </c>
    </row>
    <row r="39" spans="1:20" x14ac:dyDescent="0.25">
      <c r="A39" s="9" t="s">
        <v>104</v>
      </c>
      <c r="B39" t="s">
        <v>654</v>
      </c>
      <c r="C39" s="5">
        <v>428653.07</v>
      </c>
      <c r="D39" s="5">
        <v>481653.07</v>
      </c>
      <c r="E39" s="5">
        <v>534653.07000000007</v>
      </c>
      <c r="F39" s="5">
        <v>561153.07000000007</v>
      </c>
      <c r="G39" s="5">
        <v>587653.07000000007</v>
      </c>
      <c r="H39" s="5">
        <v>614153.07000000007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6">
        <f t="shared" si="3"/>
        <v>246762.95538461537</v>
      </c>
      <c r="Q39" s="4">
        <v>44561</v>
      </c>
      <c r="R39" s="7">
        <v>-6</v>
      </c>
      <c r="S39" s="8">
        <f t="shared" si="0"/>
        <v>2.1059647828385003E-3</v>
      </c>
      <c r="T39" s="6">
        <f t="shared" si="4"/>
        <v>-1.2635788697031001E-2</v>
      </c>
    </row>
    <row r="40" spans="1:20" x14ac:dyDescent="0.25">
      <c r="A40" s="9" t="s">
        <v>104</v>
      </c>
      <c r="B40" t="s">
        <v>655</v>
      </c>
      <c r="C40" s="5">
        <v>812001.06</v>
      </c>
      <c r="D40" s="5">
        <v>867487.19000000006</v>
      </c>
      <c r="E40" s="5">
        <v>922973.32000000007</v>
      </c>
      <c r="F40" s="5">
        <v>978459.45000000007</v>
      </c>
      <c r="G40" s="5">
        <v>1033945.5800000001</v>
      </c>
      <c r="H40" s="5">
        <v>1089431.71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6">
        <f t="shared" si="3"/>
        <v>438792.17769230774</v>
      </c>
      <c r="Q40" s="4">
        <v>44561</v>
      </c>
      <c r="R40" s="7">
        <v>-6</v>
      </c>
      <c r="S40" s="8">
        <f t="shared" si="0"/>
        <v>3.7448119867291314E-3</v>
      </c>
      <c r="T40" s="6">
        <f t="shared" si="4"/>
        <v>-2.2468871920374788E-2</v>
      </c>
    </row>
    <row r="41" spans="1:20" x14ac:dyDescent="0.25">
      <c r="A41" s="9" t="s">
        <v>104</v>
      </c>
      <c r="B41" t="s">
        <v>656</v>
      </c>
      <c r="C41" s="5">
        <v>737181.69000000006</v>
      </c>
      <c r="D41" s="5">
        <v>737181.69000000006</v>
      </c>
      <c r="E41" s="5">
        <v>980883.57000000007</v>
      </c>
      <c r="F41" s="5">
        <v>1046019.9800000001</v>
      </c>
      <c r="G41" s="5">
        <v>1159804.3900000001</v>
      </c>
      <c r="H41" s="5">
        <v>1290077.1900000002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6">
        <f t="shared" si="3"/>
        <v>457780.65461538464</v>
      </c>
      <c r="Q41" s="4">
        <v>44561</v>
      </c>
      <c r="R41" s="7">
        <v>-6</v>
      </c>
      <c r="S41" s="8">
        <f t="shared" si="0"/>
        <v>3.906866552891272E-3</v>
      </c>
      <c r="T41" s="6">
        <f t="shared" si="4"/>
        <v>-2.344119931734763E-2</v>
      </c>
    </row>
    <row r="42" spans="1:20" x14ac:dyDescent="0.25">
      <c r="A42" s="9" t="s">
        <v>104</v>
      </c>
      <c r="B42" t="s">
        <v>657</v>
      </c>
      <c r="C42" s="5">
        <v>573392.51</v>
      </c>
      <c r="D42" s="5">
        <v>730423.93</v>
      </c>
      <c r="E42" s="5">
        <v>887455.3600000001</v>
      </c>
      <c r="F42" s="5">
        <v>1044486.79</v>
      </c>
      <c r="G42" s="5">
        <v>1201518.21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6">
        <f t="shared" si="3"/>
        <v>341328.9846153846</v>
      </c>
      <c r="Q42" s="4">
        <v>44530</v>
      </c>
      <c r="R42" s="7">
        <v>-7</v>
      </c>
      <c r="S42" s="8">
        <f t="shared" si="0"/>
        <v>2.9130256599562512E-3</v>
      </c>
      <c r="T42" s="6">
        <f t="shared" si="4"/>
        <v>-2.0391179619693757E-2</v>
      </c>
    </row>
    <row r="43" spans="1:20" x14ac:dyDescent="0.25">
      <c r="A43" s="9" t="s">
        <v>104</v>
      </c>
      <c r="B43" t="s">
        <v>658</v>
      </c>
      <c r="C43" s="5">
        <v>10561.18</v>
      </c>
      <c r="D43" s="5">
        <v>10561.18</v>
      </c>
      <c r="E43" s="5">
        <v>10561.18</v>
      </c>
      <c r="F43" s="5">
        <v>10561.18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6">
        <f t="shared" si="3"/>
        <v>3249.5938461538462</v>
      </c>
      <c r="Q43" s="4">
        <v>44500</v>
      </c>
      <c r="R43" s="7">
        <v>-8</v>
      </c>
      <c r="S43" s="8">
        <f t="shared" si="0"/>
        <v>2.7733215416641814E-5</v>
      </c>
      <c r="T43" s="6">
        <f t="shared" si="4"/>
        <v>-2.2186572333313451E-4</v>
      </c>
    </row>
    <row r="44" spans="1:20" x14ac:dyDescent="0.25">
      <c r="A44" s="9" t="s">
        <v>104</v>
      </c>
      <c r="B44" t="s">
        <v>58</v>
      </c>
      <c r="C44" s="5">
        <v>289007.73</v>
      </c>
      <c r="D44" s="5">
        <v>290011.45999999996</v>
      </c>
      <c r="E44" s="5">
        <v>0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6">
        <f t="shared" si="3"/>
        <v>44539.937692307685</v>
      </c>
      <c r="Q44" s="4">
        <v>44439</v>
      </c>
      <c r="R44" s="7">
        <v>-10</v>
      </c>
      <c r="S44" s="8">
        <f t="shared" si="0"/>
        <v>3.8012002273040167E-4</v>
      </c>
      <c r="T44" s="6">
        <f t="shared" si="4"/>
        <v>-3.8012002273040166E-3</v>
      </c>
    </row>
    <row r="45" spans="1:20" x14ac:dyDescent="0.25">
      <c r="A45" s="9" t="s">
        <v>104</v>
      </c>
      <c r="B45" t="s">
        <v>659</v>
      </c>
      <c r="C45" s="5">
        <v>220460.94</v>
      </c>
      <c r="D45" s="5">
        <v>226644.24</v>
      </c>
      <c r="E45" s="5">
        <v>231851.5</v>
      </c>
      <c r="F45" s="5">
        <v>235432.04</v>
      </c>
      <c r="G45" s="5">
        <v>238685.48</v>
      </c>
      <c r="H45" s="5">
        <v>239336.16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6">
        <f t="shared" si="3"/>
        <v>107108.48923076922</v>
      </c>
      <c r="Q45" s="4">
        <v>44561</v>
      </c>
      <c r="R45" s="7">
        <v>-6</v>
      </c>
      <c r="S45" s="8">
        <f t="shared" si="0"/>
        <v>9.1410279112380847E-4</v>
      </c>
      <c r="T45" s="6">
        <f t="shared" si="4"/>
        <v>-5.484616746742851E-3</v>
      </c>
    </row>
    <row r="46" spans="1:20" x14ac:dyDescent="0.25">
      <c r="A46" s="9" t="s">
        <v>104</v>
      </c>
      <c r="B46" t="s">
        <v>59</v>
      </c>
      <c r="C46" s="5">
        <v>387761.63</v>
      </c>
      <c r="D46" s="5">
        <v>510235.48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6">
        <f t="shared" si="3"/>
        <v>69076.700769230767</v>
      </c>
      <c r="Q46" s="4">
        <v>44439</v>
      </c>
      <c r="R46" s="7">
        <v>-10</v>
      </c>
      <c r="S46" s="8">
        <f t="shared" si="0"/>
        <v>5.895256802542849E-4</v>
      </c>
      <c r="T46" s="6">
        <f t="shared" si="4"/>
        <v>-5.8952568025428488E-3</v>
      </c>
    </row>
    <row r="47" spans="1:20" x14ac:dyDescent="0.25">
      <c r="A47" s="9" t="s">
        <v>104</v>
      </c>
      <c r="B47" t="s">
        <v>660</v>
      </c>
      <c r="C47" s="5">
        <v>157648.79</v>
      </c>
      <c r="D47" s="5">
        <v>183849.69</v>
      </c>
      <c r="E47" s="5">
        <v>210050.59</v>
      </c>
      <c r="F47" s="5">
        <v>238864.62</v>
      </c>
      <c r="G47" s="5">
        <v>244092.63999999998</v>
      </c>
      <c r="H47" s="5">
        <v>250954.31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6">
        <f t="shared" si="3"/>
        <v>98881.587692307687</v>
      </c>
      <c r="Q47" s="4">
        <v>44561</v>
      </c>
      <c r="R47" s="7">
        <v>-6</v>
      </c>
      <c r="S47" s="8">
        <f t="shared" si="0"/>
        <v>8.4389142214066632E-4</v>
      </c>
      <c r="T47" s="6">
        <f t="shared" si="4"/>
        <v>-5.0633485328439977E-3</v>
      </c>
    </row>
    <row r="48" spans="1:20" x14ac:dyDescent="0.25">
      <c r="A48" s="9" t="s">
        <v>104</v>
      </c>
      <c r="B48" t="s">
        <v>661</v>
      </c>
      <c r="C48" s="5">
        <v>1709119.62</v>
      </c>
      <c r="D48" s="5">
        <v>1712160.2200000002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6">
        <f t="shared" si="3"/>
        <v>263175.37230769231</v>
      </c>
      <c r="Q48" s="4">
        <v>44439</v>
      </c>
      <c r="R48" s="7">
        <v>-10</v>
      </c>
      <c r="S48" s="8">
        <f t="shared" si="0"/>
        <v>2.2460343163200947E-3</v>
      </c>
      <c r="T48" s="6">
        <f t="shared" si="4"/>
        <v>-2.2460343163200946E-2</v>
      </c>
    </row>
    <row r="49" spans="1:20" x14ac:dyDescent="0.25">
      <c r="A49" s="9" t="s">
        <v>104</v>
      </c>
      <c r="B49" t="s">
        <v>662</v>
      </c>
      <c r="C49" s="5">
        <v>1229963.1700000002</v>
      </c>
      <c r="D49" s="5">
        <v>1234412.4400000002</v>
      </c>
      <c r="E49" s="5">
        <v>1234412.4400000002</v>
      </c>
      <c r="F49" s="5">
        <v>1234412.4400000002</v>
      </c>
      <c r="G49" s="5">
        <v>1660082.4400000002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6">
        <f t="shared" si="3"/>
        <v>507175.6100000001</v>
      </c>
      <c r="Q49" s="4">
        <v>44530</v>
      </c>
      <c r="R49" s="7">
        <v>-7</v>
      </c>
      <c r="S49" s="8">
        <f t="shared" si="0"/>
        <v>4.3284210618642367E-3</v>
      </c>
      <c r="T49" s="6">
        <f t="shared" si="4"/>
        <v>-3.0298947433049658E-2</v>
      </c>
    </row>
    <row r="50" spans="1:20" x14ac:dyDescent="0.25">
      <c r="A50" s="9" t="s">
        <v>104</v>
      </c>
      <c r="B50" t="s">
        <v>63</v>
      </c>
      <c r="C50" s="5">
        <v>5774588.3199999984</v>
      </c>
      <c r="D50" s="5">
        <v>6583127.5999999987</v>
      </c>
      <c r="E50" s="5">
        <v>6800185.8899999987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6">
        <f t="shared" si="3"/>
        <v>1473684.7546153842</v>
      </c>
      <c r="Q50" s="4">
        <v>44469</v>
      </c>
      <c r="R50" s="7">
        <v>-9</v>
      </c>
      <c r="S50" s="8">
        <f t="shared" si="0"/>
        <v>1.2576961519157943E-2</v>
      </c>
      <c r="T50" s="6">
        <f t="shared" si="4"/>
        <v>-0.11319265367242148</v>
      </c>
    </row>
    <row r="51" spans="1:20" x14ac:dyDescent="0.25">
      <c r="A51" s="9" t="s">
        <v>104</v>
      </c>
      <c r="B51" t="s">
        <v>663</v>
      </c>
      <c r="C51" s="5">
        <v>39475.07</v>
      </c>
      <c r="D51" s="5">
        <v>41681.53</v>
      </c>
      <c r="E51" s="5">
        <v>53573.259999999995</v>
      </c>
      <c r="F51" s="5">
        <v>63258.53</v>
      </c>
      <c r="G51" s="5">
        <v>101980.91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6">
        <f t="shared" si="3"/>
        <v>23074.561538461538</v>
      </c>
      <c r="Q51" s="4">
        <v>44530</v>
      </c>
      <c r="R51" s="7">
        <v>-7</v>
      </c>
      <c r="S51" s="8">
        <f t="shared" si="0"/>
        <v>1.9692669794661328E-4</v>
      </c>
      <c r="T51" s="6">
        <f t="shared" si="4"/>
        <v>-1.378486885626293E-3</v>
      </c>
    </row>
    <row r="52" spans="1:20" x14ac:dyDescent="0.25">
      <c r="A52" s="9" t="s">
        <v>104</v>
      </c>
      <c r="B52" t="s">
        <v>664</v>
      </c>
      <c r="C52" s="5">
        <v>240812.86</v>
      </c>
      <c r="D52" s="5">
        <v>243841.34999999998</v>
      </c>
      <c r="E52" s="5">
        <v>252495.87999999998</v>
      </c>
      <c r="F52" s="5">
        <v>339451.6</v>
      </c>
      <c r="G52" s="5">
        <v>667562.37</v>
      </c>
      <c r="H52" s="5">
        <v>680041.38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6">
        <f t="shared" si="3"/>
        <v>186477.34153846154</v>
      </c>
      <c r="Q52" s="4">
        <v>44561</v>
      </c>
      <c r="R52" s="7">
        <v>-6</v>
      </c>
      <c r="S52" s="8">
        <f t="shared" si="0"/>
        <v>1.5914654347742145E-3</v>
      </c>
      <c r="T52" s="6">
        <f t="shared" si="4"/>
        <v>-9.5487926086452873E-3</v>
      </c>
    </row>
    <row r="53" spans="1:20" x14ac:dyDescent="0.25">
      <c r="A53" s="9" t="s">
        <v>104</v>
      </c>
      <c r="B53" t="s">
        <v>23</v>
      </c>
      <c r="C53" s="5">
        <v>11023130.6</v>
      </c>
      <c r="D53" s="5">
        <v>11947411.629999999</v>
      </c>
      <c r="E53" s="5">
        <v>12873613.749999998</v>
      </c>
      <c r="F53" s="5">
        <v>13797894.779999997</v>
      </c>
      <c r="G53" s="5">
        <v>14722175.809999997</v>
      </c>
      <c r="H53" s="5">
        <v>15646456.839999996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6">
        <f t="shared" si="3"/>
        <v>6154667.9546153834</v>
      </c>
      <c r="Q53" s="4">
        <v>44561</v>
      </c>
      <c r="R53" s="7">
        <v>-6</v>
      </c>
      <c r="S53" s="8">
        <f t="shared" si="0"/>
        <v>5.2526174126429508E-2</v>
      </c>
      <c r="T53" s="6">
        <f t="shared" si="4"/>
        <v>-0.31515704475857703</v>
      </c>
    </row>
    <row r="54" spans="1:20" x14ac:dyDescent="0.25">
      <c r="A54" s="9" t="s">
        <v>104</v>
      </c>
      <c r="B54" t="s">
        <v>29</v>
      </c>
      <c r="C54" s="5">
        <v>2504195.69</v>
      </c>
      <c r="D54" s="5">
        <v>2778917.87</v>
      </c>
      <c r="E54" s="5">
        <v>3055562.25</v>
      </c>
      <c r="F54" s="5">
        <v>3330284.43</v>
      </c>
      <c r="G54" s="5">
        <v>3605006.6100000003</v>
      </c>
      <c r="H54" s="5">
        <v>3879728.7900000005</v>
      </c>
      <c r="I54" s="5">
        <v>0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6">
        <f t="shared" si="3"/>
        <v>1473361.203076923</v>
      </c>
      <c r="Q54" s="4">
        <v>44561</v>
      </c>
      <c r="R54" s="7">
        <v>-6</v>
      </c>
      <c r="S54" s="8">
        <f t="shared" si="0"/>
        <v>1.2574200212687245E-2</v>
      </c>
      <c r="T54" s="6">
        <f t="shared" si="4"/>
        <v>-7.5445201276123475E-2</v>
      </c>
    </row>
    <row r="55" spans="1:20" x14ac:dyDescent="0.25">
      <c r="A55" s="9" t="s">
        <v>104</v>
      </c>
      <c r="B55" t="s">
        <v>665</v>
      </c>
      <c r="C55" s="5">
        <v>63977.36</v>
      </c>
      <c r="D55" s="5">
        <v>77137.259999999995</v>
      </c>
      <c r="E55" s="5">
        <v>90297.159999999989</v>
      </c>
      <c r="F55" s="5">
        <v>103457.05999999998</v>
      </c>
      <c r="G55" s="5">
        <v>116616.95999999998</v>
      </c>
      <c r="H55" s="5">
        <v>134838.35999999999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6">
        <f t="shared" si="3"/>
        <v>45101.858461538453</v>
      </c>
      <c r="Q55" s="4">
        <v>44561</v>
      </c>
      <c r="R55" s="7">
        <v>-6</v>
      </c>
      <c r="S55" s="8">
        <f t="shared" si="0"/>
        <v>3.8491565888616513E-4</v>
      </c>
      <c r="T55" s="6">
        <f t="shared" si="4"/>
        <v>-2.3094939533169906E-3</v>
      </c>
    </row>
    <row r="56" spans="1:20" x14ac:dyDescent="0.25">
      <c r="A56" s="9" t="s">
        <v>104</v>
      </c>
      <c r="B56" t="s">
        <v>666</v>
      </c>
      <c r="C56" s="5">
        <v>175937.74</v>
      </c>
      <c r="D56" s="5">
        <v>175937.74</v>
      </c>
      <c r="E56" s="5">
        <v>175937.74</v>
      </c>
      <c r="F56" s="5">
        <v>264007.83999999997</v>
      </c>
      <c r="G56" s="5">
        <v>264007.83999999997</v>
      </c>
      <c r="H56" s="5">
        <v>264007.83999999997</v>
      </c>
      <c r="I56" s="5">
        <v>0</v>
      </c>
      <c r="J56" s="5">
        <v>0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6">
        <f t="shared" si="3"/>
        <v>101525.90307692306</v>
      </c>
      <c r="Q56" s="4">
        <v>44561</v>
      </c>
      <c r="R56" s="7">
        <v>-6</v>
      </c>
      <c r="S56" s="8">
        <f t="shared" si="0"/>
        <v>8.6645897109078403E-4</v>
      </c>
      <c r="T56" s="6">
        <f t="shared" si="4"/>
        <v>-5.1987538265447046E-3</v>
      </c>
    </row>
    <row r="57" spans="1:20" x14ac:dyDescent="0.25">
      <c r="A57" s="9" t="s">
        <v>104</v>
      </c>
      <c r="B57" t="s">
        <v>667</v>
      </c>
      <c r="C57" s="5">
        <v>26679.170000000002</v>
      </c>
      <c r="D57" s="5">
        <v>26679.170000000002</v>
      </c>
      <c r="E57" s="5">
        <v>51986.67</v>
      </c>
      <c r="F57" s="5">
        <v>0</v>
      </c>
      <c r="G57" s="5">
        <v>0</v>
      </c>
      <c r="H57" s="5">
        <v>0</v>
      </c>
      <c r="I57" s="5">
        <v>0</v>
      </c>
      <c r="J57" s="5">
        <v>0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6">
        <f t="shared" si="3"/>
        <v>8103.4623076923081</v>
      </c>
      <c r="Q57" s="4">
        <v>44469</v>
      </c>
      <c r="R57" s="7">
        <v>-9</v>
      </c>
      <c r="S57" s="8">
        <f t="shared" si="0"/>
        <v>6.9157893705965774E-5</v>
      </c>
      <c r="T57" s="6">
        <f t="shared" si="4"/>
        <v>-6.2242104335369201E-4</v>
      </c>
    </row>
    <row r="58" spans="1:20" x14ac:dyDescent="0.25">
      <c r="A58" s="9" t="s">
        <v>104</v>
      </c>
      <c r="B58" t="s">
        <v>668</v>
      </c>
      <c r="C58" s="5">
        <v>43528.900000000009</v>
      </c>
      <c r="D58" s="5">
        <v>54664.200000000012</v>
      </c>
      <c r="E58" s="5">
        <v>65799.500000000015</v>
      </c>
      <c r="F58" s="5">
        <v>76934.800000000017</v>
      </c>
      <c r="G58" s="5">
        <v>88070.10000000002</v>
      </c>
      <c r="H58" s="5">
        <v>99205.400000000023</v>
      </c>
      <c r="I58" s="5">
        <v>0</v>
      </c>
      <c r="J58" s="5">
        <v>0</v>
      </c>
      <c r="K58" s="5">
        <v>0</v>
      </c>
      <c r="L58" s="5">
        <v>0</v>
      </c>
      <c r="M58" s="5">
        <v>0</v>
      </c>
      <c r="N58" s="5">
        <v>0</v>
      </c>
      <c r="O58" s="5">
        <v>0</v>
      </c>
      <c r="P58" s="6">
        <f t="shared" si="3"/>
        <v>32938.68461538462</v>
      </c>
      <c r="Q58" s="4">
        <v>44561</v>
      </c>
      <c r="R58" s="7">
        <v>-6</v>
      </c>
      <c r="S58" s="8">
        <f t="shared" si="0"/>
        <v>2.8111071082328716E-4</v>
      </c>
      <c r="T58" s="6">
        <f t="shared" si="4"/>
        <v>-1.686664264939723E-3</v>
      </c>
    </row>
    <row r="59" spans="1:20" x14ac:dyDescent="0.25">
      <c r="A59" s="9" t="s">
        <v>104</v>
      </c>
      <c r="B59" t="s">
        <v>669</v>
      </c>
      <c r="C59" s="5">
        <v>182214</v>
      </c>
      <c r="D59" s="5">
        <v>216632.2</v>
      </c>
      <c r="E59" s="5">
        <v>251050.40000000002</v>
      </c>
      <c r="F59" s="5">
        <v>285468.60000000003</v>
      </c>
      <c r="G59" s="5">
        <v>319886.80000000005</v>
      </c>
      <c r="H59" s="5">
        <v>354608.69000000006</v>
      </c>
      <c r="I59" s="5">
        <v>0</v>
      </c>
      <c r="J59" s="5">
        <v>0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6">
        <f t="shared" si="3"/>
        <v>123835.43769230772</v>
      </c>
      <c r="Q59" s="4">
        <v>44561</v>
      </c>
      <c r="R59" s="7">
        <v>-6</v>
      </c>
      <c r="S59" s="8">
        <f t="shared" si="0"/>
        <v>1.0568566511164859E-3</v>
      </c>
      <c r="T59" s="6">
        <f t="shared" si="4"/>
        <v>-6.3411399066989156E-3</v>
      </c>
    </row>
    <row r="60" spans="1:20" x14ac:dyDescent="0.25">
      <c r="A60" s="9" t="s">
        <v>104</v>
      </c>
      <c r="B60" t="s">
        <v>670</v>
      </c>
      <c r="C60" s="5">
        <v>0</v>
      </c>
      <c r="D60" s="5">
        <v>0</v>
      </c>
      <c r="E60" s="5">
        <v>0</v>
      </c>
      <c r="F60" s="5">
        <v>0</v>
      </c>
      <c r="G60" s="5">
        <v>0</v>
      </c>
      <c r="H60" s="5">
        <v>0</v>
      </c>
      <c r="I60" s="5">
        <v>0</v>
      </c>
      <c r="J60" s="5">
        <v>24137.279999999999</v>
      </c>
      <c r="K60" s="5">
        <v>48274.559999999998</v>
      </c>
      <c r="L60" s="5">
        <v>72411.839999999997</v>
      </c>
      <c r="M60" s="5">
        <v>96549.119999999995</v>
      </c>
      <c r="N60" s="5">
        <v>120686.39999999999</v>
      </c>
      <c r="O60" s="5">
        <v>144823.67999999999</v>
      </c>
      <c r="P60" s="6">
        <f t="shared" ref="P60:P98" si="5">AVERAGE(C60:O60)</f>
        <v>38990.990769230768</v>
      </c>
      <c r="Q60" s="4">
        <v>44926</v>
      </c>
      <c r="R60" s="7">
        <v>6</v>
      </c>
      <c r="S60" s="8">
        <f t="shared" si="0"/>
        <v>3.3276329212379209E-4</v>
      </c>
      <c r="T60" s="6">
        <f t="shared" ref="T60:T98" si="6">R60*S60</f>
        <v>1.9965797527427527E-3</v>
      </c>
    </row>
    <row r="61" spans="1:20" x14ac:dyDescent="0.25">
      <c r="A61" s="9" t="s">
        <v>104</v>
      </c>
      <c r="B61" t="s">
        <v>671</v>
      </c>
      <c r="C61" s="5">
        <v>928237.5</v>
      </c>
      <c r="D61" s="5">
        <v>1159083.73</v>
      </c>
      <c r="E61" s="5">
        <v>1389929.96</v>
      </c>
      <c r="F61" s="5">
        <v>1620776.19</v>
      </c>
      <c r="G61" s="5">
        <v>1819208.77</v>
      </c>
      <c r="H61" s="5">
        <v>1865816.4</v>
      </c>
      <c r="I61" s="5">
        <v>0</v>
      </c>
      <c r="J61" s="5">
        <v>0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6">
        <f t="shared" si="5"/>
        <v>675619.42692307697</v>
      </c>
      <c r="Q61" s="4">
        <v>44561</v>
      </c>
      <c r="R61" s="7">
        <v>-6</v>
      </c>
      <c r="S61" s="8">
        <f t="shared" si="0"/>
        <v>5.7659818406853025E-3</v>
      </c>
      <c r="T61" s="6">
        <f t="shared" si="6"/>
        <v>-3.4595891044111815E-2</v>
      </c>
    </row>
    <row r="62" spans="1:20" x14ac:dyDescent="0.25">
      <c r="A62" s="9" t="s">
        <v>104</v>
      </c>
      <c r="B62" t="s">
        <v>672</v>
      </c>
      <c r="C62" s="5">
        <v>0</v>
      </c>
      <c r="D62" s="5">
        <v>0</v>
      </c>
      <c r="E62" s="5">
        <v>0</v>
      </c>
      <c r="F62" s="5">
        <v>0</v>
      </c>
      <c r="G62" s="5">
        <v>0</v>
      </c>
      <c r="H62" s="5">
        <v>49385.06</v>
      </c>
      <c r="I62" s="5">
        <v>100000.06</v>
      </c>
      <c r="J62" s="5">
        <v>225954.78999999998</v>
      </c>
      <c r="K62" s="5">
        <v>351909.51999999996</v>
      </c>
      <c r="L62" s="5">
        <v>477864.24999999994</v>
      </c>
      <c r="M62" s="5">
        <v>603818.98</v>
      </c>
      <c r="N62" s="5">
        <v>729773.71</v>
      </c>
      <c r="O62" s="5">
        <v>855728.44</v>
      </c>
      <c r="P62" s="6">
        <f t="shared" si="5"/>
        <v>261110.37</v>
      </c>
      <c r="Q62" s="4">
        <v>44926</v>
      </c>
      <c r="R62" s="7">
        <v>6</v>
      </c>
      <c r="S62" s="8">
        <f t="shared" si="0"/>
        <v>2.2284108358033294E-3</v>
      </c>
      <c r="T62" s="6">
        <f t="shared" si="6"/>
        <v>1.3370465014819977E-2</v>
      </c>
    </row>
    <row r="63" spans="1:20" x14ac:dyDescent="0.25">
      <c r="A63" s="9" t="s">
        <v>104</v>
      </c>
      <c r="B63" t="s">
        <v>673</v>
      </c>
      <c r="C63" s="5">
        <v>50615</v>
      </c>
      <c r="D63" s="5">
        <v>65799.5</v>
      </c>
      <c r="E63" s="5">
        <v>0</v>
      </c>
      <c r="F63" s="5">
        <v>0</v>
      </c>
      <c r="G63" s="5">
        <v>0</v>
      </c>
      <c r="H63" s="5">
        <v>0</v>
      </c>
      <c r="I63" s="5">
        <v>0</v>
      </c>
      <c r="J63" s="5">
        <v>0</v>
      </c>
      <c r="K63" s="5">
        <v>0</v>
      </c>
      <c r="L63" s="5">
        <v>0</v>
      </c>
      <c r="M63" s="5">
        <v>0</v>
      </c>
      <c r="N63" s="5">
        <v>0</v>
      </c>
      <c r="O63" s="5">
        <v>0</v>
      </c>
      <c r="P63" s="6">
        <f t="shared" si="5"/>
        <v>8954.961538461539</v>
      </c>
      <c r="Q63" s="4">
        <v>44439</v>
      </c>
      <c r="R63" s="7">
        <v>-10</v>
      </c>
      <c r="S63" s="8">
        <f t="shared" si="0"/>
        <v>7.6424897741555599E-5</v>
      </c>
      <c r="T63" s="6">
        <f t="shared" si="6"/>
        <v>-7.6424897741555597E-4</v>
      </c>
    </row>
    <row r="64" spans="1:20" x14ac:dyDescent="0.25">
      <c r="A64" s="9" t="s">
        <v>104</v>
      </c>
      <c r="B64" t="s">
        <v>70</v>
      </c>
      <c r="C64" s="5">
        <v>0</v>
      </c>
      <c r="D64" s="5">
        <v>250000</v>
      </c>
      <c r="E64" s="5">
        <v>550000</v>
      </c>
      <c r="F64" s="5">
        <v>800000</v>
      </c>
      <c r="G64" s="5">
        <v>1821330</v>
      </c>
      <c r="H64" s="5">
        <v>0</v>
      </c>
      <c r="I64" s="5">
        <v>0</v>
      </c>
      <c r="J64" s="5">
        <v>0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6">
        <f t="shared" si="5"/>
        <v>263179.23076923075</v>
      </c>
      <c r="Q64" s="4">
        <v>44530</v>
      </c>
      <c r="R64" s="7">
        <v>-7</v>
      </c>
      <c r="S64" s="8">
        <f t="shared" si="0"/>
        <v>2.2460672458337783E-3</v>
      </c>
      <c r="T64" s="6">
        <f t="shared" si="6"/>
        <v>-1.5722470720836448E-2</v>
      </c>
    </row>
    <row r="65" spans="1:20" x14ac:dyDescent="0.25">
      <c r="A65" s="9" t="s">
        <v>104</v>
      </c>
      <c r="B65" t="s">
        <v>674</v>
      </c>
      <c r="C65" s="5">
        <v>0</v>
      </c>
      <c r="D65" s="5">
        <v>0</v>
      </c>
      <c r="E65" s="5">
        <v>0</v>
      </c>
      <c r="F65" s="5">
        <v>398062.98</v>
      </c>
      <c r="G65" s="5">
        <v>4776653.1400000006</v>
      </c>
      <c r="H65" s="5">
        <v>0</v>
      </c>
      <c r="I65" s="5">
        <v>0</v>
      </c>
      <c r="J65" s="5">
        <v>0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6">
        <f t="shared" si="5"/>
        <v>398055.08615384623</v>
      </c>
      <c r="Q65" s="4">
        <v>44530</v>
      </c>
      <c r="R65" s="7">
        <v>-7</v>
      </c>
      <c r="S65" s="8">
        <f t="shared" si="0"/>
        <v>3.3971468357685635E-3</v>
      </c>
      <c r="T65" s="6">
        <f t="shared" si="6"/>
        <v>-2.3780027850379946E-2</v>
      </c>
    </row>
    <row r="66" spans="1:20" x14ac:dyDescent="0.25">
      <c r="A66" s="9" t="s">
        <v>104</v>
      </c>
      <c r="B66" t="s">
        <v>675</v>
      </c>
      <c r="C66" s="5">
        <v>0</v>
      </c>
      <c r="D66" s="5">
        <v>0</v>
      </c>
      <c r="E66" s="5">
        <v>0</v>
      </c>
      <c r="F66" s="5">
        <v>0</v>
      </c>
      <c r="G66" s="5">
        <v>0</v>
      </c>
      <c r="H66" s="5">
        <v>1208412.6000000001</v>
      </c>
      <c r="I66" s="5">
        <v>0</v>
      </c>
      <c r="J66" s="5">
        <v>0</v>
      </c>
      <c r="K66" s="5">
        <v>0</v>
      </c>
      <c r="L66" s="5">
        <v>0</v>
      </c>
      <c r="M66" s="5">
        <v>0</v>
      </c>
      <c r="N66" s="5">
        <v>0</v>
      </c>
      <c r="O66" s="5">
        <v>0</v>
      </c>
      <c r="P66" s="6">
        <f t="shared" si="5"/>
        <v>92954.815384615387</v>
      </c>
      <c r="Q66" s="4">
        <v>44531</v>
      </c>
      <c r="R66" s="7">
        <v>-6</v>
      </c>
      <c r="S66" s="8">
        <f t="shared" si="0"/>
        <v>7.9331019232662021E-4</v>
      </c>
      <c r="T66" s="6">
        <f t="shared" si="6"/>
        <v>-4.7598611539597215E-3</v>
      </c>
    </row>
    <row r="67" spans="1:20" x14ac:dyDescent="0.25">
      <c r="A67" s="9" t="s">
        <v>104</v>
      </c>
      <c r="B67" t="s">
        <v>676</v>
      </c>
      <c r="C67" s="5">
        <v>249999.99</v>
      </c>
      <c r="D67" s="5">
        <v>249999.99</v>
      </c>
      <c r="E67" s="5">
        <v>249999.99</v>
      </c>
      <c r="F67" s="5">
        <v>249999.99</v>
      </c>
      <c r="G67" s="5">
        <v>249999.99</v>
      </c>
      <c r="H67" s="5">
        <v>0</v>
      </c>
      <c r="I67" s="5">
        <v>0</v>
      </c>
      <c r="J67" s="5">
        <v>0</v>
      </c>
      <c r="K67" s="5">
        <v>0</v>
      </c>
      <c r="L67" s="5">
        <v>0</v>
      </c>
      <c r="M67" s="5">
        <v>0</v>
      </c>
      <c r="N67" s="5">
        <v>0</v>
      </c>
      <c r="O67" s="5">
        <v>0</v>
      </c>
      <c r="P67" s="6">
        <f t="shared" si="5"/>
        <v>96153.842307692306</v>
      </c>
      <c r="Q67" s="4">
        <v>44530</v>
      </c>
      <c r="R67" s="7">
        <v>-7</v>
      </c>
      <c r="S67" s="8">
        <f t="shared" ref="S67:S130" si="7">P67/$P$537</f>
        <v>8.2061185123588219E-4</v>
      </c>
      <c r="T67" s="6">
        <f t="shared" si="6"/>
        <v>-5.7442829586511757E-3</v>
      </c>
    </row>
    <row r="68" spans="1:20" x14ac:dyDescent="0.25">
      <c r="A68" s="9" t="s">
        <v>104</v>
      </c>
      <c r="B68" t="s">
        <v>72</v>
      </c>
      <c r="C68" s="5">
        <v>0</v>
      </c>
      <c r="D68" s="5">
        <v>0</v>
      </c>
      <c r="E68" s="5">
        <v>148856.26</v>
      </c>
      <c r="F68" s="5">
        <v>0</v>
      </c>
      <c r="G68" s="5">
        <v>0</v>
      </c>
      <c r="H68" s="5">
        <v>0</v>
      </c>
      <c r="I68" s="5">
        <v>0</v>
      </c>
      <c r="J68" s="5">
        <v>0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  <c r="P68" s="6">
        <f t="shared" si="5"/>
        <v>11450.481538461539</v>
      </c>
      <c r="Q68" s="4">
        <v>44440</v>
      </c>
      <c r="R68" s="7">
        <v>-9</v>
      </c>
      <c r="S68" s="8">
        <f t="shared" si="7"/>
        <v>9.7722572778222757E-5</v>
      </c>
      <c r="T68" s="6">
        <f t="shared" si="6"/>
        <v>-8.7950315500400487E-4</v>
      </c>
    </row>
    <row r="69" spans="1:20" x14ac:dyDescent="0.25">
      <c r="A69" s="9" t="s">
        <v>104</v>
      </c>
      <c r="B69" t="s">
        <v>99</v>
      </c>
      <c r="C69" s="5">
        <v>0</v>
      </c>
      <c r="D69" s="5">
        <v>0</v>
      </c>
      <c r="E69" s="5">
        <v>51476.35</v>
      </c>
      <c r="F69" s="5">
        <v>0</v>
      </c>
      <c r="G69" s="5">
        <v>0</v>
      </c>
      <c r="H69" s="5">
        <v>0</v>
      </c>
      <c r="I69" s="5">
        <v>0</v>
      </c>
      <c r="J69" s="5">
        <v>0</v>
      </c>
      <c r="K69" s="5">
        <v>0</v>
      </c>
      <c r="L69" s="5">
        <v>0</v>
      </c>
      <c r="M69" s="5">
        <v>0</v>
      </c>
      <c r="N69" s="5">
        <v>0</v>
      </c>
      <c r="O69" s="5">
        <v>0</v>
      </c>
      <c r="P69" s="6">
        <f t="shared" si="5"/>
        <v>3959.7192307692308</v>
      </c>
      <c r="Q69" s="4">
        <v>44440</v>
      </c>
      <c r="R69" s="7">
        <v>-9</v>
      </c>
      <c r="S69" s="8">
        <f t="shared" si="7"/>
        <v>3.3793683646440307E-5</v>
      </c>
      <c r="T69" s="6">
        <f t="shared" si="6"/>
        <v>-3.0414315281796276E-4</v>
      </c>
    </row>
    <row r="70" spans="1:20" x14ac:dyDescent="0.25">
      <c r="A70" s="9" t="s">
        <v>104</v>
      </c>
      <c r="B70" t="s">
        <v>677</v>
      </c>
      <c r="C70" s="5">
        <v>0</v>
      </c>
      <c r="D70" s="5">
        <v>0</v>
      </c>
      <c r="E70" s="5">
        <v>0</v>
      </c>
      <c r="F70" s="5">
        <v>615459.30000000005</v>
      </c>
      <c r="G70" s="5">
        <v>0</v>
      </c>
      <c r="H70" s="5">
        <v>0</v>
      </c>
      <c r="I70" s="5">
        <v>0</v>
      </c>
      <c r="J70" s="5">
        <v>0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6">
        <f t="shared" si="5"/>
        <v>47343.023076923084</v>
      </c>
      <c r="Q70" s="4">
        <v>44470</v>
      </c>
      <c r="R70" s="7">
        <v>-8</v>
      </c>
      <c r="S70" s="8">
        <f t="shared" si="7"/>
        <v>4.0404257258837512E-4</v>
      </c>
      <c r="T70" s="6">
        <f t="shared" si="6"/>
        <v>-3.2323405807070009E-3</v>
      </c>
    </row>
    <row r="71" spans="1:20" x14ac:dyDescent="0.25">
      <c r="A71" s="9" t="s">
        <v>104</v>
      </c>
      <c r="B71" t="s">
        <v>678</v>
      </c>
      <c r="C71" s="5">
        <v>0</v>
      </c>
      <c r="D71" s="5">
        <v>0</v>
      </c>
      <c r="E71" s="5">
        <v>1071000</v>
      </c>
      <c r="F71" s="5">
        <v>1071000</v>
      </c>
      <c r="G71" s="5">
        <v>0</v>
      </c>
      <c r="H71" s="5">
        <v>0</v>
      </c>
      <c r="I71" s="5">
        <v>0</v>
      </c>
      <c r="J71" s="5">
        <v>0</v>
      </c>
      <c r="K71" s="5">
        <v>0</v>
      </c>
      <c r="L71" s="5">
        <v>0</v>
      </c>
      <c r="M71" s="5">
        <v>0</v>
      </c>
      <c r="N71" s="5">
        <v>0</v>
      </c>
      <c r="O71" s="5">
        <v>0</v>
      </c>
      <c r="P71" s="6">
        <f t="shared" si="5"/>
        <v>164769.23076923078</v>
      </c>
      <c r="Q71" s="4">
        <v>44500</v>
      </c>
      <c r="R71" s="7">
        <v>-8</v>
      </c>
      <c r="S71" s="8">
        <f t="shared" si="7"/>
        <v>1.4062005245258288E-3</v>
      </c>
      <c r="T71" s="6">
        <f t="shared" si="6"/>
        <v>-1.1249604196206631E-2</v>
      </c>
    </row>
    <row r="72" spans="1:20" x14ac:dyDescent="0.25">
      <c r="A72" s="9" t="s">
        <v>104</v>
      </c>
      <c r="B72" t="s">
        <v>679</v>
      </c>
      <c r="C72" s="5">
        <v>0</v>
      </c>
      <c r="D72" s="5">
        <v>0</v>
      </c>
      <c r="E72" s="5">
        <v>0</v>
      </c>
      <c r="F72" s="5">
        <v>0</v>
      </c>
      <c r="G72" s="5">
        <v>1460200.85</v>
      </c>
      <c r="H72" s="5">
        <v>0</v>
      </c>
      <c r="I72" s="5">
        <v>0</v>
      </c>
      <c r="J72" s="5">
        <v>0</v>
      </c>
      <c r="K72" s="5">
        <v>0</v>
      </c>
      <c r="L72" s="5">
        <v>0</v>
      </c>
      <c r="M72" s="5">
        <v>0</v>
      </c>
      <c r="N72" s="5">
        <v>0</v>
      </c>
      <c r="O72" s="5">
        <v>0</v>
      </c>
      <c r="P72" s="6">
        <f t="shared" si="5"/>
        <v>112323.14230769231</v>
      </c>
      <c r="Q72" s="4">
        <v>44530</v>
      </c>
      <c r="R72" s="7">
        <v>-7</v>
      </c>
      <c r="S72" s="8">
        <f t="shared" si="7"/>
        <v>9.5860653650002841E-4</v>
      </c>
      <c r="T72" s="6">
        <f t="shared" si="6"/>
        <v>-6.710245755500199E-3</v>
      </c>
    </row>
    <row r="73" spans="1:20" x14ac:dyDescent="0.25">
      <c r="A73" s="9" t="s">
        <v>104</v>
      </c>
      <c r="B73" t="s">
        <v>680</v>
      </c>
      <c r="C73" s="5">
        <v>0</v>
      </c>
      <c r="D73" s="5">
        <v>0</v>
      </c>
      <c r="E73" s="5">
        <v>0</v>
      </c>
      <c r="F73" s="5">
        <v>0</v>
      </c>
      <c r="G73" s="5">
        <v>0</v>
      </c>
      <c r="H73" s="5">
        <v>0</v>
      </c>
      <c r="I73" s="5">
        <v>0</v>
      </c>
      <c r="J73" s="5">
        <v>0</v>
      </c>
      <c r="K73" s="5">
        <v>0</v>
      </c>
      <c r="L73" s="5">
        <v>0</v>
      </c>
      <c r="M73" s="5">
        <v>344925.78</v>
      </c>
      <c r="N73" s="5">
        <v>0</v>
      </c>
      <c r="O73" s="5">
        <v>0</v>
      </c>
      <c r="P73" s="6">
        <f t="shared" si="5"/>
        <v>26532.75230769231</v>
      </c>
      <c r="Q73" s="4">
        <v>44712</v>
      </c>
      <c r="R73" s="7">
        <v>-1</v>
      </c>
      <c r="S73" s="8">
        <f t="shared" si="7"/>
        <v>2.2644015534943073E-4</v>
      </c>
      <c r="T73" s="6">
        <f t="shared" si="6"/>
        <v>-2.2644015534943073E-4</v>
      </c>
    </row>
    <row r="74" spans="1:20" x14ac:dyDescent="0.25">
      <c r="A74" s="9" t="s">
        <v>104</v>
      </c>
      <c r="B74" t="s">
        <v>681</v>
      </c>
      <c r="C74" s="5">
        <v>0</v>
      </c>
      <c r="D74" s="5">
        <v>0</v>
      </c>
      <c r="E74" s="5">
        <v>917853</v>
      </c>
      <c r="F74" s="5">
        <v>0</v>
      </c>
      <c r="G74" s="5">
        <v>0</v>
      </c>
      <c r="H74" s="5">
        <v>0</v>
      </c>
      <c r="I74" s="5">
        <v>0</v>
      </c>
      <c r="J74" s="5">
        <v>0</v>
      </c>
      <c r="K74" s="5">
        <v>0</v>
      </c>
      <c r="L74" s="5">
        <v>0</v>
      </c>
      <c r="M74" s="5">
        <v>0</v>
      </c>
      <c r="N74" s="5">
        <v>0</v>
      </c>
      <c r="O74" s="5">
        <v>0</v>
      </c>
      <c r="P74" s="6">
        <f t="shared" si="5"/>
        <v>70604.076923076922</v>
      </c>
      <c r="Q74" s="4">
        <v>44469</v>
      </c>
      <c r="R74" s="7">
        <v>-9</v>
      </c>
      <c r="S74" s="8">
        <f t="shared" si="7"/>
        <v>6.025608636963611E-4</v>
      </c>
      <c r="T74" s="6">
        <f t="shared" si="6"/>
        <v>-5.42304777326725E-3</v>
      </c>
    </row>
    <row r="75" spans="1:20" x14ac:dyDescent="0.25">
      <c r="A75" s="9" t="s">
        <v>104</v>
      </c>
      <c r="B75" t="s">
        <v>682</v>
      </c>
      <c r="C75" s="5">
        <v>0</v>
      </c>
      <c r="D75" s="5">
        <v>0</v>
      </c>
      <c r="E75" s="5">
        <v>0</v>
      </c>
      <c r="F75" s="5">
        <v>0</v>
      </c>
      <c r="G75" s="5">
        <v>287586.43</v>
      </c>
      <c r="H75" s="5">
        <v>287586.43</v>
      </c>
      <c r="I75" s="5">
        <v>287586.43</v>
      </c>
      <c r="J75" s="5">
        <v>287586.43</v>
      </c>
      <c r="K75" s="5">
        <v>287586.43</v>
      </c>
      <c r="L75" s="5">
        <v>287586.43</v>
      </c>
      <c r="M75" s="5">
        <v>287586.43</v>
      </c>
      <c r="N75" s="5">
        <v>287586.43</v>
      </c>
      <c r="O75" s="5">
        <v>287586.43</v>
      </c>
      <c r="P75" s="6">
        <f t="shared" si="5"/>
        <v>199098.29769230771</v>
      </c>
      <c r="Q75" s="4">
        <v>44865</v>
      </c>
      <c r="R75" s="7">
        <v>4</v>
      </c>
      <c r="S75" s="8">
        <f t="shared" si="7"/>
        <v>1.6991772634979436E-3</v>
      </c>
      <c r="T75" s="6">
        <f t="shared" si="6"/>
        <v>6.7967090539917743E-3</v>
      </c>
    </row>
    <row r="76" spans="1:20" x14ac:dyDescent="0.25">
      <c r="A76" s="9" t="s">
        <v>104</v>
      </c>
      <c r="B76" t="s">
        <v>683</v>
      </c>
      <c r="C76" s="5">
        <v>0</v>
      </c>
      <c r="D76" s="5">
        <v>40021.800000000003</v>
      </c>
      <c r="E76" s="5">
        <v>40021.800000000003</v>
      </c>
      <c r="F76" s="5">
        <v>140076.29999999999</v>
      </c>
      <c r="G76" s="5">
        <v>140076.29999999999</v>
      </c>
      <c r="H76" s="5">
        <v>140076.29999999999</v>
      </c>
      <c r="I76" s="5">
        <v>0</v>
      </c>
      <c r="J76" s="5">
        <v>0</v>
      </c>
      <c r="K76" s="5">
        <v>0</v>
      </c>
      <c r="L76" s="5">
        <v>0</v>
      </c>
      <c r="M76" s="5">
        <v>0</v>
      </c>
      <c r="N76" s="5">
        <v>0</v>
      </c>
      <c r="O76" s="5">
        <v>0</v>
      </c>
      <c r="P76" s="6">
        <f t="shared" si="5"/>
        <v>38482.499999999993</v>
      </c>
      <c r="Q76" s="4">
        <v>44531</v>
      </c>
      <c r="R76" s="7">
        <v>-6</v>
      </c>
      <c r="S76" s="8">
        <f t="shared" si="7"/>
        <v>3.2842364701486811E-4</v>
      </c>
      <c r="T76" s="6">
        <f t="shared" si="6"/>
        <v>-1.9705418820892087E-3</v>
      </c>
    </row>
    <row r="77" spans="1:20" x14ac:dyDescent="0.25">
      <c r="A77" s="9" t="s">
        <v>104</v>
      </c>
      <c r="B77" t="s">
        <v>684</v>
      </c>
      <c r="C77" s="5">
        <v>0</v>
      </c>
      <c r="D77" s="5">
        <v>0</v>
      </c>
      <c r="E77" s="5">
        <v>0</v>
      </c>
      <c r="F77" s="5">
        <v>430395.35000000003</v>
      </c>
      <c r="G77" s="5">
        <v>873291.52</v>
      </c>
      <c r="H77" s="5">
        <v>0</v>
      </c>
      <c r="I77" s="5">
        <v>0</v>
      </c>
      <c r="J77" s="5">
        <v>0</v>
      </c>
      <c r="K77" s="5">
        <v>0</v>
      </c>
      <c r="L77" s="5">
        <v>0</v>
      </c>
      <c r="M77" s="5">
        <v>0</v>
      </c>
      <c r="N77" s="5">
        <v>0</v>
      </c>
      <c r="O77" s="5">
        <v>0</v>
      </c>
      <c r="P77" s="6">
        <f t="shared" si="5"/>
        <v>100283.6053846154</v>
      </c>
      <c r="Q77" s="4">
        <v>44530</v>
      </c>
      <c r="R77" s="7">
        <v>-7</v>
      </c>
      <c r="S77" s="8">
        <f t="shared" si="7"/>
        <v>8.5585675089236044E-4</v>
      </c>
      <c r="T77" s="6">
        <f t="shared" si="6"/>
        <v>-5.9909972562465228E-3</v>
      </c>
    </row>
    <row r="78" spans="1:20" x14ac:dyDescent="0.25">
      <c r="A78" s="9" t="s">
        <v>104</v>
      </c>
      <c r="B78" t="s">
        <v>685</v>
      </c>
      <c r="C78" s="5">
        <v>0</v>
      </c>
      <c r="D78" s="5">
        <v>0</v>
      </c>
      <c r="E78" s="5">
        <v>0</v>
      </c>
      <c r="F78" s="5">
        <v>196004.2</v>
      </c>
      <c r="G78" s="5">
        <v>0</v>
      </c>
      <c r="H78" s="5">
        <v>0</v>
      </c>
      <c r="I78" s="5">
        <v>0</v>
      </c>
      <c r="J78" s="5">
        <v>0</v>
      </c>
      <c r="K78" s="5">
        <v>0</v>
      </c>
      <c r="L78" s="5">
        <v>0</v>
      </c>
      <c r="M78" s="5">
        <v>0</v>
      </c>
      <c r="N78" s="5">
        <v>0</v>
      </c>
      <c r="O78" s="5">
        <v>0</v>
      </c>
      <c r="P78" s="6">
        <f t="shared" si="5"/>
        <v>15077.246153846154</v>
      </c>
      <c r="Q78" s="4">
        <v>44500</v>
      </c>
      <c r="R78" s="7">
        <v>-8</v>
      </c>
      <c r="S78" s="8">
        <f t="shared" si="7"/>
        <v>1.286747006765945E-4</v>
      </c>
      <c r="T78" s="6">
        <f t="shared" si="6"/>
        <v>-1.029397605412756E-3</v>
      </c>
    </row>
    <row r="79" spans="1:20" x14ac:dyDescent="0.25">
      <c r="A79" s="9" t="s">
        <v>104</v>
      </c>
      <c r="B79" t="s">
        <v>686</v>
      </c>
      <c r="C79" s="5">
        <v>0</v>
      </c>
      <c r="D79" s="5">
        <v>100558.40000000001</v>
      </c>
      <c r="E79" s="5">
        <v>100558.40000000001</v>
      </c>
      <c r="F79" s="5">
        <v>100558.40000000001</v>
      </c>
      <c r="G79" s="5">
        <v>100558.40000000001</v>
      </c>
      <c r="H79" s="5">
        <v>321777.87</v>
      </c>
      <c r="I79" s="5">
        <v>321777.87</v>
      </c>
      <c r="J79" s="5">
        <v>321777.87</v>
      </c>
      <c r="K79" s="5">
        <v>321777.87</v>
      </c>
      <c r="L79" s="5">
        <v>321777.87</v>
      </c>
      <c r="M79" s="5">
        <v>321777.87</v>
      </c>
      <c r="N79" s="5">
        <v>321777.87</v>
      </c>
      <c r="O79" s="5">
        <v>321777.87</v>
      </c>
      <c r="P79" s="6">
        <f t="shared" si="5"/>
        <v>228958.19692307696</v>
      </c>
      <c r="Q79" s="4">
        <v>44895</v>
      </c>
      <c r="R79" s="7">
        <v>5</v>
      </c>
      <c r="S79" s="8">
        <f t="shared" si="7"/>
        <v>1.9540125004203291E-3</v>
      </c>
      <c r="T79" s="6">
        <f t="shared" si="6"/>
        <v>9.7700625021016445E-3</v>
      </c>
    </row>
    <row r="80" spans="1:20" x14ac:dyDescent="0.25">
      <c r="A80" s="9" t="s">
        <v>104</v>
      </c>
      <c r="B80" t="s">
        <v>687</v>
      </c>
      <c r="C80" s="5">
        <v>0</v>
      </c>
      <c r="D80" s="5">
        <v>0</v>
      </c>
      <c r="E80" s="5">
        <v>0</v>
      </c>
      <c r="F80" s="5">
        <v>0</v>
      </c>
      <c r="G80" s="5">
        <v>0</v>
      </c>
      <c r="H80" s="5">
        <v>0</v>
      </c>
      <c r="I80" s="5">
        <v>0</v>
      </c>
      <c r="J80" s="5">
        <v>0</v>
      </c>
      <c r="K80" s="5">
        <v>0</v>
      </c>
      <c r="L80" s="5">
        <v>0</v>
      </c>
      <c r="M80" s="5">
        <v>32096.7</v>
      </c>
      <c r="N80" s="5">
        <v>0</v>
      </c>
      <c r="O80" s="5">
        <v>0</v>
      </c>
      <c r="P80" s="6">
        <f t="shared" si="5"/>
        <v>2468.976923076923</v>
      </c>
      <c r="Q80" s="4">
        <v>44712</v>
      </c>
      <c r="R80" s="7">
        <v>-1</v>
      </c>
      <c r="S80" s="8">
        <f t="shared" si="7"/>
        <v>2.1071146767296062E-5</v>
      </c>
      <c r="T80" s="6">
        <f t="shared" si="6"/>
        <v>-2.1071146767296062E-5</v>
      </c>
    </row>
    <row r="81" spans="1:20" x14ac:dyDescent="0.25">
      <c r="A81" s="9" t="s">
        <v>104</v>
      </c>
      <c r="B81" t="s">
        <v>688</v>
      </c>
      <c r="C81" s="5">
        <v>0</v>
      </c>
      <c r="D81" s="5">
        <v>0</v>
      </c>
      <c r="E81" s="5">
        <v>0</v>
      </c>
      <c r="F81" s="5">
        <v>0</v>
      </c>
      <c r="G81" s="5">
        <v>0</v>
      </c>
      <c r="H81" s="5">
        <v>0</v>
      </c>
      <c r="I81" s="5">
        <v>0</v>
      </c>
      <c r="J81" s="5">
        <v>39412.5</v>
      </c>
      <c r="K81" s="5">
        <v>39412.5</v>
      </c>
      <c r="L81" s="5">
        <v>39412.5</v>
      </c>
      <c r="M81" s="5">
        <v>39412.5</v>
      </c>
      <c r="N81" s="5">
        <v>39412.5</v>
      </c>
      <c r="O81" s="5">
        <v>39412.5</v>
      </c>
      <c r="P81" s="6">
        <f t="shared" si="5"/>
        <v>18190.384615384617</v>
      </c>
      <c r="Q81" s="4">
        <v>44896</v>
      </c>
      <c r="R81" s="7">
        <v>6</v>
      </c>
      <c r="S81" s="8">
        <f t="shared" si="7"/>
        <v>1.5524335622653845E-4</v>
      </c>
      <c r="T81" s="6">
        <f t="shared" si="6"/>
        <v>9.3146013735923071E-4</v>
      </c>
    </row>
    <row r="82" spans="1:20" x14ac:dyDescent="0.25">
      <c r="A82" s="9" t="s">
        <v>104</v>
      </c>
      <c r="B82" t="s">
        <v>689</v>
      </c>
      <c r="C82" s="5">
        <v>5449177.9699999997</v>
      </c>
      <c r="D82" s="5">
        <v>6320054.8099999996</v>
      </c>
      <c r="E82" s="5">
        <v>7451349.0199999996</v>
      </c>
      <c r="F82" s="5">
        <v>8575554.8599999994</v>
      </c>
      <c r="G82" s="5">
        <v>9843925.0999999996</v>
      </c>
      <c r="H82" s="5">
        <v>10647163.029999999</v>
      </c>
      <c r="I82" s="5">
        <v>0</v>
      </c>
      <c r="J82" s="5">
        <v>0</v>
      </c>
      <c r="K82" s="5">
        <v>0</v>
      </c>
      <c r="L82" s="5">
        <v>0</v>
      </c>
      <c r="M82" s="5">
        <v>0</v>
      </c>
      <c r="N82" s="5">
        <v>0</v>
      </c>
      <c r="O82" s="5">
        <v>0</v>
      </c>
      <c r="P82" s="6">
        <f t="shared" si="5"/>
        <v>3714401.9069230771</v>
      </c>
      <c r="Q82" s="4">
        <v>44561</v>
      </c>
      <c r="R82" s="7">
        <v>-6</v>
      </c>
      <c r="S82" s="8">
        <f t="shared" si="7"/>
        <v>3.1700056408774324E-2</v>
      </c>
      <c r="T82" s="6">
        <f t="shared" si="6"/>
        <v>-0.19020033845264595</v>
      </c>
    </row>
    <row r="83" spans="1:20" x14ac:dyDescent="0.25">
      <c r="A83" s="9" t="s">
        <v>104</v>
      </c>
      <c r="B83" t="s">
        <v>690</v>
      </c>
      <c r="C83" s="5">
        <v>27401.759999999998</v>
      </c>
      <c r="D83" s="5">
        <v>31968.719999999998</v>
      </c>
      <c r="E83" s="5">
        <v>0</v>
      </c>
      <c r="F83" s="5">
        <v>0</v>
      </c>
      <c r="G83" s="5">
        <v>0</v>
      </c>
      <c r="H83" s="5">
        <v>0</v>
      </c>
      <c r="I83" s="5">
        <v>0</v>
      </c>
      <c r="J83" s="5">
        <v>0</v>
      </c>
      <c r="K83" s="5">
        <v>0</v>
      </c>
      <c r="L83" s="5">
        <v>0</v>
      </c>
      <c r="M83" s="5">
        <v>0</v>
      </c>
      <c r="N83" s="5">
        <v>0</v>
      </c>
      <c r="O83" s="5">
        <v>0</v>
      </c>
      <c r="P83" s="6">
        <f t="shared" si="5"/>
        <v>4566.96</v>
      </c>
      <c r="Q83" s="4">
        <v>44439</v>
      </c>
      <c r="R83" s="7">
        <v>-10</v>
      </c>
      <c r="S83" s="8">
        <f t="shared" si="7"/>
        <v>3.8976097160294222E-5</v>
      </c>
      <c r="T83" s="6">
        <f t="shared" si="6"/>
        <v>-3.8976097160294221E-4</v>
      </c>
    </row>
    <row r="84" spans="1:20" x14ac:dyDescent="0.25">
      <c r="A84" s="9" t="s">
        <v>104</v>
      </c>
      <c r="B84" t="s">
        <v>691</v>
      </c>
      <c r="C84" s="5">
        <v>984000.04</v>
      </c>
      <c r="D84" s="5">
        <v>984000.04</v>
      </c>
      <c r="E84" s="5">
        <v>984000.04</v>
      </c>
      <c r="F84" s="5">
        <v>984000.04</v>
      </c>
      <c r="G84" s="5">
        <v>1912000.04</v>
      </c>
      <c r="H84" s="5">
        <v>0</v>
      </c>
      <c r="I84" s="5">
        <v>0</v>
      </c>
      <c r="J84" s="5">
        <v>0</v>
      </c>
      <c r="K84" s="5">
        <v>0</v>
      </c>
      <c r="L84" s="5">
        <v>0</v>
      </c>
      <c r="M84" s="5">
        <v>0</v>
      </c>
      <c r="N84" s="5">
        <v>0</v>
      </c>
      <c r="O84" s="5">
        <v>0</v>
      </c>
      <c r="P84" s="6">
        <f t="shared" si="5"/>
        <v>449846.16923076927</v>
      </c>
      <c r="Q84" s="4">
        <v>44530</v>
      </c>
      <c r="R84" s="7">
        <v>-7</v>
      </c>
      <c r="S84" s="8">
        <f t="shared" si="7"/>
        <v>3.8391507696858788E-3</v>
      </c>
      <c r="T84" s="6">
        <f t="shared" si="6"/>
        <v>-2.6874055387801153E-2</v>
      </c>
    </row>
    <row r="85" spans="1:20" x14ac:dyDescent="0.25">
      <c r="A85" s="9" t="s">
        <v>104</v>
      </c>
      <c r="B85" t="s">
        <v>692</v>
      </c>
      <c r="C85" s="5">
        <v>0</v>
      </c>
      <c r="D85" s="5">
        <v>0</v>
      </c>
      <c r="E85" s="5">
        <v>0</v>
      </c>
      <c r="F85" s="5">
        <v>0</v>
      </c>
      <c r="G85" s="5">
        <v>2089000</v>
      </c>
      <c r="H85" s="5">
        <v>2089000</v>
      </c>
      <c r="I85" s="5">
        <v>2089000</v>
      </c>
      <c r="J85" s="5">
        <v>2089000</v>
      </c>
      <c r="K85" s="5">
        <v>2089000</v>
      </c>
      <c r="L85" s="5">
        <v>2089000</v>
      </c>
      <c r="M85" s="5">
        <v>2089000</v>
      </c>
      <c r="N85" s="5">
        <v>2089000</v>
      </c>
      <c r="O85" s="5">
        <v>0</v>
      </c>
      <c r="P85" s="6">
        <f t="shared" si="5"/>
        <v>1285538.4615384615</v>
      </c>
      <c r="Q85" s="4">
        <v>44742</v>
      </c>
      <c r="R85" s="7">
        <v>0</v>
      </c>
      <c r="S85" s="8">
        <f t="shared" si="7"/>
        <v>1.0971252645133356E-2</v>
      </c>
      <c r="T85" s="6">
        <f t="shared" si="6"/>
        <v>0</v>
      </c>
    </row>
    <row r="86" spans="1:20" x14ac:dyDescent="0.25">
      <c r="A86" s="9" t="s">
        <v>104</v>
      </c>
      <c r="B86" t="s">
        <v>693</v>
      </c>
      <c r="C86" s="5">
        <v>0</v>
      </c>
      <c r="D86" s="5">
        <v>0</v>
      </c>
      <c r="E86" s="5">
        <v>0</v>
      </c>
      <c r="F86" s="5">
        <v>0</v>
      </c>
      <c r="G86" s="5">
        <v>296021.76000000001</v>
      </c>
      <c r="H86" s="5">
        <v>0</v>
      </c>
      <c r="I86" s="5">
        <v>0</v>
      </c>
      <c r="J86" s="5">
        <v>0</v>
      </c>
      <c r="K86" s="5">
        <v>0</v>
      </c>
      <c r="L86" s="5">
        <v>0</v>
      </c>
      <c r="M86" s="5">
        <v>0</v>
      </c>
      <c r="N86" s="5">
        <v>0</v>
      </c>
      <c r="O86" s="5">
        <v>0</v>
      </c>
      <c r="P86" s="6">
        <f t="shared" si="5"/>
        <v>22770.904615384618</v>
      </c>
      <c r="Q86" s="4">
        <v>44530</v>
      </c>
      <c r="R86" s="7">
        <v>-7</v>
      </c>
      <c r="S86" s="8">
        <f t="shared" si="7"/>
        <v>1.9433517935717041E-4</v>
      </c>
      <c r="T86" s="6">
        <f t="shared" si="6"/>
        <v>-1.3603462555001927E-3</v>
      </c>
    </row>
    <row r="87" spans="1:20" x14ac:dyDescent="0.25">
      <c r="A87" s="9" t="s">
        <v>104</v>
      </c>
      <c r="B87" t="s">
        <v>694</v>
      </c>
      <c r="C87" s="5">
        <v>0</v>
      </c>
      <c r="D87" s="5">
        <v>0</v>
      </c>
      <c r="E87" s="5">
        <v>0</v>
      </c>
      <c r="F87" s="5">
        <v>0</v>
      </c>
      <c r="G87" s="5">
        <v>38467.4</v>
      </c>
      <c r="H87" s="5">
        <v>38467.4</v>
      </c>
      <c r="I87" s="5">
        <v>38467.4</v>
      </c>
      <c r="J87" s="5">
        <v>38467.4</v>
      </c>
      <c r="K87" s="5">
        <v>38467.4</v>
      </c>
      <c r="L87" s="5">
        <v>38467.4</v>
      </c>
      <c r="M87" s="5">
        <v>38467.4</v>
      </c>
      <c r="N87" s="5">
        <v>0</v>
      </c>
      <c r="O87" s="5">
        <v>0</v>
      </c>
      <c r="P87" s="6">
        <f t="shared" si="5"/>
        <v>20713.215384615385</v>
      </c>
      <c r="Q87" s="4">
        <v>44712</v>
      </c>
      <c r="R87" s="7">
        <v>-1</v>
      </c>
      <c r="S87" s="8">
        <f t="shared" si="7"/>
        <v>1.7677411129785904E-4</v>
      </c>
      <c r="T87" s="6">
        <f t="shared" si="6"/>
        <v>-1.7677411129785904E-4</v>
      </c>
    </row>
    <row r="88" spans="1:20" x14ac:dyDescent="0.25">
      <c r="A88" s="9" t="s">
        <v>104</v>
      </c>
      <c r="B88" t="s">
        <v>695</v>
      </c>
      <c r="C88" s="5">
        <v>77272.08</v>
      </c>
      <c r="D88" s="5">
        <v>87811.199999999997</v>
      </c>
      <c r="E88" s="5">
        <v>87811.199999999997</v>
      </c>
      <c r="F88" s="5">
        <v>87811.199999999997</v>
      </c>
      <c r="G88" s="5">
        <v>87811.199999999997</v>
      </c>
      <c r="H88" s="5">
        <v>87811.199999999997</v>
      </c>
      <c r="I88" s="5">
        <v>87811.199999999997</v>
      </c>
      <c r="J88" s="5">
        <v>87811.199999999997</v>
      </c>
      <c r="K88" s="5">
        <v>87811.199999999997</v>
      </c>
      <c r="L88" s="5">
        <v>87811.199999999997</v>
      </c>
      <c r="M88" s="5">
        <v>93016.739999999991</v>
      </c>
      <c r="N88" s="5">
        <v>98222.279999999984</v>
      </c>
      <c r="O88" s="5">
        <v>103427.81999999998</v>
      </c>
      <c r="P88" s="6">
        <f t="shared" si="5"/>
        <v>89403.055384615378</v>
      </c>
      <c r="Q88" s="4">
        <v>44773</v>
      </c>
      <c r="R88" s="7">
        <v>1</v>
      </c>
      <c r="S88" s="8">
        <f t="shared" si="7"/>
        <v>7.6299818108718591E-4</v>
      </c>
      <c r="T88" s="6">
        <f t="shared" si="6"/>
        <v>7.6299818108718591E-4</v>
      </c>
    </row>
    <row r="89" spans="1:20" x14ac:dyDescent="0.25">
      <c r="A89" s="9" t="s">
        <v>104</v>
      </c>
      <c r="B89" t="s">
        <v>696</v>
      </c>
      <c r="C89" s="5">
        <v>31617.42</v>
      </c>
      <c r="D89" s="5">
        <v>36886.99</v>
      </c>
      <c r="E89" s="5">
        <v>42156.56</v>
      </c>
      <c r="F89" s="5">
        <v>47426.13</v>
      </c>
      <c r="G89" s="5">
        <v>52695.7</v>
      </c>
      <c r="H89" s="5">
        <v>57965.27</v>
      </c>
      <c r="I89" s="5">
        <v>63234.84</v>
      </c>
      <c r="J89" s="5">
        <v>68680.06</v>
      </c>
      <c r="K89" s="5">
        <v>74125.279999999999</v>
      </c>
      <c r="L89" s="5">
        <v>79570.5</v>
      </c>
      <c r="M89" s="5">
        <v>85015.72</v>
      </c>
      <c r="N89" s="5">
        <v>90460.94</v>
      </c>
      <c r="O89" s="5">
        <v>95906.16</v>
      </c>
      <c r="P89" s="6">
        <f t="shared" si="5"/>
        <v>63518.582307692304</v>
      </c>
      <c r="Q89" s="4">
        <v>44804</v>
      </c>
      <c r="R89" s="7">
        <v>2</v>
      </c>
      <c r="S89" s="8">
        <f t="shared" si="7"/>
        <v>5.4209067640372606E-4</v>
      </c>
      <c r="T89" s="6">
        <f t="shared" si="6"/>
        <v>1.0841813528074521E-3</v>
      </c>
    </row>
    <row r="90" spans="1:20" x14ac:dyDescent="0.25">
      <c r="A90" s="9" t="s">
        <v>104</v>
      </c>
      <c r="B90" t="s">
        <v>697</v>
      </c>
      <c r="C90" s="5">
        <v>17209.12</v>
      </c>
      <c r="D90" s="5">
        <v>20077.3</v>
      </c>
      <c r="E90" s="5">
        <v>22945.48</v>
      </c>
      <c r="F90" s="5">
        <v>25813.66</v>
      </c>
      <c r="G90" s="5">
        <v>28681.84</v>
      </c>
      <c r="H90" s="5">
        <v>31550.02</v>
      </c>
      <c r="I90" s="5">
        <v>0</v>
      </c>
      <c r="J90" s="5">
        <v>0</v>
      </c>
      <c r="K90" s="5">
        <v>0</v>
      </c>
      <c r="L90" s="5">
        <v>0</v>
      </c>
      <c r="M90" s="5">
        <v>0</v>
      </c>
      <c r="N90" s="5">
        <v>0</v>
      </c>
      <c r="O90" s="5">
        <v>0</v>
      </c>
      <c r="P90" s="6">
        <f t="shared" si="5"/>
        <v>11252.109230769229</v>
      </c>
      <c r="Q90" s="4">
        <v>44561</v>
      </c>
      <c r="R90" s="7">
        <v>-6</v>
      </c>
      <c r="S90" s="8">
        <f t="shared" si="7"/>
        <v>9.6029591377350571E-5</v>
      </c>
      <c r="T90" s="6">
        <f t="shared" si="6"/>
        <v>-5.7617754826410337E-4</v>
      </c>
    </row>
    <row r="91" spans="1:20" x14ac:dyDescent="0.25">
      <c r="A91" s="9" t="s">
        <v>104</v>
      </c>
      <c r="B91" t="s">
        <v>698</v>
      </c>
      <c r="C91" s="5">
        <v>61890.75</v>
      </c>
      <c r="D91" s="5">
        <v>61890.75</v>
      </c>
      <c r="E91" s="5">
        <v>61890.75</v>
      </c>
      <c r="F91" s="5">
        <v>61890.75</v>
      </c>
      <c r="G91" s="5">
        <v>382512.75</v>
      </c>
      <c r="H91" s="5">
        <v>0</v>
      </c>
      <c r="I91" s="5">
        <v>0</v>
      </c>
      <c r="J91" s="5">
        <v>0</v>
      </c>
      <c r="K91" s="5">
        <v>0</v>
      </c>
      <c r="L91" s="5">
        <v>0</v>
      </c>
      <c r="M91" s="5">
        <v>0</v>
      </c>
      <c r="N91" s="5">
        <v>0</v>
      </c>
      <c r="O91" s="5">
        <v>0</v>
      </c>
      <c r="P91" s="6">
        <f t="shared" si="5"/>
        <v>48467.365384615383</v>
      </c>
      <c r="Q91" s="4">
        <v>44530</v>
      </c>
      <c r="R91" s="7">
        <v>-7</v>
      </c>
      <c r="S91" s="8">
        <f t="shared" si="7"/>
        <v>4.1363811864659426E-4</v>
      </c>
      <c r="T91" s="6">
        <f t="shared" si="6"/>
        <v>-2.8954668305261597E-3</v>
      </c>
    </row>
    <row r="92" spans="1:20" x14ac:dyDescent="0.25">
      <c r="A92" s="9" t="s">
        <v>104</v>
      </c>
      <c r="B92" t="s">
        <v>699</v>
      </c>
      <c r="C92" s="5">
        <v>0</v>
      </c>
      <c r="D92" s="5">
        <v>0</v>
      </c>
      <c r="E92" s="5">
        <v>0</v>
      </c>
      <c r="F92" s="5">
        <v>0</v>
      </c>
      <c r="G92" s="5">
        <v>0</v>
      </c>
      <c r="H92" s="5">
        <v>0</v>
      </c>
      <c r="I92" s="5">
        <v>0</v>
      </c>
      <c r="J92" s="5">
        <v>0</v>
      </c>
      <c r="K92" s="5">
        <v>0</v>
      </c>
      <c r="L92" s="5">
        <v>0</v>
      </c>
      <c r="M92" s="5">
        <v>0</v>
      </c>
      <c r="N92" s="5">
        <v>41049.99</v>
      </c>
      <c r="O92" s="5">
        <v>41049.99</v>
      </c>
      <c r="P92" s="6">
        <f t="shared" si="5"/>
        <v>6315.3830769230763</v>
      </c>
      <c r="Q92" s="4">
        <v>44896</v>
      </c>
      <c r="R92" s="7">
        <v>6</v>
      </c>
      <c r="S92" s="8">
        <f t="shared" si="7"/>
        <v>5.3897775415294131E-5</v>
      </c>
      <c r="T92" s="6">
        <f t="shared" si="6"/>
        <v>3.2338665249176477E-4</v>
      </c>
    </row>
    <row r="93" spans="1:20" x14ac:dyDescent="0.25">
      <c r="A93" s="9" t="s">
        <v>104</v>
      </c>
      <c r="B93" t="s">
        <v>700</v>
      </c>
      <c r="C93" s="5">
        <v>0</v>
      </c>
      <c r="D93" s="5">
        <v>0</v>
      </c>
      <c r="E93" s="5">
        <v>0</v>
      </c>
      <c r="F93" s="5">
        <v>0</v>
      </c>
      <c r="G93" s="5">
        <v>0</v>
      </c>
      <c r="H93" s="5">
        <v>0</v>
      </c>
      <c r="I93" s="5">
        <v>0</v>
      </c>
      <c r="J93" s="5">
        <v>0</v>
      </c>
      <c r="K93" s="5">
        <v>0</v>
      </c>
      <c r="L93" s="5">
        <v>0</v>
      </c>
      <c r="M93" s="5">
        <v>210499.28</v>
      </c>
      <c r="N93" s="5">
        <v>0</v>
      </c>
      <c r="O93" s="5">
        <v>0</v>
      </c>
      <c r="P93" s="6">
        <f t="shared" si="5"/>
        <v>16192.252307692308</v>
      </c>
      <c r="Q93" s="4">
        <v>44712</v>
      </c>
      <c r="R93" s="7">
        <v>-1</v>
      </c>
      <c r="S93" s="8">
        <f t="shared" si="7"/>
        <v>1.38190568603319E-4</v>
      </c>
      <c r="T93" s="6">
        <f t="shared" si="6"/>
        <v>-1.38190568603319E-4</v>
      </c>
    </row>
    <row r="94" spans="1:20" x14ac:dyDescent="0.25">
      <c r="A94" s="9" t="s">
        <v>104</v>
      </c>
      <c r="B94" t="s">
        <v>701</v>
      </c>
      <c r="C94" s="5">
        <v>0</v>
      </c>
      <c r="D94" s="5">
        <v>0</v>
      </c>
      <c r="E94" s="5">
        <v>263530.8</v>
      </c>
      <c r="F94" s="5">
        <v>0</v>
      </c>
      <c r="G94" s="5">
        <v>0</v>
      </c>
      <c r="H94" s="5">
        <v>0</v>
      </c>
      <c r="I94" s="5">
        <v>0</v>
      </c>
      <c r="J94" s="5">
        <v>0</v>
      </c>
      <c r="K94" s="5">
        <v>0</v>
      </c>
      <c r="L94" s="5">
        <v>0</v>
      </c>
      <c r="M94" s="5">
        <v>0</v>
      </c>
      <c r="N94" s="5">
        <v>0</v>
      </c>
      <c r="O94" s="5">
        <v>0</v>
      </c>
      <c r="P94" s="6">
        <f t="shared" si="5"/>
        <v>20271.599999999999</v>
      </c>
      <c r="Q94" s="4">
        <v>44440</v>
      </c>
      <c r="R94" s="7">
        <v>-9</v>
      </c>
      <c r="S94" s="8">
        <f t="shared" si="7"/>
        <v>1.7300520503674662E-4</v>
      </c>
      <c r="T94" s="6">
        <f t="shared" si="6"/>
        <v>-1.5570468453307196E-3</v>
      </c>
    </row>
    <row r="95" spans="1:20" x14ac:dyDescent="0.25">
      <c r="A95" s="9" t="s">
        <v>104</v>
      </c>
      <c r="B95" t="s">
        <v>702</v>
      </c>
      <c r="C95" s="5">
        <v>0</v>
      </c>
      <c r="D95" s="5">
        <v>0</v>
      </c>
      <c r="E95" s="5">
        <v>0</v>
      </c>
      <c r="F95" s="5">
        <v>66246.8</v>
      </c>
      <c r="G95" s="5">
        <v>241246.8</v>
      </c>
      <c r="H95" s="5">
        <v>0</v>
      </c>
      <c r="I95" s="5">
        <v>0</v>
      </c>
      <c r="J95" s="5">
        <v>0</v>
      </c>
      <c r="K95" s="5">
        <v>0</v>
      </c>
      <c r="L95" s="5">
        <v>0</v>
      </c>
      <c r="M95" s="5">
        <v>0</v>
      </c>
      <c r="N95" s="5">
        <v>0</v>
      </c>
      <c r="O95" s="5">
        <v>0</v>
      </c>
      <c r="P95" s="6">
        <f t="shared" si="5"/>
        <v>23653.353846153845</v>
      </c>
      <c r="Q95" s="4">
        <v>44501</v>
      </c>
      <c r="R95" s="7">
        <v>-7</v>
      </c>
      <c r="S95" s="8">
        <f t="shared" si="7"/>
        <v>2.0186632194600155E-4</v>
      </c>
      <c r="T95" s="6">
        <f t="shared" si="6"/>
        <v>-1.4130642536220109E-3</v>
      </c>
    </row>
    <row r="96" spans="1:20" x14ac:dyDescent="0.25">
      <c r="A96" s="9" t="s">
        <v>104</v>
      </c>
      <c r="B96" t="s">
        <v>703</v>
      </c>
      <c r="C96" s="5">
        <v>0</v>
      </c>
      <c r="D96" s="5">
        <v>0</v>
      </c>
      <c r="E96" s="5">
        <v>0</v>
      </c>
      <c r="F96" s="5">
        <v>0</v>
      </c>
      <c r="G96" s="5">
        <v>358131.60000000003</v>
      </c>
      <c r="H96" s="5">
        <v>0</v>
      </c>
      <c r="I96" s="5">
        <v>0</v>
      </c>
      <c r="J96" s="5">
        <v>0</v>
      </c>
      <c r="K96" s="5">
        <v>0</v>
      </c>
      <c r="L96" s="5">
        <v>0</v>
      </c>
      <c r="M96" s="5">
        <v>0</v>
      </c>
      <c r="N96" s="5">
        <v>0</v>
      </c>
      <c r="O96" s="5">
        <v>0</v>
      </c>
      <c r="P96" s="6">
        <f t="shared" si="5"/>
        <v>27548.584615384618</v>
      </c>
      <c r="Q96" s="4">
        <v>44530</v>
      </c>
      <c r="R96" s="7">
        <v>-7</v>
      </c>
      <c r="S96" s="8">
        <f t="shared" si="7"/>
        <v>2.3510963761404029E-4</v>
      </c>
      <c r="T96" s="6">
        <f t="shared" si="6"/>
        <v>-1.6457674632982819E-3</v>
      </c>
    </row>
    <row r="97" spans="1:20" x14ac:dyDescent="0.25">
      <c r="A97" s="9" t="s">
        <v>104</v>
      </c>
      <c r="B97" t="s">
        <v>704</v>
      </c>
      <c r="C97" s="5">
        <v>0</v>
      </c>
      <c r="D97" s="5">
        <v>0</v>
      </c>
      <c r="E97" s="5">
        <v>0</v>
      </c>
      <c r="F97" s="5">
        <v>0</v>
      </c>
      <c r="G97" s="5">
        <v>0</v>
      </c>
      <c r="H97" s="5">
        <v>568197.86</v>
      </c>
      <c r="I97" s="5">
        <v>0</v>
      </c>
      <c r="J97" s="5">
        <v>0</v>
      </c>
      <c r="K97" s="5">
        <v>0</v>
      </c>
      <c r="L97" s="5">
        <v>0</v>
      </c>
      <c r="M97" s="5">
        <v>0</v>
      </c>
      <c r="N97" s="5">
        <v>0</v>
      </c>
      <c r="O97" s="5">
        <v>0</v>
      </c>
      <c r="P97" s="6">
        <f t="shared" si="5"/>
        <v>43707.527692307689</v>
      </c>
      <c r="Q97" s="4">
        <v>44561</v>
      </c>
      <c r="R97" s="7">
        <v>-6</v>
      </c>
      <c r="S97" s="8">
        <f t="shared" si="7"/>
        <v>3.7301593313093058E-4</v>
      </c>
      <c r="T97" s="6">
        <f t="shared" si="6"/>
        <v>-2.2380955987855835E-3</v>
      </c>
    </row>
    <row r="98" spans="1:20" x14ac:dyDescent="0.25">
      <c r="A98" s="9" t="s">
        <v>104</v>
      </c>
      <c r="B98" t="s">
        <v>705</v>
      </c>
      <c r="C98" s="5">
        <v>201105.53</v>
      </c>
      <c r="D98" s="5">
        <v>201105.53</v>
      </c>
      <c r="E98" s="5">
        <v>201105.53</v>
      </c>
      <c r="F98" s="5">
        <v>201105.53</v>
      </c>
      <c r="G98" s="5">
        <v>0</v>
      </c>
      <c r="H98" s="5">
        <v>0</v>
      </c>
      <c r="I98" s="5">
        <v>0</v>
      </c>
      <c r="J98" s="5">
        <v>0</v>
      </c>
      <c r="K98" s="5">
        <v>0</v>
      </c>
      <c r="L98" s="5">
        <v>0</v>
      </c>
      <c r="M98" s="5">
        <v>0</v>
      </c>
      <c r="N98" s="5">
        <v>0</v>
      </c>
      <c r="O98" s="5">
        <v>0</v>
      </c>
      <c r="P98" s="6">
        <f t="shared" si="5"/>
        <v>61878.624615384615</v>
      </c>
      <c r="Q98" s="4">
        <v>44500</v>
      </c>
      <c r="R98" s="7">
        <v>-8</v>
      </c>
      <c r="S98" s="8">
        <f t="shared" si="7"/>
        <v>5.2809468117842161E-4</v>
      </c>
      <c r="T98" s="6">
        <f t="shared" si="6"/>
        <v>-4.2247574494273729E-3</v>
      </c>
    </row>
    <row r="99" spans="1:20" x14ac:dyDescent="0.25">
      <c r="A99" s="9" t="s">
        <v>104</v>
      </c>
      <c r="B99" t="s">
        <v>706</v>
      </c>
      <c r="C99" s="5">
        <v>0</v>
      </c>
      <c r="D99" s="5">
        <v>0</v>
      </c>
      <c r="E99" s="5">
        <v>0</v>
      </c>
      <c r="F99" s="5">
        <v>0</v>
      </c>
      <c r="G99" s="5">
        <v>0</v>
      </c>
      <c r="H99" s="5">
        <v>0</v>
      </c>
      <c r="I99" s="5">
        <v>0</v>
      </c>
      <c r="J99" s="5">
        <v>0</v>
      </c>
      <c r="K99" s="5">
        <v>125000</v>
      </c>
      <c r="L99" s="5">
        <v>208000</v>
      </c>
      <c r="M99" s="5">
        <v>0</v>
      </c>
      <c r="N99" s="5">
        <v>0</v>
      </c>
      <c r="O99" s="5">
        <v>0</v>
      </c>
      <c r="P99" s="6">
        <f t="shared" ref="P99:P129" si="8">AVERAGE(C99:O99)</f>
        <v>25615.384615384617</v>
      </c>
      <c r="Q99" s="4">
        <v>44681</v>
      </c>
      <c r="R99" s="7">
        <v>-2</v>
      </c>
      <c r="S99" s="8">
        <f t="shared" si="7"/>
        <v>2.1861100591367928E-4</v>
      </c>
      <c r="T99" s="6">
        <f t="shared" ref="T99:T129" si="9">R99*S99</f>
        <v>-4.3722201182735856E-4</v>
      </c>
    </row>
    <row r="100" spans="1:20" x14ac:dyDescent="0.25">
      <c r="A100" s="9" t="s">
        <v>104</v>
      </c>
      <c r="B100" t="s">
        <v>707</v>
      </c>
      <c r="C100" s="5">
        <v>0</v>
      </c>
      <c r="D100" s="5">
        <v>0</v>
      </c>
      <c r="E100" s="5">
        <v>0</v>
      </c>
      <c r="F100" s="5">
        <v>0</v>
      </c>
      <c r="G100" s="5">
        <v>24072.53</v>
      </c>
      <c r="H100" s="5">
        <v>24072.53</v>
      </c>
      <c r="I100" s="5">
        <v>24072.53</v>
      </c>
      <c r="J100" s="5">
        <v>24072.53</v>
      </c>
      <c r="K100" s="5">
        <v>24072.53</v>
      </c>
      <c r="L100" s="5">
        <v>24072.53</v>
      </c>
      <c r="M100" s="5">
        <v>97894.94</v>
      </c>
      <c r="N100" s="5">
        <v>0</v>
      </c>
      <c r="O100" s="5">
        <v>0</v>
      </c>
      <c r="P100" s="6">
        <f t="shared" si="8"/>
        <v>18640.778461538463</v>
      </c>
      <c r="Q100" s="4">
        <v>44712</v>
      </c>
      <c r="R100" s="7">
        <v>-1</v>
      </c>
      <c r="S100" s="8">
        <f t="shared" si="7"/>
        <v>1.5908718107021804E-4</v>
      </c>
      <c r="T100" s="6">
        <f t="shared" si="9"/>
        <v>-1.5908718107021804E-4</v>
      </c>
    </row>
    <row r="101" spans="1:20" x14ac:dyDescent="0.25">
      <c r="A101" s="9" t="s">
        <v>104</v>
      </c>
      <c r="B101" t="s">
        <v>708</v>
      </c>
      <c r="C101" s="5">
        <v>202460</v>
      </c>
      <c r="D101" s="5">
        <v>278382.5</v>
      </c>
      <c r="E101" s="5">
        <v>303690</v>
      </c>
      <c r="F101" s="5">
        <v>328997.5</v>
      </c>
      <c r="G101" s="5">
        <v>354305</v>
      </c>
      <c r="H101" s="5">
        <v>0</v>
      </c>
      <c r="I101" s="5">
        <v>0</v>
      </c>
      <c r="J101" s="5">
        <v>0</v>
      </c>
      <c r="K101" s="5">
        <v>0</v>
      </c>
      <c r="L101" s="5">
        <v>0</v>
      </c>
      <c r="M101" s="5">
        <v>0</v>
      </c>
      <c r="N101" s="5">
        <v>0</v>
      </c>
      <c r="O101" s="5">
        <v>0</v>
      </c>
      <c r="P101" s="6">
        <f t="shared" si="8"/>
        <v>112910.38461538461</v>
      </c>
      <c r="Q101" s="4">
        <v>44530</v>
      </c>
      <c r="R101" s="7">
        <v>-7</v>
      </c>
      <c r="S101" s="8">
        <f t="shared" si="7"/>
        <v>9.6361827587178794E-4</v>
      </c>
      <c r="T101" s="6">
        <f t="shared" si="9"/>
        <v>-6.7453279311025151E-3</v>
      </c>
    </row>
    <row r="102" spans="1:20" x14ac:dyDescent="0.25">
      <c r="A102" s="9" t="s">
        <v>104</v>
      </c>
      <c r="B102" t="s">
        <v>709</v>
      </c>
      <c r="C102" s="5">
        <v>0</v>
      </c>
      <c r="D102" s="5">
        <v>0</v>
      </c>
      <c r="E102" s="5">
        <v>0</v>
      </c>
      <c r="F102" s="5">
        <v>0</v>
      </c>
      <c r="G102" s="5">
        <v>0</v>
      </c>
      <c r="H102" s="5">
        <v>0</v>
      </c>
      <c r="I102" s="5">
        <v>0</v>
      </c>
      <c r="J102" s="5">
        <v>0</v>
      </c>
      <c r="K102" s="5">
        <v>0</v>
      </c>
      <c r="L102" s="5">
        <v>0</v>
      </c>
      <c r="M102" s="5">
        <v>0</v>
      </c>
      <c r="N102" s="5">
        <v>0</v>
      </c>
      <c r="O102" s="5">
        <v>87843.6</v>
      </c>
      <c r="P102" s="6">
        <f t="shared" si="8"/>
        <v>6757.2000000000007</v>
      </c>
      <c r="Q102" s="4">
        <v>44896</v>
      </c>
      <c r="R102" s="7">
        <v>6</v>
      </c>
      <c r="S102" s="8">
        <f t="shared" si="7"/>
        <v>5.7668401678915543E-5</v>
      </c>
      <c r="T102" s="6">
        <f t="shared" si="9"/>
        <v>3.4601041007349329E-4</v>
      </c>
    </row>
    <row r="103" spans="1:20" x14ac:dyDescent="0.25">
      <c r="A103" s="9" t="s">
        <v>104</v>
      </c>
      <c r="B103" t="s">
        <v>36</v>
      </c>
      <c r="C103" s="5">
        <v>0</v>
      </c>
      <c r="D103" s="5">
        <v>0</v>
      </c>
      <c r="E103" s="5">
        <v>0</v>
      </c>
      <c r="F103" s="5">
        <v>0</v>
      </c>
      <c r="G103" s="5">
        <v>0</v>
      </c>
      <c r="H103" s="5">
        <v>0</v>
      </c>
      <c r="I103" s="5">
        <v>0</v>
      </c>
      <c r="J103" s="5">
        <v>0</v>
      </c>
      <c r="K103" s="5">
        <v>0</v>
      </c>
      <c r="L103" s="5">
        <v>0</v>
      </c>
      <c r="M103" s="5">
        <v>154419.43</v>
      </c>
      <c r="N103" s="5">
        <v>0</v>
      </c>
      <c r="O103" s="5">
        <v>0</v>
      </c>
      <c r="P103" s="6">
        <f t="shared" si="8"/>
        <v>11878.417692307692</v>
      </c>
      <c r="Q103" s="4">
        <v>44712</v>
      </c>
      <c r="R103" s="7">
        <v>-1</v>
      </c>
      <c r="S103" s="8">
        <f t="shared" si="7"/>
        <v>1.013747355102612E-4</v>
      </c>
      <c r="T103" s="6">
        <f t="shared" si="9"/>
        <v>-1.013747355102612E-4</v>
      </c>
    </row>
    <row r="104" spans="1:20" x14ac:dyDescent="0.25">
      <c r="A104" s="9" t="s">
        <v>104</v>
      </c>
      <c r="B104" t="s">
        <v>710</v>
      </c>
      <c r="C104" s="5">
        <v>0</v>
      </c>
      <c r="D104" s="5">
        <v>0</v>
      </c>
      <c r="E104" s="5">
        <v>0</v>
      </c>
      <c r="F104" s="5">
        <v>0</v>
      </c>
      <c r="G104" s="5">
        <v>0</v>
      </c>
      <c r="H104" s="5">
        <v>0</v>
      </c>
      <c r="I104" s="5">
        <v>0</v>
      </c>
      <c r="J104" s="5">
        <v>0</v>
      </c>
      <c r="K104" s="5">
        <v>0</v>
      </c>
      <c r="L104" s="5">
        <v>0</v>
      </c>
      <c r="M104" s="5">
        <v>50453.760000000002</v>
      </c>
      <c r="N104" s="5">
        <v>0</v>
      </c>
      <c r="O104" s="5">
        <v>0</v>
      </c>
      <c r="P104" s="6">
        <f t="shared" si="8"/>
        <v>3881.0584615384619</v>
      </c>
      <c r="Q104" s="4">
        <v>44712</v>
      </c>
      <c r="R104" s="7">
        <v>-1</v>
      </c>
      <c r="S104" s="8">
        <f t="shared" si="7"/>
        <v>3.3122364041223286E-5</v>
      </c>
      <c r="T104" s="6">
        <f t="shared" si="9"/>
        <v>-3.3122364041223286E-5</v>
      </c>
    </row>
    <row r="105" spans="1:20" x14ac:dyDescent="0.25">
      <c r="A105" s="9" t="s">
        <v>104</v>
      </c>
      <c r="B105" t="s">
        <v>102</v>
      </c>
      <c r="C105" s="5">
        <v>0</v>
      </c>
      <c r="D105" s="5">
        <v>0</v>
      </c>
      <c r="E105" s="5">
        <v>0</v>
      </c>
      <c r="F105" s="5">
        <v>0</v>
      </c>
      <c r="G105" s="5">
        <v>127294.39</v>
      </c>
      <c r="H105" s="5">
        <v>0</v>
      </c>
      <c r="I105" s="5">
        <v>0</v>
      </c>
      <c r="J105" s="5">
        <v>0</v>
      </c>
      <c r="K105" s="5">
        <v>0</v>
      </c>
      <c r="L105" s="5">
        <v>0</v>
      </c>
      <c r="M105" s="5">
        <v>0</v>
      </c>
      <c r="N105" s="5">
        <v>0</v>
      </c>
      <c r="O105" s="5">
        <v>0</v>
      </c>
      <c r="P105" s="6">
        <f t="shared" si="8"/>
        <v>9791.8761538461531</v>
      </c>
      <c r="Q105" s="4">
        <v>44501</v>
      </c>
      <c r="R105" s="7">
        <v>-7</v>
      </c>
      <c r="S105" s="8">
        <f t="shared" si="7"/>
        <v>8.3567431366571147E-5</v>
      </c>
      <c r="T105" s="6">
        <f t="shared" si="9"/>
        <v>-5.8497201956599803E-4</v>
      </c>
    </row>
    <row r="106" spans="1:20" x14ac:dyDescent="0.25">
      <c r="A106" s="9" t="s">
        <v>104</v>
      </c>
      <c r="B106" t="s">
        <v>38</v>
      </c>
      <c r="C106" s="5">
        <v>0</v>
      </c>
      <c r="D106" s="5">
        <v>0</v>
      </c>
      <c r="E106" s="5">
        <v>0</v>
      </c>
      <c r="F106" s="5">
        <v>0</v>
      </c>
      <c r="G106" s="5">
        <v>0</v>
      </c>
      <c r="H106" s="5">
        <v>0</v>
      </c>
      <c r="I106" s="5">
        <v>0</v>
      </c>
      <c r="J106" s="5">
        <v>0</v>
      </c>
      <c r="K106" s="5">
        <v>0</v>
      </c>
      <c r="L106" s="5">
        <v>0</v>
      </c>
      <c r="M106" s="5">
        <v>32903.050000000003</v>
      </c>
      <c r="N106" s="5">
        <v>32903.050000000003</v>
      </c>
      <c r="O106" s="5">
        <v>32903.050000000003</v>
      </c>
      <c r="P106" s="6">
        <f t="shared" si="8"/>
        <v>7593.0115384615392</v>
      </c>
      <c r="Q106" s="4">
        <v>44926</v>
      </c>
      <c r="R106" s="7">
        <v>6</v>
      </c>
      <c r="S106" s="8">
        <f t="shared" si="7"/>
        <v>6.4801521244397164E-5</v>
      </c>
      <c r="T106" s="6">
        <f t="shared" si="9"/>
        <v>3.8880912746638299E-4</v>
      </c>
    </row>
    <row r="107" spans="1:20" x14ac:dyDescent="0.25">
      <c r="A107" s="9" t="s">
        <v>104</v>
      </c>
      <c r="B107" t="s">
        <v>77</v>
      </c>
      <c r="C107" s="5">
        <v>101834.74</v>
      </c>
      <c r="D107" s="5">
        <v>205445.14</v>
      </c>
      <c r="E107" s="5">
        <v>0</v>
      </c>
      <c r="F107" s="5">
        <v>0</v>
      </c>
      <c r="G107" s="5">
        <v>0</v>
      </c>
      <c r="H107" s="5">
        <v>0</v>
      </c>
      <c r="I107" s="5">
        <v>0</v>
      </c>
      <c r="J107" s="5">
        <v>0</v>
      </c>
      <c r="K107" s="5">
        <v>0</v>
      </c>
      <c r="L107" s="5">
        <v>0</v>
      </c>
      <c r="M107" s="5">
        <v>0</v>
      </c>
      <c r="N107" s="5">
        <v>0</v>
      </c>
      <c r="O107" s="5">
        <v>0</v>
      </c>
      <c r="P107" s="6">
        <f t="shared" si="8"/>
        <v>23636.913846153846</v>
      </c>
      <c r="Q107" s="4">
        <v>44439</v>
      </c>
      <c r="R107" s="7">
        <v>-10</v>
      </c>
      <c r="S107" s="8">
        <f t="shared" si="7"/>
        <v>2.0172601700851246E-4</v>
      </c>
      <c r="T107" s="6">
        <f t="shared" si="9"/>
        <v>-2.0172601700851247E-3</v>
      </c>
    </row>
    <row r="108" spans="1:20" x14ac:dyDescent="0.25">
      <c r="A108" s="9" t="s">
        <v>104</v>
      </c>
      <c r="B108" t="s">
        <v>711</v>
      </c>
      <c r="C108" s="5">
        <v>0</v>
      </c>
      <c r="D108" s="5">
        <v>0</v>
      </c>
      <c r="E108" s="5">
        <v>0</v>
      </c>
      <c r="F108" s="5">
        <v>0</v>
      </c>
      <c r="G108" s="5">
        <v>38955.020000000004</v>
      </c>
      <c r="H108" s="5">
        <v>38955.020000000004</v>
      </c>
      <c r="I108" s="5">
        <v>38955.020000000004</v>
      </c>
      <c r="J108" s="5">
        <v>38955.020000000004</v>
      </c>
      <c r="K108" s="5">
        <v>38955.020000000004</v>
      </c>
      <c r="L108" s="5">
        <v>0</v>
      </c>
      <c r="M108" s="5">
        <v>0</v>
      </c>
      <c r="N108" s="5">
        <v>0</v>
      </c>
      <c r="O108" s="5">
        <v>0</v>
      </c>
      <c r="P108" s="6">
        <f t="shared" si="8"/>
        <v>14982.700000000003</v>
      </c>
      <c r="Q108" s="4">
        <v>44651</v>
      </c>
      <c r="R108" s="7">
        <v>-3</v>
      </c>
      <c r="S108" s="8">
        <f t="shared" si="7"/>
        <v>1.2786780942323567E-4</v>
      </c>
      <c r="T108" s="6">
        <f t="shared" si="9"/>
        <v>-3.8360342826970702E-4</v>
      </c>
    </row>
    <row r="109" spans="1:20" x14ac:dyDescent="0.25">
      <c r="A109" s="9" t="s">
        <v>104</v>
      </c>
      <c r="B109" t="s">
        <v>712</v>
      </c>
      <c r="C109" s="5">
        <v>0</v>
      </c>
      <c r="D109" s="5">
        <v>0</v>
      </c>
      <c r="E109" s="5">
        <v>0</v>
      </c>
      <c r="F109" s="5">
        <v>0</v>
      </c>
      <c r="G109" s="5">
        <v>0</v>
      </c>
      <c r="H109" s="5">
        <v>0</v>
      </c>
      <c r="I109" s="5">
        <v>0</v>
      </c>
      <c r="J109" s="5">
        <v>0</v>
      </c>
      <c r="K109" s="5">
        <v>0</v>
      </c>
      <c r="L109" s="5">
        <v>0</v>
      </c>
      <c r="M109" s="5">
        <v>72076.800000000003</v>
      </c>
      <c r="N109" s="5">
        <v>72076.800000000003</v>
      </c>
      <c r="O109" s="5">
        <v>72076.800000000003</v>
      </c>
      <c r="P109" s="6">
        <f t="shared" si="8"/>
        <v>16633.107692307694</v>
      </c>
      <c r="Q109" s="4">
        <v>44926</v>
      </c>
      <c r="R109" s="7">
        <v>6</v>
      </c>
      <c r="S109" s="8">
        <f t="shared" si="7"/>
        <v>1.4195298874809982E-4</v>
      </c>
      <c r="T109" s="6">
        <f t="shared" si="9"/>
        <v>8.5171793248859891E-4</v>
      </c>
    </row>
    <row r="110" spans="1:20" x14ac:dyDescent="0.25">
      <c r="A110" s="9" t="s">
        <v>104</v>
      </c>
      <c r="B110" t="s">
        <v>713</v>
      </c>
      <c r="C110" s="5">
        <v>0</v>
      </c>
      <c r="D110" s="5">
        <v>0</v>
      </c>
      <c r="E110" s="5">
        <v>0</v>
      </c>
      <c r="F110" s="5">
        <v>0</v>
      </c>
      <c r="G110" s="5">
        <v>0</v>
      </c>
      <c r="H110" s="5">
        <v>0</v>
      </c>
      <c r="I110" s="5">
        <v>0</v>
      </c>
      <c r="J110" s="5">
        <v>0</v>
      </c>
      <c r="K110" s="5">
        <v>0</v>
      </c>
      <c r="L110" s="5">
        <v>0</v>
      </c>
      <c r="M110" s="5">
        <v>0</v>
      </c>
      <c r="N110" s="5">
        <v>16048.35</v>
      </c>
      <c r="O110" s="5">
        <v>16048.35</v>
      </c>
      <c r="P110" s="6">
        <f t="shared" si="8"/>
        <v>2468.976923076923</v>
      </c>
      <c r="Q110" s="4">
        <v>44926</v>
      </c>
      <c r="R110" s="7">
        <v>6</v>
      </c>
      <c r="S110" s="8">
        <f t="shared" si="7"/>
        <v>2.1071146767296062E-5</v>
      </c>
      <c r="T110" s="6">
        <f t="shared" si="9"/>
        <v>1.2642688060377638E-4</v>
      </c>
    </row>
    <row r="111" spans="1:20" x14ac:dyDescent="0.25">
      <c r="A111" s="9" t="s">
        <v>104</v>
      </c>
      <c r="B111" t="s">
        <v>714</v>
      </c>
      <c r="C111" s="5">
        <v>0</v>
      </c>
      <c r="D111" s="5">
        <v>0</v>
      </c>
      <c r="E111" s="5">
        <v>0</v>
      </c>
      <c r="F111" s="5">
        <v>0</v>
      </c>
      <c r="G111" s="5">
        <v>0</v>
      </c>
      <c r="H111" s="5">
        <v>0</v>
      </c>
      <c r="I111" s="5">
        <v>0</v>
      </c>
      <c r="J111" s="5">
        <v>0</v>
      </c>
      <c r="K111" s="5">
        <v>0</v>
      </c>
      <c r="L111" s="5">
        <v>0</v>
      </c>
      <c r="M111" s="5">
        <v>16048.35</v>
      </c>
      <c r="N111" s="5">
        <v>16048.35</v>
      </c>
      <c r="O111" s="5">
        <v>16048.35</v>
      </c>
      <c r="P111" s="6">
        <f t="shared" si="8"/>
        <v>3703.4653846153847</v>
      </c>
      <c r="Q111" s="4">
        <v>44926</v>
      </c>
      <c r="R111" s="7">
        <v>6</v>
      </c>
      <c r="S111" s="8">
        <f t="shared" si="7"/>
        <v>3.1606720150944095E-5</v>
      </c>
      <c r="T111" s="6">
        <f t="shared" si="9"/>
        <v>1.8964032090566457E-4</v>
      </c>
    </row>
    <row r="112" spans="1:20" x14ac:dyDescent="0.25">
      <c r="A112" s="9" t="s">
        <v>104</v>
      </c>
      <c r="B112" t="s">
        <v>715</v>
      </c>
      <c r="C112" s="5">
        <v>0</v>
      </c>
      <c r="D112" s="5">
        <v>0</v>
      </c>
      <c r="E112" s="5">
        <v>83338.8</v>
      </c>
      <c r="F112" s="5">
        <v>0</v>
      </c>
      <c r="G112" s="5">
        <v>0</v>
      </c>
      <c r="H112" s="5">
        <v>0</v>
      </c>
      <c r="I112" s="5">
        <v>0</v>
      </c>
      <c r="J112" s="5">
        <v>0</v>
      </c>
      <c r="K112" s="5">
        <v>0</v>
      </c>
      <c r="L112" s="5">
        <v>0</v>
      </c>
      <c r="M112" s="5">
        <v>0</v>
      </c>
      <c r="N112" s="5">
        <v>0</v>
      </c>
      <c r="O112" s="5">
        <v>0</v>
      </c>
      <c r="P112" s="6">
        <f t="shared" si="8"/>
        <v>6410.6769230769232</v>
      </c>
      <c r="Q112" s="4">
        <v>44440</v>
      </c>
      <c r="R112" s="7">
        <v>-9</v>
      </c>
      <c r="S112" s="8">
        <f t="shared" si="7"/>
        <v>5.471104774666346E-5</v>
      </c>
      <c r="T112" s="6">
        <f t="shared" si="9"/>
        <v>-4.9239942971997111E-4</v>
      </c>
    </row>
    <row r="113" spans="1:20" x14ac:dyDescent="0.25">
      <c r="A113" s="9" t="s">
        <v>104</v>
      </c>
      <c r="B113" t="s">
        <v>716</v>
      </c>
      <c r="C113" s="5">
        <v>0</v>
      </c>
      <c r="D113" s="5">
        <v>43921.8</v>
      </c>
      <c r="E113" s="5">
        <v>143921.79999999999</v>
      </c>
      <c r="F113" s="5">
        <v>0</v>
      </c>
      <c r="G113" s="5">
        <v>0</v>
      </c>
      <c r="H113" s="5">
        <v>0</v>
      </c>
      <c r="I113" s="5">
        <v>0</v>
      </c>
      <c r="J113" s="5">
        <v>0</v>
      </c>
      <c r="K113" s="5">
        <v>0</v>
      </c>
      <c r="L113" s="5">
        <v>0</v>
      </c>
      <c r="M113" s="5">
        <v>0</v>
      </c>
      <c r="N113" s="5">
        <v>0</v>
      </c>
      <c r="O113" s="5">
        <v>0</v>
      </c>
      <c r="P113" s="6">
        <f t="shared" si="8"/>
        <v>14449.50769230769</v>
      </c>
      <c r="Q113" s="4">
        <v>44440</v>
      </c>
      <c r="R113" s="7">
        <v>-9</v>
      </c>
      <c r="S113" s="8">
        <f t="shared" si="7"/>
        <v>1.2331735240374414E-4</v>
      </c>
      <c r="T113" s="6">
        <f t="shared" si="9"/>
        <v>-1.1098561716336973E-3</v>
      </c>
    </row>
    <row r="114" spans="1:20" x14ac:dyDescent="0.25">
      <c r="A114" s="9" t="s">
        <v>104</v>
      </c>
      <c r="B114" t="s">
        <v>717</v>
      </c>
      <c r="C114" s="5">
        <v>56249.98</v>
      </c>
      <c r="D114" s="5">
        <v>56249.98</v>
      </c>
      <c r="E114" s="5">
        <v>56249.98</v>
      </c>
      <c r="F114" s="5">
        <v>84374.97</v>
      </c>
      <c r="G114" s="5">
        <v>84374.97</v>
      </c>
      <c r="H114" s="5">
        <v>84374.97</v>
      </c>
      <c r="I114" s="5">
        <v>0</v>
      </c>
      <c r="J114" s="5">
        <v>0</v>
      </c>
      <c r="K114" s="5">
        <v>0</v>
      </c>
      <c r="L114" s="5">
        <v>0</v>
      </c>
      <c r="M114" s="5">
        <v>0</v>
      </c>
      <c r="N114" s="5">
        <v>0</v>
      </c>
      <c r="O114" s="5">
        <v>0</v>
      </c>
      <c r="P114" s="6">
        <f t="shared" si="8"/>
        <v>32451.911538461536</v>
      </c>
      <c r="Q114" s="4">
        <v>44561</v>
      </c>
      <c r="R114" s="7">
        <v>-6</v>
      </c>
      <c r="S114" s="8">
        <f t="shared" si="7"/>
        <v>2.7695641239694458E-4</v>
      </c>
      <c r="T114" s="6">
        <f t="shared" si="9"/>
        <v>-1.6617384743816675E-3</v>
      </c>
    </row>
    <row r="115" spans="1:20" x14ac:dyDescent="0.25">
      <c r="A115" s="9" t="s">
        <v>104</v>
      </c>
      <c r="B115" t="s">
        <v>94</v>
      </c>
      <c r="C115" s="5">
        <v>39898.660000000003</v>
      </c>
      <c r="D115" s="5">
        <v>39898.660000000003</v>
      </c>
      <c r="E115" s="5">
        <v>0</v>
      </c>
      <c r="F115" s="5">
        <v>0</v>
      </c>
      <c r="G115" s="5">
        <v>0</v>
      </c>
      <c r="H115" s="5">
        <v>0</v>
      </c>
      <c r="I115" s="5">
        <v>0</v>
      </c>
      <c r="J115" s="5">
        <v>0</v>
      </c>
      <c r="K115" s="5">
        <v>0</v>
      </c>
      <c r="L115" s="5">
        <v>0</v>
      </c>
      <c r="M115" s="5">
        <v>0</v>
      </c>
      <c r="N115" s="5">
        <v>0</v>
      </c>
      <c r="O115" s="5">
        <v>0</v>
      </c>
      <c r="P115" s="6">
        <f t="shared" si="8"/>
        <v>6138.2553846153851</v>
      </c>
      <c r="Q115" s="4">
        <v>44409</v>
      </c>
      <c r="R115" s="7">
        <v>-10</v>
      </c>
      <c r="S115" s="8">
        <f t="shared" si="7"/>
        <v>5.2386103286533802E-5</v>
      </c>
      <c r="T115" s="6">
        <f t="shared" si="9"/>
        <v>-5.2386103286533798E-4</v>
      </c>
    </row>
    <row r="116" spans="1:20" x14ac:dyDescent="0.25">
      <c r="A116" s="9" t="s">
        <v>104</v>
      </c>
      <c r="B116" t="s">
        <v>718</v>
      </c>
      <c r="C116" s="5">
        <v>0</v>
      </c>
      <c r="D116" s="5">
        <v>0</v>
      </c>
      <c r="E116" s="5">
        <v>0</v>
      </c>
      <c r="F116" s="5">
        <v>56169.23</v>
      </c>
      <c r="G116" s="5">
        <v>56169.23</v>
      </c>
      <c r="H116" s="5">
        <v>56169.23</v>
      </c>
      <c r="I116" s="5">
        <v>56169.23</v>
      </c>
      <c r="J116" s="5">
        <v>56169.23</v>
      </c>
      <c r="K116" s="5">
        <v>56169.23</v>
      </c>
      <c r="L116" s="5">
        <v>56169.23</v>
      </c>
      <c r="M116" s="5">
        <v>248749.43000000002</v>
      </c>
      <c r="N116" s="5">
        <v>0</v>
      </c>
      <c r="O116" s="5">
        <v>0</v>
      </c>
      <c r="P116" s="6">
        <f t="shared" si="8"/>
        <v>49379.541538461541</v>
      </c>
      <c r="Q116" s="4">
        <v>44712</v>
      </c>
      <c r="R116" s="7">
        <v>-1</v>
      </c>
      <c r="S116" s="8">
        <f t="shared" si="7"/>
        <v>4.2142296160550157E-4</v>
      </c>
      <c r="T116" s="6">
        <f t="shared" si="9"/>
        <v>-4.2142296160550157E-4</v>
      </c>
    </row>
    <row r="117" spans="1:20" x14ac:dyDescent="0.25">
      <c r="A117" s="9" t="s">
        <v>104</v>
      </c>
      <c r="B117" t="s">
        <v>719</v>
      </c>
      <c r="C117" s="5">
        <v>218680.65</v>
      </c>
      <c r="D117" s="5">
        <v>218680.65</v>
      </c>
      <c r="E117" s="5">
        <v>218680.65</v>
      </c>
      <c r="F117" s="5">
        <v>218680.65</v>
      </c>
      <c r="G117" s="5">
        <v>218680.65</v>
      </c>
      <c r="H117" s="5">
        <v>0</v>
      </c>
      <c r="I117" s="5">
        <v>0</v>
      </c>
      <c r="J117" s="5">
        <v>0</v>
      </c>
      <c r="K117" s="5">
        <v>0</v>
      </c>
      <c r="L117" s="5">
        <v>0</v>
      </c>
      <c r="M117" s="5">
        <v>0</v>
      </c>
      <c r="N117" s="5">
        <v>0</v>
      </c>
      <c r="O117" s="5">
        <v>0</v>
      </c>
      <c r="P117" s="6">
        <f t="shared" si="8"/>
        <v>84107.942307692312</v>
      </c>
      <c r="Q117" s="4">
        <v>44530</v>
      </c>
      <c r="R117" s="7">
        <v>-7</v>
      </c>
      <c r="S117" s="8">
        <f t="shared" si="7"/>
        <v>7.1780776081617459E-4</v>
      </c>
      <c r="T117" s="6">
        <f t="shared" si="9"/>
        <v>-5.0246543257132219E-3</v>
      </c>
    </row>
    <row r="118" spans="1:20" x14ac:dyDescent="0.25">
      <c r="A118" s="9" t="s">
        <v>104</v>
      </c>
      <c r="B118" t="s">
        <v>720</v>
      </c>
      <c r="C118" s="5">
        <v>0</v>
      </c>
      <c r="D118" s="5">
        <v>0</v>
      </c>
      <c r="E118" s="5">
        <v>0</v>
      </c>
      <c r="F118" s="5">
        <v>0</v>
      </c>
      <c r="G118" s="5">
        <v>130926.38</v>
      </c>
      <c r="H118" s="5">
        <v>130926.38</v>
      </c>
      <c r="I118" s="5">
        <v>130926.38</v>
      </c>
      <c r="J118" s="5">
        <v>130926.38</v>
      </c>
      <c r="K118" s="5">
        <v>130926.38</v>
      </c>
      <c r="L118" s="5">
        <v>184983.98</v>
      </c>
      <c r="M118" s="5">
        <v>523706.65</v>
      </c>
      <c r="N118" s="5">
        <v>0</v>
      </c>
      <c r="O118" s="5">
        <v>0</v>
      </c>
      <c r="P118" s="6">
        <f t="shared" si="8"/>
        <v>104870.96384615384</v>
      </c>
      <c r="Q118" s="4">
        <v>44711</v>
      </c>
      <c r="R118" s="7">
        <v>-1</v>
      </c>
      <c r="S118" s="8">
        <f t="shared" si="7"/>
        <v>8.9500693594018663E-4</v>
      </c>
      <c r="T118" s="6">
        <f t="shared" si="9"/>
        <v>-8.9500693594018663E-4</v>
      </c>
    </row>
    <row r="119" spans="1:20" x14ac:dyDescent="0.25">
      <c r="A119" s="9" t="s">
        <v>104</v>
      </c>
      <c r="B119" t="s">
        <v>721</v>
      </c>
      <c r="C119" s="5">
        <v>0</v>
      </c>
      <c r="D119" s="5">
        <v>0</v>
      </c>
      <c r="E119" s="5">
        <v>37502.46</v>
      </c>
      <c r="F119" s="5">
        <v>0</v>
      </c>
      <c r="G119" s="5">
        <v>0</v>
      </c>
      <c r="H119" s="5">
        <v>0</v>
      </c>
      <c r="I119" s="5">
        <v>0</v>
      </c>
      <c r="J119" s="5">
        <v>0</v>
      </c>
      <c r="K119" s="5">
        <v>0</v>
      </c>
      <c r="L119" s="5">
        <v>0</v>
      </c>
      <c r="M119" s="5">
        <v>0</v>
      </c>
      <c r="N119" s="5">
        <v>0</v>
      </c>
      <c r="O119" s="5">
        <v>0</v>
      </c>
      <c r="P119" s="6">
        <f t="shared" si="8"/>
        <v>2884.8046153846153</v>
      </c>
      <c r="Q119" s="4">
        <v>44440</v>
      </c>
      <c r="R119" s="7">
        <v>-9</v>
      </c>
      <c r="S119" s="8">
        <f t="shared" si="7"/>
        <v>2.4619971485998556E-5</v>
      </c>
      <c r="T119" s="6">
        <f t="shared" si="9"/>
        <v>-2.21579743373987E-4</v>
      </c>
    </row>
    <row r="120" spans="1:20" x14ac:dyDescent="0.25">
      <c r="A120" s="9" t="s">
        <v>104</v>
      </c>
      <c r="B120" t="s">
        <v>722</v>
      </c>
      <c r="C120" s="5">
        <v>49167.5</v>
      </c>
      <c r="D120" s="5">
        <v>57362.09</v>
      </c>
      <c r="E120" s="5">
        <v>65556.679999999993</v>
      </c>
      <c r="F120" s="5">
        <v>73751.26999999999</v>
      </c>
      <c r="G120" s="5">
        <v>81945.859999999986</v>
      </c>
      <c r="H120" s="5">
        <v>90140.449999999983</v>
      </c>
      <c r="I120" s="5">
        <v>98335.039999999979</v>
      </c>
      <c r="J120" s="5">
        <v>98335.039999999979</v>
      </c>
      <c r="K120" s="5">
        <v>98335.039999999979</v>
      </c>
      <c r="L120" s="5">
        <v>98335.039999999979</v>
      </c>
      <c r="M120" s="5">
        <v>98335.039999999979</v>
      </c>
      <c r="N120" s="5">
        <v>98335.039999999979</v>
      </c>
      <c r="O120" s="5">
        <v>98335.039999999979</v>
      </c>
      <c r="P120" s="6">
        <f t="shared" si="8"/>
        <v>85097.6253846154</v>
      </c>
      <c r="Q120" s="4">
        <v>44926</v>
      </c>
      <c r="R120" s="7">
        <v>6</v>
      </c>
      <c r="S120" s="8">
        <f t="shared" si="7"/>
        <v>7.2625407603769021E-4</v>
      </c>
      <c r="T120" s="6">
        <f t="shared" si="9"/>
        <v>4.3575244562261417E-3</v>
      </c>
    </row>
    <row r="121" spans="1:20" x14ac:dyDescent="0.25">
      <c r="A121" s="9" t="s">
        <v>104</v>
      </c>
      <c r="B121" t="s">
        <v>723</v>
      </c>
      <c r="C121" s="5">
        <v>200000</v>
      </c>
      <c r="D121" s="5">
        <v>200000</v>
      </c>
      <c r="E121" s="5">
        <v>200000</v>
      </c>
      <c r="F121" s="5">
        <v>200000</v>
      </c>
      <c r="G121" s="5">
        <v>200000</v>
      </c>
      <c r="H121" s="5">
        <v>200000</v>
      </c>
      <c r="I121" s="5">
        <v>0</v>
      </c>
      <c r="J121" s="5">
        <v>0</v>
      </c>
      <c r="K121" s="5">
        <v>0</v>
      </c>
      <c r="L121" s="5">
        <v>0</v>
      </c>
      <c r="M121" s="5">
        <v>0</v>
      </c>
      <c r="N121" s="5">
        <v>0</v>
      </c>
      <c r="O121" s="5">
        <v>0</v>
      </c>
      <c r="P121" s="6">
        <f t="shared" si="8"/>
        <v>92307.692307692312</v>
      </c>
      <c r="Q121" s="4">
        <v>44561</v>
      </c>
      <c r="R121" s="7">
        <v>-6</v>
      </c>
      <c r="S121" s="8">
        <f t="shared" si="7"/>
        <v>7.877874086979433E-4</v>
      </c>
      <c r="T121" s="6">
        <f t="shared" si="9"/>
        <v>-4.7267244521876596E-3</v>
      </c>
    </row>
    <row r="122" spans="1:20" x14ac:dyDescent="0.25">
      <c r="A122" s="9" t="s">
        <v>104</v>
      </c>
      <c r="B122" t="s">
        <v>724</v>
      </c>
      <c r="C122" s="5">
        <v>24669.850000000002</v>
      </c>
      <c r="D122" s="5">
        <v>0</v>
      </c>
      <c r="E122" s="5">
        <v>0</v>
      </c>
      <c r="F122" s="5">
        <v>0</v>
      </c>
      <c r="G122" s="5">
        <v>0</v>
      </c>
      <c r="H122" s="5">
        <v>0</v>
      </c>
      <c r="I122" s="5">
        <v>0</v>
      </c>
      <c r="J122" s="5">
        <v>0</v>
      </c>
      <c r="K122" s="5">
        <v>0</v>
      </c>
      <c r="L122" s="5">
        <v>0</v>
      </c>
      <c r="M122" s="5">
        <v>0</v>
      </c>
      <c r="N122" s="5">
        <v>0</v>
      </c>
      <c r="O122" s="5">
        <v>0</v>
      </c>
      <c r="P122" s="6">
        <f t="shared" si="8"/>
        <v>1897.6807692307693</v>
      </c>
      <c r="Q122" s="4">
        <v>44408</v>
      </c>
      <c r="R122" s="7">
        <v>-11</v>
      </c>
      <c r="S122" s="8">
        <f t="shared" si="7"/>
        <v>1.6195497670389132E-5</v>
      </c>
      <c r="T122" s="6">
        <f t="shared" si="9"/>
        <v>-1.7815047437428044E-4</v>
      </c>
    </row>
    <row r="123" spans="1:20" x14ac:dyDescent="0.25">
      <c r="A123" s="9" t="s">
        <v>104</v>
      </c>
      <c r="B123" t="s">
        <v>725</v>
      </c>
      <c r="C123" s="5">
        <v>24669.850000000002</v>
      </c>
      <c r="D123" s="5">
        <v>24669.850000000002</v>
      </c>
      <c r="E123" s="5">
        <v>0</v>
      </c>
      <c r="F123" s="5">
        <v>0</v>
      </c>
      <c r="G123" s="5">
        <v>0</v>
      </c>
      <c r="H123" s="5">
        <v>0</v>
      </c>
      <c r="I123" s="5">
        <v>0</v>
      </c>
      <c r="J123" s="5">
        <v>0</v>
      </c>
      <c r="K123" s="5">
        <v>0</v>
      </c>
      <c r="L123" s="5">
        <v>0</v>
      </c>
      <c r="M123" s="5">
        <v>0</v>
      </c>
      <c r="N123" s="5">
        <v>0</v>
      </c>
      <c r="O123" s="5">
        <v>0</v>
      </c>
      <c r="P123" s="6">
        <f t="shared" si="8"/>
        <v>3795.3615384615387</v>
      </c>
      <c r="Q123" s="4">
        <v>44439</v>
      </c>
      <c r="R123" s="7">
        <v>-10</v>
      </c>
      <c r="S123" s="8">
        <f t="shared" si="7"/>
        <v>3.2390995340778263E-5</v>
      </c>
      <c r="T123" s="6">
        <f t="shared" si="9"/>
        <v>-3.2390995340778262E-4</v>
      </c>
    </row>
    <row r="124" spans="1:20" x14ac:dyDescent="0.25">
      <c r="A124" s="9" t="s">
        <v>104</v>
      </c>
      <c r="B124" t="s">
        <v>726</v>
      </c>
      <c r="C124" s="5">
        <v>19733.830000000002</v>
      </c>
      <c r="D124" s="5">
        <v>0</v>
      </c>
      <c r="E124" s="5">
        <v>0</v>
      </c>
      <c r="F124" s="5">
        <v>0</v>
      </c>
      <c r="G124" s="5">
        <v>0</v>
      </c>
      <c r="H124" s="5">
        <v>0</v>
      </c>
      <c r="I124" s="5">
        <v>0</v>
      </c>
      <c r="J124" s="5">
        <v>0</v>
      </c>
      <c r="K124" s="5">
        <v>0</v>
      </c>
      <c r="L124" s="5">
        <v>0</v>
      </c>
      <c r="M124" s="5">
        <v>0</v>
      </c>
      <c r="N124" s="5">
        <v>0</v>
      </c>
      <c r="O124" s="5">
        <v>0</v>
      </c>
      <c r="P124" s="6">
        <f t="shared" si="8"/>
        <v>1517.9869230769232</v>
      </c>
      <c r="Q124" s="4">
        <v>44408</v>
      </c>
      <c r="R124" s="7">
        <v>-11</v>
      </c>
      <c r="S124" s="8">
        <f t="shared" si="7"/>
        <v>1.2955052332821445E-5</v>
      </c>
      <c r="T124" s="6">
        <f t="shared" si="9"/>
        <v>-1.4250557566103589E-4</v>
      </c>
    </row>
    <row r="125" spans="1:20" x14ac:dyDescent="0.25">
      <c r="A125" s="9" t="s">
        <v>104</v>
      </c>
      <c r="B125" t="s">
        <v>727</v>
      </c>
      <c r="C125" s="5">
        <v>0</v>
      </c>
      <c r="D125" s="5">
        <v>0</v>
      </c>
      <c r="E125" s="5">
        <v>0</v>
      </c>
      <c r="F125" s="5">
        <v>0</v>
      </c>
      <c r="G125" s="5">
        <v>219653.75</v>
      </c>
      <c r="H125" s="5">
        <v>0</v>
      </c>
      <c r="I125" s="5">
        <v>0</v>
      </c>
      <c r="J125" s="5">
        <v>0</v>
      </c>
      <c r="K125" s="5">
        <v>0</v>
      </c>
      <c r="L125" s="5">
        <v>0</v>
      </c>
      <c r="M125" s="5">
        <v>0</v>
      </c>
      <c r="N125" s="5">
        <v>0</v>
      </c>
      <c r="O125" s="5">
        <v>0</v>
      </c>
      <c r="P125" s="6">
        <f t="shared" si="8"/>
        <v>16896.442307692309</v>
      </c>
      <c r="Q125" s="4">
        <v>44530</v>
      </c>
      <c r="R125" s="7">
        <v>-7</v>
      </c>
      <c r="S125" s="8">
        <f t="shared" si="7"/>
        <v>1.4420038210273821E-4</v>
      </c>
      <c r="T125" s="6">
        <f t="shared" si="9"/>
        <v>-1.0094026747191674E-3</v>
      </c>
    </row>
    <row r="126" spans="1:20" x14ac:dyDescent="0.25">
      <c r="A126" s="9" t="s">
        <v>104</v>
      </c>
      <c r="B126" t="s">
        <v>728</v>
      </c>
      <c r="C126" s="5">
        <v>0</v>
      </c>
      <c r="D126" s="5">
        <v>0</v>
      </c>
      <c r="E126" s="5">
        <v>0</v>
      </c>
      <c r="F126" s="5">
        <v>0</v>
      </c>
      <c r="G126" s="5">
        <v>200412.5</v>
      </c>
      <c r="H126" s="5">
        <v>0</v>
      </c>
      <c r="I126" s="5">
        <v>0</v>
      </c>
      <c r="J126" s="5">
        <v>0</v>
      </c>
      <c r="K126" s="5">
        <v>0</v>
      </c>
      <c r="L126" s="5">
        <v>0</v>
      </c>
      <c r="M126" s="5">
        <v>0</v>
      </c>
      <c r="N126" s="5">
        <v>0</v>
      </c>
      <c r="O126" s="5">
        <v>0</v>
      </c>
      <c r="P126" s="6">
        <f t="shared" si="8"/>
        <v>15416.346153846154</v>
      </c>
      <c r="Q126" s="4">
        <v>44530</v>
      </c>
      <c r="R126" s="7">
        <v>-7</v>
      </c>
      <c r="S126" s="8">
        <f t="shared" si="7"/>
        <v>1.3156870337139713E-4</v>
      </c>
      <c r="T126" s="6">
        <f t="shared" si="9"/>
        <v>-9.2098092359977994E-4</v>
      </c>
    </row>
    <row r="127" spans="1:20" x14ac:dyDescent="0.25">
      <c r="A127" s="9" t="s">
        <v>104</v>
      </c>
      <c r="B127" t="s">
        <v>729</v>
      </c>
      <c r="C127" s="5">
        <v>0</v>
      </c>
      <c r="D127" s="5">
        <v>0</v>
      </c>
      <c r="E127" s="5">
        <v>0</v>
      </c>
      <c r="F127" s="5">
        <v>500000</v>
      </c>
      <c r="G127" s="5">
        <v>719653.75</v>
      </c>
      <c r="H127" s="5">
        <v>0</v>
      </c>
      <c r="I127" s="5">
        <v>0</v>
      </c>
      <c r="J127" s="5">
        <v>0</v>
      </c>
      <c r="K127" s="5">
        <v>0</v>
      </c>
      <c r="L127" s="5">
        <v>0</v>
      </c>
      <c r="M127" s="5">
        <v>0</v>
      </c>
      <c r="N127" s="5">
        <v>0</v>
      </c>
      <c r="O127" s="5">
        <v>0</v>
      </c>
      <c r="P127" s="6">
        <f t="shared" si="8"/>
        <v>93819.519230769234</v>
      </c>
      <c r="Q127" s="4">
        <v>44530</v>
      </c>
      <c r="R127" s="7">
        <v>-7</v>
      </c>
      <c r="S127" s="8">
        <f t="shared" si="7"/>
        <v>8.0068988935102429E-4</v>
      </c>
      <c r="T127" s="6">
        <f t="shared" si="9"/>
        <v>-5.6048292254571698E-3</v>
      </c>
    </row>
    <row r="128" spans="1:20" x14ac:dyDescent="0.25">
      <c r="A128" s="9" t="s">
        <v>104</v>
      </c>
      <c r="B128" t="s">
        <v>730</v>
      </c>
      <c r="C128" s="5">
        <v>110056.8</v>
      </c>
      <c r="D128" s="5">
        <v>110056.8</v>
      </c>
      <c r="E128" s="5">
        <v>110056.8</v>
      </c>
      <c r="F128" s="5">
        <v>110056.8</v>
      </c>
      <c r="G128" s="5">
        <v>391606.8</v>
      </c>
      <c r="H128" s="5">
        <v>0</v>
      </c>
      <c r="I128" s="5">
        <v>0</v>
      </c>
      <c r="J128" s="5">
        <v>0</v>
      </c>
      <c r="K128" s="5">
        <v>0</v>
      </c>
      <c r="L128" s="5">
        <v>0</v>
      </c>
      <c r="M128" s="5">
        <v>0</v>
      </c>
      <c r="N128" s="5">
        <v>0</v>
      </c>
      <c r="O128" s="5">
        <v>0</v>
      </c>
      <c r="P128" s="6">
        <f t="shared" si="8"/>
        <v>63987.230769230766</v>
      </c>
      <c r="Q128" s="4">
        <v>44530</v>
      </c>
      <c r="R128" s="7">
        <v>-7</v>
      </c>
      <c r="S128" s="8">
        <f t="shared" si="7"/>
        <v>5.4609029277237074E-4</v>
      </c>
      <c r="T128" s="6">
        <f t="shared" si="9"/>
        <v>-3.8226320494065954E-3</v>
      </c>
    </row>
    <row r="129" spans="1:20" x14ac:dyDescent="0.25">
      <c r="A129" s="9" t="s">
        <v>104</v>
      </c>
      <c r="B129" t="s">
        <v>731</v>
      </c>
      <c r="C129" s="5">
        <v>0</v>
      </c>
      <c r="D129" s="5">
        <v>0</v>
      </c>
      <c r="E129" s="5">
        <v>194178.28</v>
      </c>
      <c r="F129" s="5">
        <v>0</v>
      </c>
      <c r="G129" s="5">
        <v>0</v>
      </c>
      <c r="H129" s="5">
        <v>0</v>
      </c>
      <c r="I129" s="5">
        <v>0</v>
      </c>
      <c r="J129" s="5">
        <v>0</v>
      </c>
      <c r="K129" s="5">
        <v>0</v>
      </c>
      <c r="L129" s="5">
        <v>0</v>
      </c>
      <c r="M129" s="5">
        <v>0</v>
      </c>
      <c r="N129" s="5">
        <v>0</v>
      </c>
      <c r="O129" s="5">
        <v>0</v>
      </c>
      <c r="P129" s="6">
        <f t="shared" si="8"/>
        <v>14936.790769230769</v>
      </c>
      <c r="Q129" s="4">
        <v>44440</v>
      </c>
      <c r="R129" s="7">
        <v>-9</v>
      </c>
      <c r="S129" s="8">
        <f t="shared" si="7"/>
        <v>1.274760033555197E-4</v>
      </c>
      <c r="T129" s="6">
        <f t="shared" si="9"/>
        <v>-1.1472840301996773E-3</v>
      </c>
    </row>
    <row r="130" spans="1:20" x14ac:dyDescent="0.25">
      <c r="A130" s="9" t="s">
        <v>104</v>
      </c>
      <c r="B130" t="s">
        <v>32</v>
      </c>
      <c r="C130" s="5">
        <v>0</v>
      </c>
      <c r="D130" s="5">
        <v>0</v>
      </c>
      <c r="E130" s="5">
        <v>0</v>
      </c>
      <c r="F130" s="5">
        <v>422325</v>
      </c>
      <c r="G130" s="5">
        <v>422325</v>
      </c>
      <c r="H130" s="5">
        <v>422325</v>
      </c>
      <c r="I130" s="5">
        <v>0</v>
      </c>
      <c r="J130" s="5">
        <v>0</v>
      </c>
      <c r="K130" s="5">
        <v>0</v>
      </c>
      <c r="L130" s="5">
        <v>0</v>
      </c>
      <c r="M130" s="5">
        <v>0</v>
      </c>
      <c r="N130" s="5">
        <v>0</v>
      </c>
      <c r="O130" s="5">
        <v>0</v>
      </c>
      <c r="P130" s="6">
        <f t="shared" ref="P130:P163" si="10">AVERAGE(C130:O130)</f>
        <v>97459.61538461539</v>
      </c>
      <c r="Q130" s="4">
        <v>44531</v>
      </c>
      <c r="R130" s="7">
        <v>-6</v>
      </c>
      <c r="S130" s="8">
        <f t="shared" si="7"/>
        <v>8.317557934458973E-4</v>
      </c>
      <c r="T130" s="6">
        <f t="shared" ref="T130:T163" si="11">R130*S130</f>
        <v>-4.9905347606753834E-3</v>
      </c>
    </row>
    <row r="131" spans="1:20" x14ac:dyDescent="0.25">
      <c r="A131" s="9" t="s">
        <v>104</v>
      </c>
      <c r="B131" t="s">
        <v>732</v>
      </c>
      <c r="C131" s="5">
        <v>0</v>
      </c>
      <c r="D131" s="5">
        <v>0</v>
      </c>
      <c r="E131" s="5">
        <v>0</v>
      </c>
      <c r="F131" s="5">
        <v>0</v>
      </c>
      <c r="G131" s="5">
        <v>0</v>
      </c>
      <c r="H131" s="5">
        <v>0</v>
      </c>
      <c r="I131" s="5">
        <v>0</v>
      </c>
      <c r="J131" s="5">
        <v>0</v>
      </c>
      <c r="K131" s="5">
        <v>0</v>
      </c>
      <c r="L131" s="5">
        <v>0</v>
      </c>
      <c r="M131" s="5">
        <v>31844.55</v>
      </c>
      <c r="N131" s="5">
        <v>0</v>
      </c>
      <c r="O131" s="5">
        <v>0</v>
      </c>
      <c r="P131" s="6">
        <f t="shared" si="10"/>
        <v>2449.580769230769</v>
      </c>
      <c r="Q131" s="4">
        <v>44682</v>
      </c>
      <c r="R131" s="7">
        <v>-1</v>
      </c>
      <c r="S131" s="8">
        <f t="shared" ref="S131:S194" si="12">P131/$P$537</f>
        <v>2.0905612938043407E-5</v>
      </c>
      <c r="T131" s="6">
        <f t="shared" si="11"/>
        <v>-2.0905612938043407E-5</v>
      </c>
    </row>
    <row r="132" spans="1:20" x14ac:dyDescent="0.25">
      <c r="A132" s="9" t="s">
        <v>104</v>
      </c>
      <c r="B132" t="s">
        <v>78</v>
      </c>
      <c r="C132" s="5">
        <v>0</v>
      </c>
      <c r="D132" s="5">
        <v>0</v>
      </c>
      <c r="E132" s="5">
        <v>0</v>
      </c>
      <c r="F132" s="5">
        <v>0</v>
      </c>
      <c r="G132" s="5">
        <v>298624.2</v>
      </c>
      <c r="H132" s="5">
        <v>0</v>
      </c>
      <c r="I132" s="5">
        <v>0</v>
      </c>
      <c r="J132" s="5">
        <v>0</v>
      </c>
      <c r="K132" s="5">
        <v>0</v>
      </c>
      <c r="L132" s="5">
        <v>0</v>
      </c>
      <c r="M132" s="5">
        <v>0</v>
      </c>
      <c r="N132" s="5">
        <v>0</v>
      </c>
      <c r="O132" s="5">
        <v>0</v>
      </c>
      <c r="P132" s="6">
        <f t="shared" si="10"/>
        <v>22971.09230769231</v>
      </c>
      <c r="Q132" s="4">
        <v>44501</v>
      </c>
      <c r="R132" s="7">
        <v>-7</v>
      </c>
      <c r="S132" s="8">
        <f t="shared" si="12"/>
        <v>1.9604365391041363E-4</v>
      </c>
      <c r="T132" s="6">
        <f t="shared" si="11"/>
        <v>-1.3723055773728955E-3</v>
      </c>
    </row>
    <row r="133" spans="1:20" x14ac:dyDescent="0.25">
      <c r="A133" s="9" t="s">
        <v>104</v>
      </c>
      <c r="B133" t="s">
        <v>79</v>
      </c>
      <c r="C133" s="5">
        <v>0</v>
      </c>
      <c r="D133" s="5">
        <v>0</v>
      </c>
      <c r="E133" s="5">
        <v>0</v>
      </c>
      <c r="F133" s="5">
        <v>0</v>
      </c>
      <c r="G133" s="5">
        <v>0</v>
      </c>
      <c r="H133" s="5">
        <v>103610.40000000001</v>
      </c>
      <c r="I133" s="5">
        <v>0</v>
      </c>
      <c r="J133" s="5">
        <v>0</v>
      </c>
      <c r="K133" s="5">
        <v>0</v>
      </c>
      <c r="L133" s="5">
        <v>0</v>
      </c>
      <c r="M133" s="5">
        <v>0</v>
      </c>
      <c r="N133" s="5">
        <v>0</v>
      </c>
      <c r="O133" s="5">
        <v>0</v>
      </c>
      <c r="P133" s="6">
        <f t="shared" si="10"/>
        <v>7970.0307692307697</v>
      </c>
      <c r="Q133" s="4">
        <v>44531</v>
      </c>
      <c r="R133" s="7">
        <v>-6</v>
      </c>
      <c r="S133" s="8">
        <f t="shared" si="12"/>
        <v>6.8019140441797827E-5</v>
      </c>
      <c r="T133" s="6">
        <f t="shared" si="11"/>
        <v>-4.0811484265078693E-4</v>
      </c>
    </row>
    <row r="134" spans="1:20" x14ac:dyDescent="0.25">
      <c r="A134" s="9" t="s">
        <v>104</v>
      </c>
      <c r="B134" t="s">
        <v>95</v>
      </c>
      <c r="C134" s="5">
        <v>27689.88</v>
      </c>
      <c r="D134" s="5">
        <v>0</v>
      </c>
      <c r="E134" s="5">
        <v>0</v>
      </c>
      <c r="F134" s="5">
        <v>0</v>
      </c>
      <c r="G134" s="5">
        <v>0</v>
      </c>
      <c r="H134" s="5">
        <v>0</v>
      </c>
      <c r="I134" s="5">
        <v>0</v>
      </c>
      <c r="J134" s="5">
        <v>0</v>
      </c>
      <c r="K134" s="5">
        <v>0</v>
      </c>
      <c r="L134" s="5">
        <v>0</v>
      </c>
      <c r="M134" s="5">
        <v>0</v>
      </c>
      <c r="N134" s="5">
        <v>0</v>
      </c>
      <c r="O134" s="5">
        <v>0</v>
      </c>
      <c r="P134" s="6">
        <f t="shared" si="10"/>
        <v>2129.9907692307693</v>
      </c>
      <c r="Q134" s="4">
        <v>44378</v>
      </c>
      <c r="R134" s="7">
        <v>-11</v>
      </c>
      <c r="S134" s="8">
        <f t="shared" si="12"/>
        <v>1.817811567696417E-5</v>
      </c>
      <c r="T134" s="6">
        <f t="shared" si="11"/>
        <v>-1.9995927244660587E-4</v>
      </c>
    </row>
    <row r="135" spans="1:20" x14ac:dyDescent="0.25">
      <c r="A135" s="9" t="s">
        <v>104</v>
      </c>
      <c r="B135" t="s">
        <v>733</v>
      </c>
      <c r="C135" s="5">
        <v>0</v>
      </c>
      <c r="D135" s="5">
        <v>0</v>
      </c>
      <c r="E135" s="5">
        <v>0</v>
      </c>
      <c r="F135" s="5">
        <v>0</v>
      </c>
      <c r="G135" s="5">
        <v>0</v>
      </c>
      <c r="H135" s="5">
        <v>0</v>
      </c>
      <c r="I135" s="5">
        <v>0</v>
      </c>
      <c r="J135" s="5">
        <v>0</v>
      </c>
      <c r="K135" s="5">
        <v>0</v>
      </c>
      <c r="L135" s="5">
        <v>0</v>
      </c>
      <c r="M135" s="5">
        <v>0</v>
      </c>
      <c r="N135" s="5">
        <v>0</v>
      </c>
      <c r="O135" s="5">
        <v>84465</v>
      </c>
      <c r="P135" s="6">
        <f t="shared" si="10"/>
        <v>6497.3076923076924</v>
      </c>
      <c r="Q135" s="4">
        <v>44926</v>
      </c>
      <c r="R135" s="7">
        <v>6</v>
      </c>
      <c r="S135" s="8">
        <f t="shared" si="12"/>
        <v>5.5450386229726484E-5</v>
      </c>
      <c r="T135" s="6">
        <f t="shared" si="11"/>
        <v>3.3270231737835888E-4</v>
      </c>
    </row>
    <row r="136" spans="1:20" x14ac:dyDescent="0.25">
      <c r="A136" s="9" t="s">
        <v>104</v>
      </c>
      <c r="B136" t="s">
        <v>101</v>
      </c>
      <c r="C136" s="5">
        <v>0</v>
      </c>
      <c r="D136" s="5">
        <v>0</v>
      </c>
      <c r="E136" s="5">
        <v>191282.2</v>
      </c>
      <c r="F136" s="5">
        <v>0</v>
      </c>
      <c r="G136" s="5">
        <v>0</v>
      </c>
      <c r="H136" s="5">
        <v>0</v>
      </c>
      <c r="I136" s="5">
        <v>0</v>
      </c>
      <c r="J136" s="5">
        <v>0</v>
      </c>
      <c r="K136" s="5">
        <v>0</v>
      </c>
      <c r="L136" s="5">
        <v>0</v>
      </c>
      <c r="M136" s="5">
        <v>0</v>
      </c>
      <c r="N136" s="5">
        <v>0</v>
      </c>
      <c r="O136" s="5">
        <v>0</v>
      </c>
      <c r="P136" s="6">
        <f t="shared" si="10"/>
        <v>14714.015384615386</v>
      </c>
      <c r="Q136" s="4">
        <v>44440</v>
      </c>
      <c r="R136" s="7">
        <v>-9</v>
      </c>
      <c r="S136" s="8">
        <f t="shared" si="12"/>
        <v>1.2557475722336812E-4</v>
      </c>
      <c r="T136" s="6">
        <f t="shared" si="11"/>
        <v>-1.130172815010313E-3</v>
      </c>
    </row>
    <row r="137" spans="1:20" x14ac:dyDescent="0.25">
      <c r="A137" s="9" t="s">
        <v>104</v>
      </c>
      <c r="B137" t="s">
        <v>734</v>
      </c>
      <c r="C137" s="5">
        <v>53001.8</v>
      </c>
      <c r="D137" s="5">
        <v>53001.8</v>
      </c>
      <c r="E137" s="5">
        <v>53001.8</v>
      </c>
      <c r="F137" s="5">
        <v>75716.86</v>
      </c>
      <c r="G137" s="5">
        <v>0</v>
      </c>
      <c r="H137" s="5">
        <v>0</v>
      </c>
      <c r="I137" s="5">
        <v>0</v>
      </c>
      <c r="J137" s="5">
        <v>0</v>
      </c>
      <c r="K137" s="5">
        <v>0</v>
      </c>
      <c r="L137" s="5">
        <v>0</v>
      </c>
      <c r="M137" s="5">
        <v>0</v>
      </c>
      <c r="N137" s="5">
        <v>0</v>
      </c>
      <c r="O137" s="5">
        <v>0</v>
      </c>
      <c r="P137" s="6">
        <f t="shared" si="10"/>
        <v>18055.558461538461</v>
      </c>
      <c r="Q137" s="4">
        <v>44500</v>
      </c>
      <c r="R137" s="7">
        <v>-8</v>
      </c>
      <c r="S137" s="8">
        <f t="shared" si="12"/>
        <v>1.5409270080760407E-4</v>
      </c>
      <c r="T137" s="6">
        <f t="shared" si="11"/>
        <v>-1.2327416064608326E-3</v>
      </c>
    </row>
    <row r="138" spans="1:20" x14ac:dyDescent="0.25">
      <c r="A138" s="9" t="s">
        <v>104</v>
      </c>
      <c r="B138" t="s">
        <v>735</v>
      </c>
      <c r="C138" s="5">
        <v>0</v>
      </c>
      <c r="D138" s="5">
        <v>0</v>
      </c>
      <c r="E138" s="5">
        <v>0</v>
      </c>
      <c r="F138" s="5">
        <v>150000</v>
      </c>
      <c r="G138" s="5">
        <v>499262.78</v>
      </c>
      <c r="H138" s="5">
        <v>0</v>
      </c>
      <c r="I138" s="5">
        <v>0</v>
      </c>
      <c r="J138" s="5">
        <v>0</v>
      </c>
      <c r="K138" s="5">
        <v>0</v>
      </c>
      <c r="L138" s="5">
        <v>0</v>
      </c>
      <c r="M138" s="5">
        <v>0</v>
      </c>
      <c r="N138" s="5">
        <v>0</v>
      </c>
      <c r="O138" s="5">
        <v>0</v>
      </c>
      <c r="P138" s="6">
        <f t="shared" si="10"/>
        <v>49943.290769230771</v>
      </c>
      <c r="Q138" s="4">
        <v>44530</v>
      </c>
      <c r="R138" s="7">
        <v>-7</v>
      </c>
      <c r="S138" s="8">
        <f t="shared" si="12"/>
        <v>4.2623420251685235E-4</v>
      </c>
      <c r="T138" s="6">
        <f t="shared" si="11"/>
        <v>-2.9836394176179664E-3</v>
      </c>
    </row>
    <row r="139" spans="1:20" x14ac:dyDescent="0.25">
      <c r="A139" s="9" t="s">
        <v>104</v>
      </c>
      <c r="B139" t="s">
        <v>736</v>
      </c>
      <c r="C139" s="5">
        <v>0</v>
      </c>
      <c r="D139" s="5">
        <v>0</v>
      </c>
      <c r="E139" s="5">
        <v>0</v>
      </c>
      <c r="F139" s="5">
        <v>90000</v>
      </c>
      <c r="G139" s="5">
        <v>223834.95</v>
      </c>
      <c r="H139" s="5">
        <v>0</v>
      </c>
      <c r="I139" s="5">
        <v>0</v>
      </c>
      <c r="J139" s="5">
        <v>0</v>
      </c>
      <c r="K139" s="5">
        <v>0</v>
      </c>
      <c r="L139" s="5">
        <v>0</v>
      </c>
      <c r="M139" s="5">
        <v>0</v>
      </c>
      <c r="N139" s="5">
        <v>0</v>
      </c>
      <c r="O139" s="5">
        <v>0</v>
      </c>
      <c r="P139" s="6">
        <f t="shared" si="10"/>
        <v>24141.15</v>
      </c>
      <c r="Q139" s="4">
        <v>44530</v>
      </c>
      <c r="R139" s="7">
        <v>-7</v>
      </c>
      <c r="S139" s="8">
        <f t="shared" si="12"/>
        <v>2.0602935168279049E-4</v>
      </c>
      <c r="T139" s="6">
        <f t="shared" si="11"/>
        <v>-1.4422054617795335E-3</v>
      </c>
    </row>
    <row r="140" spans="1:20" x14ac:dyDescent="0.25">
      <c r="A140" s="9" t="s">
        <v>104</v>
      </c>
      <c r="B140" t="s">
        <v>737</v>
      </c>
      <c r="C140" s="5">
        <v>0</v>
      </c>
      <c r="D140" s="5">
        <v>0</v>
      </c>
      <c r="E140" s="5">
        <v>0</v>
      </c>
      <c r="F140" s="5">
        <v>0</v>
      </c>
      <c r="G140" s="5">
        <v>130222.51000000001</v>
      </c>
      <c r="H140" s="5">
        <v>0</v>
      </c>
      <c r="I140" s="5">
        <v>0</v>
      </c>
      <c r="J140" s="5">
        <v>0</v>
      </c>
      <c r="K140" s="5">
        <v>0</v>
      </c>
      <c r="L140" s="5">
        <v>0</v>
      </c>
      <c r="M140" s="5">
        <v>0</v>
      </c>
      <c r="N140" s="5">
        <v>0</v>
      </c>
      <c r="O140" s="5">
        <v>0</v>
      </c>
      <c r="P140" s="6">
        <f t="shared" si="10"/>
        <v>10017.116153846155</v>
      </c>
      <c r="Q140" s="4">
        <v>44530</v>
      </c>
      <c r="R140" s="7">
        <v>-7</v>
      </c>
      <c r="S140" s="8">
        <f t="shared" si="12"/>
        <v>8.5489711422535012E-5</v>
      </c>
      <c r="T140" s="6">
        <f t="shared" si="11"/>
        <v>-5.9842797995774506E-4</v>
      </c>
    </row>
    <row r="141" spans="1:20" x14ac:dyDescent="0.25">
      <c r="A141" s="9" t="s">
        <v>104</v>
      </c>
      <c r="B141" t="s">
        <v>738</v>
      </c>
      <c r="C141" s="5">
        <v>0</v>
      </c>
      <c r="D141" s="5">
        <v>0</v>
      </c>
      <c r="E141" s="5">
        <v>0</v>
      </c>
      <c r="F141" s="5">
        <v>0</v>
      </c>
      <c r="G141" s="5">
        <v>0</v>
      </c>
      <c r="H141" s="5">
        <v>0</v>
      </c>
      <c r="I141" s="5">
        <v>0</v>
      </c>
      <c r="J141" s="5">
        <v>0</v>
      </c>
      <c r="K141" s="5">
        <v>0</v>
      </c>
      <c r="L141" s="5">
        <v>0</v>
      </c>
      <c r="M141" s="5">
        <v>57487.76</v>
      </c>
      <c r="N141" s="5">
        <v>0</v>
      </c>
      <c r="O141" s="5">
        <v>0</v>
      </c>
      <c r="P141" s="6">
        <f t="shared" si="10"/>
        <v>4422.1353846153852</v>
      </c>
      <c r="Q141" s="4">
        <v>44711</v>
      </c>
      <c r="R141" s="7">
        <v>-1</v>
      </c>
      <c r="S141" s="8">
        <f t="shared" si="12"/>
        <v>3.7740111235207732E-5</v>
      </c>
      <c r="T141" s="6">
        <f t="shared" si="11"/>
        <v>-3.7740111235207732E-5</v>
      </c>
    </row>
    <row r="142" spans="1:20" x14ac:dyDescent="0.25">
      <c r="A142" s="9" t="s">
        <v>104</v>
      </c>
      <c r="B142" t="s">
        <v>739</v>
      </c>
      <c r="C142" s="5">
        <v>0</v>
      </c>
      <c r="D142" s="5">
        <v>0</v>
      </c>
      <c r="E142" s="5">
        <v>0</v>
      </c>
      <c r="F142" s="5">
        <v>0</v>
      </c>
      <c r="G142" s="5">
        <v>0</v>
      </c>
      <c r="H142" s="5">
        <v>0</v>
      </c>
      <c r="I142" s="5">
        <v>0</v>
      </c>
      <c r="J142" s="5">
        <v>0</v>
      </c>
      <c r="K142" s="5">
        <v>0</v>
      </c>
      <c r="L142" s="5">
        <v>0</v>
      </c>
      <c r="M142" s="5">
        <v>80241.75</v>
      </c>
      <c r="N142" s="5">
        <v>0</v>
      </c>
      <c r="O142" s="5">
        <v>0</v>
      </c>
      <c r="P142" s="6">
        <f t="shared" si="10"/>
        <v>6172.4423076923076</v>
      </c>
      <c r="Q142" s="4">
        <v>44711</v>
      </c>
      <c r="R142" s="7">
        <v>-1</v>
      </c>
      <c r="S142" s="8">
        <f t="shared" si="12"/>
        <v>5.2677866918240154E-5</v>
      </c>
      <c r="T142" s="6">
        <f t="shared" si="11"/>
        <v>-5.2677866918240154E-5</v>
      </c>
    </row>
    <row r="143" spans="1:20" x14ac:dyDescent="0.25">
      <c r="A143" s="9" t="s">
        <v>104</v>
      </c>
      <c r="B143" t="s">
        <v>740</v>
      </c>
      <c r="C143" s="5">
        <v>349999.97</v>
      </c>
      <c r="D143" s="5">
        <v>372999.97</v>
      </c>
      <c r="E143" s="5">
        <v>372999.97</v>
      </c>
      <c r="F143" s="5">
        <v>372999.97</v>
      </c>
      <c r="G143" s="5">
        <v>479999.97</v>
      </c>
      <c r="H143" s="5">
        <v>0</v>
      </c>
      <c r="I143" s="5">
        <v>0</v>
      </c>
      <c r="J143" s="5">
        <v>0</v>
      </c>
      <c r="K143" s="5">
        <v>0</v>
      </c>
      <c r="L143" s="5">
        <v>0</v>
      </c>
      <c r="M143" s="5">
        <v>0</v>
      </c>
      <c r="N143" s="5">
        <v>0</v>
      </c>
      <c r="O143" s="5">
        <v>0</v>
      </c>
      <c r="P143" s="6">
        <f t="shared" si="10"/>
        <v>149923.06538461539</v>
      </c>
      <c r="Q143" s="4">
        <v>44530</v>
      </c>
      <c r="R143" s="7">
        <v>-7</v>
      </c>
      <c r="S143" s="8">
        <f t="shared" si="12"/>
        <v>1.2794979511534835E-3</v>
      </c>
      <c r="T143" s="6">
        <f t="shared" si="11"/>
        <v>-8.9564856580743851E-3</v>
      </c>
    </row>
    <row r="144" spans="1:20" x14ac:dyDescent="0.25">
      <c r="A144" s="9" t="s">
        <v>104</v>
      </c>
      <c r="B144" t="s">
        <v>741</v>
      </c>
      <c r="C144" s="5">
        <v>0</v>
      </c>
      <c r="D144" s="5">
        <v>0</v>
      </c>
      <c r="E144" s="5">
        <v>0</v>
      </c>
      <c r="F144" s="5">
        <v>122474.25</v>
      </c>
      <c r="G144" s="5">
        <v>122474.25</v>
      </c>
      <c r="H144" s="5">
        <v>122474.25</v>
      </c>
      <c r="I144" s="5">
        <v>0</v>
      </c>
      <c r="J144" s="5">
        <v>0</v>
      </c>
      <c r="K144" s="5">
        <v>0</v>
      </c>
      <c r="L144" s="5">
        <v>0</v>
      </c>
      <c r="M144" s="5">
        <v>0</v>
      </c>
      <c r="N144" s="5">
        <v>0</v>
      </c>
      <c r="O144" s="5">
        <v>0</v>
      </c>
      <c r="P144" s="6">
        <f t="shared" si="10"/>
        <v>28263.288461538461</v>
      </c>
      <c r="Q144" s="4">
        <v>44561</v>
      </c>
      <c r="R144" s="7">
        <v>-6</v>
      </c>
      <c r="S144" s="8">
        <f t="shared" si="12"/>
        <v>2.4120918009931018E-4</v>
      </c>
      <c r="T144" s="6">
        <f t="shared" si="11"/>
        <v>-1.4472550805958611E-3</v>
      </c>
    </row>
    <row r="145" spans="1:20" x14ac:dyDescent="0.25">
      <c r="A145" s="9" t="s">
        <v>104</v>
      </c>
      <c r="B145" t="s">
        <v>90</v>
      </c>
      <c r="C145" s="5">
        <v>0</v>
      </c>
      <c r="D145" s="5">
        <v>106057.77</v>
      </c>
      <c r="E145" s="5">
        <v>0</v>
      </c>
      <c r="F145" s="5">
        <v>0</v>
      </c>
      <c r="G145" s="5">
        <v>0</v>
      </c>
      <c r="H145" s="5">
        <v>0</v>
      </c>
      <c r="I145" s="5">
        <v>0</v>
      </c>
      <c r="J145" s="5">
        <v>0</v>
      </c>
      <c r="K145" s="5">
        <v>0</v>
      </c>
      <c r="L145" s="5">
        <v>0</v>
      </c>
      <c r="M145" s="5">
        <v>0</v>
      </c>
      <c r="N145" s="5">
        <v>0</v>
      </c>
      <c r="O145" s="5">
        <v>0</v>
      </c>
      <c r="P145" s="6">
        <f t="shared" si="10"/>
        <v>8158.29</v>
      </c>
      <c r="Q145" s="4">
        <v>44439</v>
      </c>
      <c r="R145" s="7">
        <v>-10</v>
      </c>
      <c r="S145" s="8">
        <f t="shared" si="12"/>
        <v>6.9625813167152048E-5</v>
      </c>
      <c r="T145" s="6">
        <f t="shared" si="11"/>
        <v>-6.9625813167152042E-4</v>
      </c>
    </row>
    <row r="146" spans="1:20" x14ac:dyDescent="0.25">
      <c r="A146" s="9" t="s">
        <v>104</v>
      </c>
      <c r="B146" t="s">
        <v>742</v>
      </c>
      <c r="C146" s="5">
        <v>0</v>
      </c>
      <c r="D146" s="5">
        <v>161369.95000000001</v>
      </c>
      <c r="E146" s="5">
        <v>161369.95000000001</v>
      </c>
      <c r="F146" s="5">
        <v>161369.95000000001</v>
      </c>
      <c r="G146" s="5">
        <v>161369.95000000001</v>
      </c>
      <c r="H146" s="5">
        <v>161369.95000000001</v>
      </c>
      <c r="I146" s="5">
        <v>0</v>
      </c>
      <c r="J146" s="5">
        <v>0</v>
      </c>
      <c r="K146" s="5">
        <v>0</v>
      </c>
      <c r="L146" s="5">
        <v>0</v>
      </c>
      <c r="M146" s="5">
        <v>0</v>
      </c>
      <c r="N146" s="5">
        <v>0</v>
      </c>
      <c r="O146" s="5">
        <v>0</v>
      </c>
      <c r="P146" s="6">
        <f t="shared" si="10"/>
        <v>62065.365384615383</v>
      </c>
      <c r="Q146" s="4">
        <v>44561</v>
      </c>
      <c r="R146" s="7">
        <v>-6</v>
      </c>
      <c r="S146" s="8">
        <f t="shared" si="12"/>
        <v>5.2968839480090275E-4</v>
      </c>
      <c r="T146" s="6">
        <f t="shared" si="11"/>
        <v>-3.1781303688054163E-3</v>
      </c>
    </row>
    <row r="147" spans="1:20" x14ac:dyDescent="0.25">
      <c r="A147" s="9" t="s">
        <v>104</v>
      </c>
      <c r="B147" t="s">
        <v>743</v>
      </c>
      <c r="C147" s="5">
        <v>0</v>
      </c>
      <c r="D147" s="5">
        <v>0</v>
      </c>
      <c r="E147" s="5">
        <v>161369.95000000001</v>
      </c>
      <c r="F147" s="5">
        <v>161369.95000000001</v>
      </c>
      <c r="G147" s="5">
        <v>161369.95000000001</v>
      </c>
      <c r="H147" s="5">
        <v>161369.95000000001</v>
      </c>
      <c r="I147" s="5">
        <v>0</v>
      </c>
      <c r="J147" s="5">
        <v>0</v>
      </c>
      <c r="K147" s="5">
        <v>0</v>
      </c>
      <c r="L147" s="5">
        <v>0</v>
      </c>
      <c r="M147" s="5">
        <v>0</v>
      </c>
      <c r="N147" s="5">
        <v>0</v>
      </c>
      <c r="O147" s="5">
        <v>0</v>
      </c>
      <c r="P147" s="6">
        <f t="shared" si="10"/>
        <v>49652.292307692311</v>
      </c>
      <c r="Q147" s="4">
        <v>44561</v>
      </c>
      <c r="R147" s="7">
        <v>-6</v>
      </c>
      <c r="S147" s="8">
        <f t="shared" si="12"/>
        <v>4.2375071584072223E-4</v>
      </c>
      <c r="T147" s="6">
        <f t="shared" si="11"/>
        <v>-2.5425042950443333E-3</v>
      </c>
    </row>
    <row r="148" spans="1:20" x14ac:dyDescent="0.25">
      <c r="A148" s="9" t="s">
        <v>104</v>
      </c>
      <c r="B148" t="s">
        <v>744</v>
      </c>
      <c r="C148" s="5">
        <v>0</v>
      </c>
      <c r="D148" s="5">
        <v>0</v>
      </c>
      <c r="E148" s="5">
        <v>0</v>
      </c>
      <c r="F148" s="5">
        <v>161369.95000000001</v>
      </c>
      <c r="G148" s="5">
        <v>161369.95000000001</v>
      </c>
      <c r="H148" s="5">
        <v>161369.95000000001</v>
      </c>
      <c r="I148" s="5">
        <v>0</v>
      </c>
      <c r="J148" s="5">
        <v>0</v>
      </c>
      <c r="K148" s="5">
        <v>0</v>
      </c>
      <c r="L148" s="5">
        <v>0</v>
      </c>
      <c r="M148" s="5">
        <v>0</v>
      </c>
      <c r="N148" s="5">
        <v>0</v>
      </c>
      <c r="O148" s="5">
        <v>0</v>
      </c>
      <c r="P148" s="6">
        <f t="shared" si="10"/>
        <v>37239.219230769231</v>
      </c>
      <c r="Q148" s="4">
        <v>44561</v>
      </c>
      <c r="R148" s="7">
        <v>-6</v>
      </c>
      <c r="S148" s="8">
        <f t="shared" si="12"/>
        <v>3.1781303688054166E-4</v>
      </c>
      <c r="T148" s="6">
        <f t="shared" si="11"/>
        <v>-1.9068782212832498E-3</v>
      </c>
    </row>
    <row r="149" spans="1:20" x14ac:dyDescent="0.25">
      <c r="A149" s="9" t="s">
        <v>104</v>
      </c>
      <c r="B149" t="s">
        <v>745</v>
      </c>
      <c r="C149" s="5">
        <v>0</v>
      </c>
      <c r="D149" s="5">
        <v>0</v>
      </c>
      <c r="E149" s="5">
        <v>0</v>
      </c>
      <c r="F149" s="5">
        <v>0</v>
      </c>
      <c r="G149" s="5">
        <v>161369.95000000001</v>
      </c>
      <c r="H149" s="5">
        <v>161369.95000000001</v>
      </c>
      <c r="I149" s="5">
        <v>0</v>
      </c>
      <c r="J149" s="5">
        <v>0</v>
      </c>
      <c r="K149" s="5">
        <v>0</v>
      </c>
      <c r="L149" s="5">
        <v>0</v>
      </c>
      <c r="M149" s="5">
        <v>0</v>
      </c>
      <c r="N149" s="5">
        <v>0</v>
      </c>
      <c r="O149" s="5">
        <v>0</v>
      </c>
      <c r="P149" s="6">
        <f t="shared" si="10"/>
        <v>24826.146153846155</v>
      </c>
      <c r="Q149" s="4">
        <v>44561</v>
      </c>
      <c r="R149" s="7">
        <v>-6</v>
      </c>
      <c r="S149" s="8">
        <f t="shared" si="12"/>
        <v>2.1187535792036111E-4</v>
      </c>
      <c r="T149" s="6">
        <f t="shared" si="11"/>
        <v>-1.2712521475221666E-3</v>
      </c>
    </row>
    <row r="150" spans="1:20" x14ac:dyDescent="0.25">
      <c r="A150" s="9" t="s">
        <v>104</v>
      </c>
      <c r="B150" t="s">
        <v>746</v>
      </c>
      <c r="C150" s="5">
        <v>37964.74</v>
      </c>
      <c r="D150" s="5">
        <v>37964.74</v>
      </c>
      <c r="E150" s="5">
        <v>37964.74</v>
      </c>
      <c r="F150" s="5">
        <v>37964.74</v>
      </c>
      <c r="G150" s="5">
        <v>37964.74</v>
      </c>
      <c r="H150" s="5">
        <v>37964.74</v>
      </c>
      <c r="I150" s="5">
        <v>0</v>
      </c>
      <c r="J150" s="5">
        <v>0</v>
      </c>
      <c r="K150" s="5">
        <v>0</v>
      </c>
      <c r="L150" s="5">
        <v>0</v>
      </c>
      <c r="M150" s="5">
        <v>0</v>
      </c>
      <c r="N150" s="5">
        <v>0</v>
      </c>
      <c r="O150" s="5">
        <v>0</v>
      </c>
      <c r="P150" s="6">
        <f t="shared" si="10"/>
        <v>17522.187692307689</v>
      </c>
      <c r="Q150" s="4">
        <v>44561</v>
      </c>
      <c r="R150" s="7">
        <v>-6</v>
      </c>
      <c r="S150" s="8">
        <f t="shared" si="12"/>
        <v>1.4954072073245574E-4</v>
      </c>
      <c r="T150" s="6">
        <f t="shared" si="11"/>
        <v>-8.9724432439473444E-4</v>
      </c>
    </row>
    <row r="151" spans="1:20" x14ac:dyDescent="0.25">
      <c r="A151" s="9" t="s">
        <v>104</v>
      </c>
      <c r="B151" t="s">
        <v>747</v>
      </c>
      <c r="C151" s="5">
        <v>0</v>
      </c>
      <c r="D151" s="5">
        <v>37964.74</v>
      </c>
      <c r="E151" s="5">
        <v>37964.74</v>
      </c>
      <c r="F151" s="5">
        <v>37964.74</v>
      </c>
      <c r="G151" s="5">
        <v>37964.74</v>
      </c>
      <c r="H151" s="5">
        <v>37964.74</v>
      </c>
      <c r="I151" s="5">
        <v>0</v>
      </c>
      <c r="J151" s="5">
        <v>0</v>
      </c>
      <c r="K151" s="5">
        <v>0</v>
      </c>
      <c r="L151" s="5">
        <v>0</v>
      </c>
      <c r="M151" s="5">
        <v>0</v>
      </c>
      <c r="N151" s="5">
        <v>0</v>
      </c>
      <c r="O151" s="5">
        <v>0</v>
      </c>
      <c r="P151" s="6">
        <f t="shared" si="10"/>
        <v>14601.823076923076</v>
      </c>
      <c r="Q151" s="4">
        <v>44561</v>
      </c>
      <c r="R151" s="7">
        <v>-6</v>
      </c>
      <c r="S151" s="8">
        <f t="shared" si="12"/>
        <v>1.2461726727704646E-4</v>
      </c>
      <c r="T151" s="6">
        <f t="shared" si="11"/>
        <v>-7.4770360366227875E-4</v>
      </c>
    </row>
    <row r="152" spans="1:20" x14ac:dyDescent="0.25">
      <c r="A152" s="9" t="s">
        <v>104</v>
      </c>
      <c r="B152" t="s">
        <v>748</v>
      </c>
      <c r="C152" s="5">
        <v>0</v>
      </c>
      <c r="D152" s="5">
        <v>244921.1</v>
      </c>
      <c r="E152" s="5">
        <v>0</v>
      </c>
      <c r="F152" s="5">
        <v>0</v>
      </c>
      <c r="G152" s="5">
        <v>0</v>
      </c>
      <c r="H152" s="5">
        <v>0</v>
      </c>
      <c r="I152" s="5">
        <v>0</v>
      </c>
      <c r="J152" s="5">
        <v>0</v>
      </c>
      <c r="K152" s="5">
        <v>0</v>
      </c>
      <c r="L152" s="5">
        <v>0</v>
      </c>
      <c r="M152" s="5">
        <v>0</v>
      </c>
      <c r="N152" s="5">
        <v>0</v>
      </c>
      <c r="O152" s="5">
        <v>0</v>
      </c>
      <c r="P152" s="6">
        <f t="shared" si="10"/>
        <v>18840.084615384614</v>
      </c>
      <c r="Q152" s="4">
        <v>44409</v>
      </c>
      <c r="R152" s="7">
        <v>-10</v>
      </c>
      <c r="S152" s="8">
        <f t="shared" si="12"/>
        <v>1.6078813225370818E-4</v>
      </c>
      <c r="T152" s="6">
        <f t="shared" si="11"/>
        <v>-1.6078813225370819E-3</v>
      </c>
    </row>
    <row r="153" spans="1:20" x14ac:dyDescent="0.25">
      <c r="A153" s="9" t="s">
        <v>104</v>
      </c>
      <c r="B153" t="s">
        <v>749</v>
      </c>
      <c r="C153" s="5">
        <v>0</v>
      </c>
      <c r="D153" s="5">
        <v>0</v>
      </c>
      <c r="E153" s="5">
        <v>0</v>
      </c>
      <c r="F153" s="5">
        <v>0</v>
      </c>
      <c r="G153" s="5">
        <v>0</v>
      </c>
      <c r="H153" s="5">
        <v>0</v>
      </c>
      <c r="I153" s="5">
        <v>0</v>
      </c>
      <c r="J153" s="5">
        <v>0</v>
      </c>
      <c r="K153" s="5">
        <v>0</v>
      </c>
      <c r="L153" s="5">
        <v>0</v>
      </c>
      <c r="M153" s="5">
        <v>0</v>
      </c>
      <c r="N153" s="5">
        <v>6531.96</v>
      </c>
      <c r="O153" s="5">
        <v>6531.96</v>
      </c>
      <c r="P153" s="6">
        <f t="shared" si="10"/>
        <v>1004.9169230769231</v>
      </c>
      <c r="Q153" s="4">
        <v>44926</v>
      </c>
      <c r="R153" s="7">
        <v>6</v>
      </c>
      <c r="S153" s="8">
        <f t="shared" si="12"/>
        <v>8.5763264035310301E-6</v>
      </c>
      <c r="T153" s="6">
        <f t="shared" si="11"/>
        <v>5.1457958421186184E-5</v>
      </c>
    </row>
    <row r="154" spans="1:20" x14ac:dyDescent="0.25">
      <c r="A154" s="9" t="s">
        <v>104</v>
      </c>
      <c r="B154" t="s">
        <v>31</v>
      </c>
      <c r="C154" s="5">
        <v>0</v>
      </c>
      <c r="D154" s="5">
        <v>0</v>
      </c>
      <c r="E154" s="5">
        <v>0</v>
      </c>
      <c r="F154" s="5">
        <v>230895</v>
      </c>
      <c r="G154" s="5">
        <v>230895</v>
      </c>
      <c r="H154" s="5">
        <v>0</v>
      </c>
      <c r="I154" s="5">
        <v>0</v>
      </c>
      <c r="J154" s="5">
        <v>0</v>
      </c>
      <c r="K154" s="5">
        <v>0</v>
      </c>
      <c r="L154" s="5">
        <v>0</v>
      </c>
      <c r="M154" s="5">
        <v>0</v>
      </c>
      <c r="N154" s="5">
        <v>0</v>
      </c>
      <c r="O154" s="5">
        <v>0</v>
      </c>
      <c r="P154" s="6">
        <f t="shared" si="10"/>
        <v>35522.307692307695</v>
      </c>
      <c r="Q154" s="4">
        <v>44530</v>
      </c>
      <c r="R154" s="7">
        <v>-7</v>
      </c>
      <c r="S154" s="8">
        <f t="shared" si="12"/>
        <v>3.0316028955218601E-4</v>
      </c>
      <c r="T154" s="6">
        <f t="shared" si="11"/>
        <v>-2.1221220268653022E-3</v>
      </c>
    </row>
    <row r="155" spans="1:20" x14ac:dyDescent="0.25">
      <c r="A155" s="9" t="s">
        <v>104</v>
      </c>
      <c r="B155" t="s">
        <v>750</v>
      </c>
      <c r="C155" s="5">
        <v>0</v>
      </c>
      <c r="D155" s="5">
        <v>0</v>
      </c>
      <c r="E155" s="5">
        <v>0</v>
      </c>
      <c r="F155" s="5">
        <v>0</v>
      </c>
      <c r="G155" s="5">
        <v>0</v>
      </c>
      <c r="H155" s="5">
        <v>0</v>
      </c>
      <c r="I155" s="5">
        <v>0</v>
      </c>
      <c r="J155" s="5">
        <v>0</v>
      </c>
      <c r="K155" s="5">
        <v>0</v>
      </c>
      <c r="L155" s="5">
        <v>0</v>
      </c>
      <c r="M155" s="5">
        <v>32092.080000000002</v>
      </c>
      <c r="N155" s="5">
        <v>0</v>
      </c>
      <c r="O155" s="5">
        <v>0</v>
      </c>
      <c r="P155" s="6">
        <f t="shared" si="10"/>
        <v>2468.6215384615384</v>
      </c>
      <c r="Q155" s="4">
        <v>44712</v>
      </c>
      <c r="R155" s="7">
        <v>-1</v>
      </c>
      <c r="S155" s="8">
        <f t="shared" si="12"/>
        <v>2.1068113785772575E-5</v>
      </c>
      <c r="T155" s="6">
        <f t="shared" si="11"/>
        <v>-2.1068113785772575E-5</v>
      </c>
    </row>
    <row r="156" spans="1:20" x14ac:dyDescent="0.25">
      <c r="A156" s="9" t="s">
        <v>104</v>
      </c>
      <c r="B156" t="s">
        <v>751</v>
      </c>
      <c r="C156" s="5">
        <v>0</v>
      </c>
      <c r="D156" s="5">
        <v>0</v>
      </c>
      <c r="E156" s="5">
        <v>84465</v>
      </c>
      <c r="F156" s="5">
        <v>84465</v>
      </c>
      <c r="G156" s="5">
        <v>84465</v>
      </c>
      <c r="H156" s="5">
        <v>0</v>
      </c>
      <c r="I156" s="5">
        <v>0</v>
      </c>
      <c r="J156" s="5">
        <v>0</v>
      </c>
      <c r="K156" s="5">
        <v>0</v>
      </c>
      <c r="L156" s="5">
        <v>0</v>
      </c>
      <c r="M156" s="5">
        <v>0</v>
      </c>
      <c r="N156" s="5">
        <v>0</v>
      </c>
      <c r="O156" s="5">
        <v>0</v>
      </c>
      <c r="P156" s="6">
        <f t="shared" si="10"/>
        <v>19491.923076923078</v>
      </c>
      <c r="Q156" s="4">
        <v>44530</v>
      </c>
      <c r="R156" s="7">
        <v>-7</v>
      </c>
      <c r="S156" s="8">
        <f t="shared" si="12"/>
        <v>1.6635115868917944E-4</v>
      </c>
      <c r="T156" s="6">
        <f t="shared" si="11"/>
        <v>-1.1644581108242562E-3</v>
      </c>
    </row>
    <row r="157" spans="1:20" x14ac:dyDescent="0.25">
      <c r="A157" s="9" t="s">
        <v>104</v>
      </c>
      <c r="B157" t="s">
        <v>752</v>
      </c>
      <c r="C157" s="5">
        <v>118848.87</v>
      </c>
      <c r="D157" s="5">
        <v>118848.87</v>
      </c>
      <c r="E157" s="5">
        <v>118848.87</v>
      </c>
      <c r="F157" s="5">
        <v>118848.87</v>
      </c>
      <c r="G157" s="5">
        <v>454416.27</v>
      </c>
      <c r="H157" s="5">
        <v>0</v>
      </c>
      <c r="I157" s="5">
        <v>0</v>
      </c>
      <c r="J157" s="5">
        <v>0</v>
      </c>
      <c r="K157" s="5">
        <v>0</v>
      </c>
      <c r="L157" s="5">
        <v>0</v>
      </c>
      <c r="M157" s="5">
        <v>0</v>
      </c>
      <c r="N157" s="5">
        <v>0</v>
      </c>
      <c r="O157" s="5">
        <v>0</v>
      </c>
      <c r="P157" s="6">
        <f t="shared" si="10"/>
        <v>71523.980769230766</v>
      </c>
      <c r="Q157" s="4">
        <v>44530</v>
      </c>
      <c r="R157" s="7">
        <v>-7</v>
      </c>
      <c r="S157" s="8">
        <f t="shared" si="12"/>
        <v>6.1041165759116646E-4</v>
      </c>
      <c r="T157" s="6">
        <f t="shared" si="11"/>
        <v>-4.2728816031381654E-3</v>
      </c>
    </row>
    <row r="158" spans="1:20" x14ac:dyDescent="0.25">
      <c r="A158" s="9" t="s">
        <v>104</v>
      </c>
      <c r="B158" t="s">
        <v>97</v>
      </c>
      <c r="C158" s="5">
        <v>120054.17</v>
      </c>
      <c r="D158" s="5">
        <v>0</v>
      </c>
      <c r="E158" s="5">
        <v>0</v>
      </c>
      <c r="F158" s="5">
        <v>0</v>
      </c>
      <c r="G158" s="5">
        <v>0</v>
      </c>
      <c r="H158" s="5">
        <v>0</v>
      </c>
      <c r="I158" s="5">
        <v>0</v>
      </c>
      <c r="J158" s="5">
        <v>0</v>
      </c>
      <c r="K158" s="5">
        <v>0</v>
      </c>
      <c r="L158" s="5">
        <v>0</v>
      </c>
      <c r="M158" s="5">
        <v>0</v>
      </c>
      <c r="N158" s="5">
        <v>0</v>
      </c>
      <c r="O158" s="5">
        <v>0</v>
      </c>
      <c r="P158" s="6">
        <f t="shared" si="10"/>
        <v>9234.9361538461544</v>
      </c>
      <c r="Q158" s="4">
        <v>44378</v>
      </c>
      <c r="R158" s="7">
        <v>-11</v>
      </c>
      <c r="S158" s="8">
        <f t="shared" si="12"/>
        <v>7.8814302906401968E-5</v>
      </c>
      <c r="T158" s="6">
        <f t="shared" si="11"/>
        <v>-8.6695733197042165E-4</v>
      </c>
    </row>
    <row r="159" spans="1:20" x14ac:dyDescent="0.25">
      <c r="A159" s="9" t="s">
        <v>104</v>
      </c>
      <c r="B159" t="s">
        <v>753</v>
      </c>
      <c r="C159" s="5">
        <v>0</v>
      </c>
      <c r="D159" s="5">
        <v>0</v>
      </c>
      <c r="E159" s="5">
        <v>0</v>
      </c>
      <c r="F159" s="5">
        <v>0</v>
      </c>
      <c r="G159" s="5">
        <v>60032.700000000004</v>
      </c>
      <c r="H159" s="5">
        <v>60032.700000000004</v>
      </c>
      <c r="I159" s="5">
        <v>0</v>
      </c>
      <c r="J159" s="5">
        <v>0</v>
      </c>
      <c r="K159" s="5">
        <v>0</v>
      </c>
      <c r="L159" s="5">
        <v>0</v>
      </c>
      <c r="M159" s="5">
        <v>0</v>
      </c>
      <c r="N159" s="5">
        <v>0</v>
      </c>
      <c r="O159" s="5">
        <v>0</v>
      </c>
      <c r="P159" s="6">
        <f t="shared" si="10"/>
        <v>9235.8000000000011</v>
      </c>
      <c r="Q159" s="4">
        <v>44531</v>
      </c>
      <c r="R159" s="7">
        <v>-6</v>
      </c>
      <c r="S159" s="8">
        <f t="shared" si="12"/>
        <v>7.8821675283568372E-5</v>
      </c>
      <c r="T159" s="6">
        <f t="shared" si="11"/>
        <v>-4.7293005170141023E-4</v>
      </c>
    </row>
    <row r="160" spans="1:20" x14ac:dyDescent="0.25">
      <c r="A160" s="9" t="s">
        <v>104</v>
      </c>
      <c r="B160" t="s">
        <v>34</v>
      </c>
      <c r="C160" s="5">
        <v>0</v>
      </c>
      <c r="D160" s="5">
        <v>0</v>
      </c>
      <c r="E160" s="5">
        <v>0</v>
      </c>
      <c r="F160" s="5">
        <v>0</v>
      </c>
      <c r="G160" s="5">
        <v>0</v>
      </c>
      <c r="H160" s="5">
        <v>0</v>
      </c>
      <c r="I160" s="5">
        <v>0</v>
      </c>
      <c r="J160" s="5">
        <v>0</v>
      </c>
      <c r="K160" s="5">
        <v>0</v>
      </c>
      <c r="L160" s="5">
        <v>0</v>
      </c>
      <c r="M160" s="5">
        <v>0</v>
      </c>
      <c r="N160" s="5">
        <v>0</v>
      </c>
      <c r="O160" s="5">
        <v>21344.31</v>
      </c>
      <c r="P160" s="6">
        <f t="shared" si="10"/>
        <v>1641.8700000000001</v>
      </c>
      <c r="Q160" s="4">
        <v>44773</v>
      </c>
      <c r="R160" s="7">
        <v>1</v>
      </c>
      <c r="S160" s="8">
        <f t="shared" si="12"/>
        <v>1.4012315554454666E-5</v>
      </c>
      <c r="T160" s="6">
        <f t="shared" si="11"/>
        <v>1.4012315554454666E-5</v>
      </c>
    </row>
    <row r="161" spans="1:20" x14ac:dyDescent="0.25">
      <c r="A161" s="9" t="s">
        <v>104</v>
      </c>
      <c r="B161" t="s">
        <v>754</v>
      </c>
      <c r="C161" s="5">
        <v>0</v>
      </c>
      <c r="D161" s="5">
        <v>0</v>
      </c>
      <c r="E161" s="5">
        <v>0</v>
      </c>
      <c r="F161" s="5">
        <v>0</v>
      </c>
      <c r="G161" s="5">
        <v>0</v>
      </c>
      <c r="H161" s="5">
        <v>0</v>
      </c>
      <c r="I161" s="5">
        <v>0</v>
      </c>
      <c r="J161" s="5">
        <v>0</v>
      </c>
      <c r="K161" s="5">
        <v>0</v>
      </c>
      <c r="L161" s="5">
        <v>0</v>
      </c>
      <c r="M161" s="5">
        <v>22949.15</v>
      </c>
      <c r="N161" s="5">
        <v>22949.15</v>
      </c>
      <c r="O161" s="5">
        <v>0</v>
      </c>
      <c r="P161" s="6">
        <f t="shared" si="10"/>
        <v>3530.6384615384618</v>
      </c>
      <c r="Q161" s="4">
        <v>44742</v>
      </c>
      <c r="R161" s="7">
        <v>0</v>
      </c>
      <c r="S161" s="8">
        <f t="shared" si="12"/>
        <v>3.0131752350534011E-5</v>
      </c>
      <c r="T161" s="6">
        <f t="shared" si="11"/>
        <v>0</v>
      </c>
    </row>
    <row r="162" spans="1:20" x14ac:dyDescent="0.25">
      <c r="A162" s="9" t="s">
        <v>104</v>
      </c>
      <c r="B162" t="s">
        <v>755</v>
      </c>
      <c r="C162" s="5">
        <v>59211.74</v>
      </c>
      <c r="D162" s="5">
        <v>266504.14</v>
      </c>
      <c r="E162" s="5">
        <v>0</v>
      </c>
      <c r="F162" s="5">
        <v>0</v>
      </c>
      <c r="G162" s="5">
        <v>0</v>
      </c>
      <c r="H162" s="5">
        <v>0</v>
      </c>
      <c r="I162" s="5">
        <v>0</v>
      </c>
      <c r="J162" s="5">
        <v>0</v>
      </c>
      <c r="K162" s="5">
        <v>0</v>
      </c>
      <c r="L162" s="5">
        <v>0</v>
      </c>
      <c r="M162" s="5">
        <v>0</v>
      </c>
      <c r="N162" s="5">
        <v>0</v>
      </c>
      <c r="O162" s="5">
        <v>0</v>
      </c>
      <c r="P162" s="6">
        <f t="shared" si="10"/>
        <v>25055.067692307694</v>
      </c>
      <c r="Q162" s="4">
        <v>44409</v>
      </c>
      <c r="R162" s="7">
        <v>-10</v>
      </c>
      <c r="S162" s="8">
        <f t="shared" si="12"/>
        <v>2.1382905756414189E-4</v>
      </c>
      <c r="T162" s="6">
        <f t="shared" si="11"/>
        <v>-2.1382905756414188E-3</v>
      </c>
    </row>
    <row r="163" spans="1:20" x14ac:dyDescent="0.25">
      <c r="A163" s="9" t="s">
        <v>104</v>
      </c>
      <c r="B163" t="s">
        <v>92</v>
      </c>
      <c r="C163" s="5">
        <v>125613.95</v>
      </c>
      <c r="D163" s="5">
        <v>0</v>
      </c>
      <c r="E163" s="5">
        <v>0</v>
      </c>
      <c r="F163" s="5">
        <v>0</v>
      </c>
      <c r="G163" s="5">
        <v>0</v>
      </c>
      <c r="H163" s="5">
        <v>0</v>
      </c>
      <c r="I163" s="5">
        <v>0</v>
      </c>
      <c r="J163" s="5">
        <v>0</v>
      </c>
      <c r="K163" s="5">
        <v>0</v>
      </c>
      <c r="L163" s="5">
        <v>0</v>
      </c>
      <c r="M163" s="5">
        <v>0</v>
      </c>
      <c r="N163" s="5">
        <v>0</v>
      </c>
      <c r="O163" s="5">
        <v>0</v>
      </c>
      <c r="P163" s="6">
        <f t="shared" si="10"/>
        <v>9662.6115384615387</v>
      </c>
      <c r="Q163" s="4">
        <v>44408</v>
      </c>
      <c r="R163" s="7">
        <v>-11</v>
      </c>
      <c r="S163" s="8">
        <f t="shared" si="12"/>
        <v>8.2464240139010838E-5</v>
      </c>
      <c r="T163" s="6">
        <f t="shared" si="11"/>
        <v>-9.0710664152911919E-4</v>
      </c>
    </row>
    <row r="164" spans="1:20" x14ac:dyDescent="0.25">
      <c r="A164" s="9" t="s">
        <v>104</v>
      </c>
      <c r="B164" t="s">
        <v>756</v>
      </c>
      <c r="C164" s="5">
        <v>810842.64</v>
      </c>
      <c r="D164" s="5">
        <v>1053772.77</v>
      </c>
      <c r="E164" s="5">
        <v>1326473.95</v>
      </c>
      <c r="F164" s="5">
        <v>1467664.3699999999</v>
      </c>
      <c r="G164" s="5">
        <v>1550005.1099999999</v>
      </c>
      <c r="H164" s="5">
        <v>1633603.0099999998</v>
      </c>
      <c r="I164" s="5">
        <v>0</v>
      </c>
      <c r="J164" s="5">
        <v>0</v>
      </c>
      <c r="K164" s="5">
        <v>0</v>
      </c>
      <c r="L164" s="5">
        <v>0</v>
      </c>
      <c r="M164" s="5">
        <v>0</v>
      </c>
      <c r="N164" s="5">
        <v>0</v>
      </c>
      <c r="O164" s="5">
        <v>0</v>
      </c>
      <c r="P164" s="6">
        <f t="shared" ref="P164:P194" si="13">AVERAGE(C164:O164)</f>
        <v>603258.60384615383</v>
      </c>
      <c r="Q164" s="4">
        <v>44561</v>
      </c>
      <c r="R164" s="7">
        <v>-6</v>
      </c>
      <c r="S164" s="8">
        <f t="shared" si="12"/>
        <v>5.1484282665692572E-3</v>
      </c>
      <c r="T164" s="6">
        <f t="shared" ref="T164:T194" si="14">R164*S164</f>
        <v>-3.0890569599415545E-2</v>
      </c>
    </row>
    <row r="165" spans="1:20" x14ac:dyDescent="0.25">
      <c r="A165" s="9" t="s">
        <v>104</v>
      </c>
      <c r="B165" t="s">
        <v>757</v>
      </c>
      <c r="C165" s="5">
        <v>0</v>
      </c>
      <c r="D165" s="5">
        <v>0</v>
      </c>
      <c r="E165" s="5">
        <v>0</v>
      </c>
      <c r="F165" s="5">
        <v>0</v>
      </c>
      <c r="G165" s="5">
        <v>0</v>
      </c>
      <c r="H165" s="5">
        <v>0</v>
      </c>
      <c r="I165" s="5">
        <v>0</v>
      </c>
      <c r="J165" s="5">
        <v>63676.380000000005</v>
      </c>
      <c r="K165" s="5">
        <v>152856.53000000003</v>
      </c>
      <c r="L165" s="5">
        <v>274303.21000000002</v>
      </c>
      <c r="M165" s="5">
        <v>409744.27</v>
      </c>
      <c r="N165" s="5">
        <v>601564.57000000007</v>
      </c>
      <c r="O165" s="5">
        <v>810853.45000000007</v>
      </c>
      <c r="P165" s="6">
        <f t="shared" si="13"/>
        <v>177922.95461538463</v>
      </c>
      <c r="Q165" s="4">
        <v>44926</v>
      </c>
      <c r="R165" s="7">
        <v>6</v>
      </c>
      <c r="S165" s="8">
        <f t="shared" si="12"/>
        <v>1.5184591864469692E-3</v>
      </c>
      <c r="T165" s="6">
        <f t="shared" si="14"/>
        <v>9.110755118681816E-3</v>
      </c>
    </row>
    <row r="166" spans="1:20" x14ac:dyDescent="0.25">
      <c r="A166" s="9" t="s">
        <v>104</v>
      </c>
      <c r="B166" t="s">
        <v>758</v>
      </c>
      <c r="C166" s="5">
        <v>8037.6900000000005</v>
      </c>
      <c r="D166" s="5">
        <v>8037.6900000000005</v>
      </c>
      <c r="E166" s="5">
        <v>0</v>
      </c>
      <c r="F166" s="5">
        <v>0</v>
      </c>
      <c r="G166" s="5">
        <v>0</v>
      </c>
      <c r="H166" s="5">
        <v>0</v>
      </c>
      <c r="I166" s="5">
        <v>0</v>
      </c>
      <c r="J166" s="5">
        <v>0</v>
      </c>
      <c r="K166" s="5">
        <v>0</v>
      </c>
      <c r="L166" s="5">
        <v>0</v>
      </c>
      <c r="M166" s="5">
        <v>0</v>
      </c>
      <c r="N166" s="5">
        <v>0</v>
      </c>
      <c r="O166" s="5">
        <v>0</v>
      </c>
      <c r="P166" s="6">
        <f t="shared" si="13"/>
        <v>1236.5676923076924</v>
      </c>
      <c r="Q166" s="4">
        <v>44439</v>
      </c>
      <c r="R166" s="7">
        <v>-10</v>
      </c>
      <c r="S166" s="8">
        <f t="shared" si="12"/>
        <v>1.0553318295028954E-5</v>
      </c>
      <c r="T166" s="6">
        <f t="shared" si="14"/>
        <v>-1.0553318295028954E-4</v>
      </c>
    </row>
    <row r="167" spans="1:20" x14ac:dyDescent="0.25">
      <c r="A167" s="9" t="s">
        <v>104</v>
      </c>
      <c r="B167" t="s">
        <v>759</v>
      </c>
      <c r="C167" s="5">
        <v>0</v>
      </c>
      <c r="D167" s="5">
        <v>0</v>
      </c>
      <c r="E167" s="5">
        <v>0</v>
      </c>
      <c r="F167" s="5">
        <v>0</v>
      </c>
      <c r="G167" s="5">
        <v>0</v>
      </c>
      <c r="H167" s="5">
        <v>0</v>
      </c>
      <c r="I167" s="5">
        <v>0</v>
      </c>
      <c r="J167" s="5">
        <v>0</v>
      </c>
      <c r="K167" s="5">
        <v>0</v>
      </c>
      <c r="L167" s="5">
        <v>0</v>
      </c>
      <c r="M167" s="5">
        <v>0</v>
      </c>
      <c r="N167" s="5">
        <v>8037.6900000000005</v>
      </c>
      <c r="O167" s="5">
        <v>8037.6900000000005</v>
      </c>
      <c r="P167" s="6">
        <f t="shared" si="13"/>
        <v>1236.5676923076924</v>
      </c>
      <c r="Q167" s="4">
        <v>44804</v>
      </c>
      <c r="R167" s="7">
        <v>2</v>
      </c>
      <c r="S167" s="8">
        <f t="shared" si="12"/>
        <v>1.0553318295028954E-5</v>
      </c>
      <c r="T167" s="6">
        <f t="shared" si="14"/>
        <v>2.1106636590057907E-5</v>
      </c>
    </row>
    <row r="168" spans="1:20" x14ac:dyDescent="0.25">
      <c r="A168" s="9" t="s">
        <v>104</v>
      </c>
      <c r="B168" t="s">
        <v>760</v>
      </c>
      <c r="C168" s="5">
        <v>0</v>
      </c>
      <c r="D168" s="5">
        <v>0</v>
      </c>
      <c r="E168" s="5">
        <v>0</v>
      </c>
      <c r="F168" s="5">
        <v>0</v>
      </c>
      <c r="G168" s="5">
        <v>0</v>
      </c>
      <c r="H168" s="5">
        <v>0</v>
      </c>
      <c r="I168" s="5">
        <v>0</v>
      </c>
      <c r="J168" s="5">
        <v>0</v>
      </c>
      <c r="K168" s="5">
        <v>0</v>
      </c>
      <c r="L168" s="5">
        <v>28124.99</v>
      </c>
      <c r="M168" s="5">
        <v>28124.99</v>
      </c>
      <c r="N168" s="5">
        <v>28124.99</v>
      </c>
      <c r="O168" s="5">
        <v>56249.98</v>
      </c>
      <c r="P168" s="6">
        <f t="shared" si="13"/>
        <v>10817.303846153847</v>
      </c>
      <c r="Q168" s="4">
        <v>44926</v>
      </c>
      <c r="R168" s="7">
        <v>6</v>
      </c>
      <c r="S168" s="8">
        <f t="shared" si="12"/>
        <v>9.2318804132314873E-5</v>
      </c>
      <c r="T168" s="6">
        <f t="shared" si="14"/>
        <v>5.5391282479388927E-4</v>
      </c>
    </row>
    <row r="169" spans="1:20" x14ac:dyDescent="0.25">
      <c r="A169" s="9" t="s">
        <v>104</v>
      </c>
      <c r="B169" t="s">
        <v>761</v>
      </c>
      <c r="C169" s="5">
        <v>0</v>
      </c>
      <c r="D169" s="5">
        <v>0</v>
      </c>
      <c r="E169" s="5">
        <v>0</v>
      </c>
      <c r="F169" s="5">
        <v>0</v>
      </c>
      <c r="G169" s="5">
        <v>0</v>
      </c>
      <c r="H169" s="5">
        <v>0</v>
      </c>
      <c r="I169" s="5">
        <v>0</v>
      </c>
      <c r="J169" s="5">
        <v>1619.68</v>
      </c>
      <c r="K169" s="5">
        <v>3239.36</v>
      </c>
      <c r="L169" s="5">
        <v>4859.04</v>
      </c>
      <c r="M169" s="5">
        <v>6478.72</v>
      </c>
      <c r="N169" s="5">
        <v>8098.4000000000005</v>
      </c>
      <c r="O169" s="5">
        <v>9718.08</v>
      </c>
      <c r="P169" s="6">
        <f t="shared" si="13"/>
        <v>2616.4061538461538</v>
      </c>
      <c r="Q169" s="4">
        <v>44926</v>
      </c>
      <c r="R169" s="7">
        <v>6</v>
      </c>
      <c r="S169" s="8">
        <f t="shared" si="12"/>
        <v>2.2329361427097983E-5</v>
      </c>
      <c r="T169" s="6">
        <f t="shared" si="14"/>
        <v>1.3397616856258788E-4</v>
      </c>
    </row>
    <row r="170" spans="1:20" x14ac:dyDescent="0.25">
      <c r="A170" s="9" t="s">
        <v>104</v>
      </c>
      <c r="B170" t="s">
        <v>762</v>
      </c>
      <c r="C170" s="5">
        <v>202460</v>
      </c>
      <c r="D170" s="5">
        <v>202460</v>
      </c>
      <c r="E170" s="5">
        <v>202460</v>
      </c>
      <c r="F170" s="5">
        <v>202460</v>
      </c>
      <c r="G170" s="5">
        <v>202460</v>
      </c>
      <c r="H170" s="5">
        <v>0</v>
      </c>
      <c r="I170" s="5">
        <v>0</v>
      </c>
      <c r="J170" s="5">
        <v>0</v>
      </c>
      <c r="K170" s="5">
        <v>0</v>
      </c>
      <c r="L170" s="5">
        <v>0</v>
      </c>
      <c r="M170" s="5">
        <v>0</v>
      </c>
      <c r="N170" s="5">
        <v>0</v>
      </c>
      <c r="O170" s="5">
        <v>0</v>
      </c>
      <c r="P170" s="6">
        <f t="shared" si="13"/>
        <v>77869.230769230766</v>
      </c>
      <c r="Q170" s="4">
        <v>44530</v>
      </c>
      <c r="R170" s="7">
        <v>-7</v>
      </c>
      <c r="S170" s="8">
        <f t="shared" si="12"/>
        <v>6.6456432818743998E-4</v>
      </c>
      <c r="T170" s="6">
        <f t="shared" si="14"/>
        <v>-4.6519502973120797E-3</v>
      </c>
    </row>
    <row r="171" spans="1:20" x14ac:dyDescent="0.25">
      <c r="A171" s="9" t="s">
        <v>104</v>
      </c>
      <c r="B171" t="s">
        <v>763</v>
      </c>
      <c r="C171" s="5">
        <v>21960.9</v>
      </c>
      <c r="D171" s="5">
        <v>0</v>
      </c>
      <c r="E171" s="5">
        <v>0</v>
      </c>
      <c r="F171" s="5">
        <v>0</v>
      </c>
      <c r="G171" s="5">
        <v>0</v>
      </c>
      <c r="H171" s="5">
        <v>0</v>
      </c>
      <c r="I171" s="5">
        <v>0</v>
      </c>
      <c r="J171" s="5">
        <v>0</v>
      </c>
      <c r="K171" s="5">
        <v>0</v>
      </c>
      <c r="L171" s="5">
        <v>0</v>
      </c>
      <c r="M171" s="5">
        <v>0</v>
      </c>
      <c r="N171" s="5">
        <v>0</v>
      </c>
      <c r="O171" s="5">
        <v>0</v>
      </c>
      <c r="P171" s="6">
        <f t="shared" si="13"/>
        <v>1689.3000000000002</v>
      </c>
      <c r="Q171" s="4">
        <v>44408</v>
      </c>
      <c r="R171" s="7">
        <v>-11</v>
      </c>
      <c r="S171" s="8">
        <f t="shared" si="12"/>
        <v>1.4417100419728886E-5</v>
      </c>
      <c r="T171" s="6">
        <f t="shared" si="14"/>
        <v>-1.5858810461701775E-4</v>
      </c>
    </row>
    <row r="172" spans="1:20" x14ac:dyDescent="0.25">
      <c r="A172" s="9" t="s">
        <v>104</v>
      </c>
      <c r="B172" t="s">
        <v>764</v>
      </c>
      <c r="C172" s="5">
        <v>0</v>
      </c>
      <c r="D172" s="5">
        <v>0</v>
      </c>
      <c r="E172" s="5">
        <v>0</v>
      </c>
      <c r="F172" s="5">
        <v>0</v>
      </c>
      <c r="G172" s="5">
        <v>0</v>
      </c>
      <c r="H172" s="5">
        <v>0</v>
      </c>
      <c r="I172" s="5">
        <v>0</v>
      </c>
      <c r="J172" s="5">
        <v>0</v>
      </c>
      <c r="K172" s="5">
        <v>0</v>
      </c>
      <c r="L172" s="5">
        <v>0</v>
      </c>
      <c r="M172" s="5">
        <v>0</v>
      </c>
      <c r="N172" s="5">
        <v>42232.5</v>
      </c>
      <c r="O172" s="5">
        <v>42232.5</v>
      </c>
      <c r="P172" s="6">
        <f t="shared" si="13"/>
        <v>6497.3076923076924</v>
      </c>
      <c r="Q172" s="4">
        <v>44926</v>
      </c>
      <c r="R172" s="7">
        <v>6</v>
      </c>
      <c r="S172" s="8">
        <f t="shared" si="12"/>
        <v>5.5450386229726484E-5</v>
      </c>
      <c r="T172" s="6">
        <f t="shared" si="14"/>
        <v>3.3270231737835888E-4</v>
      </c>
    </row>
    <row r="173" spans="1:20" x14ac:dyDescent="0.25">
      <c r="A173" s="9" t="s">
        <v>104</v>
      </c>
      <c r="B173" t="s">
        <v>765</v>
      </c>
      <c r="C173" s="5">
        <v>0</v>
      </c>
      <c r="D173" s="5">
        <v>0</v>
      </c>
      <c r="E173" s="5">
        <v>126697.5</v>
      </c>
      <c r="F173" s="5">
        <v>126697.5</v>
      </c>
      <c r="G173" s="5">
        <v>126697.5</v>
      </c>
      <c r="H173" s="5">
        <v>126697.5</v>
      </c>
      <c r="I173" s="5">
        <v>0</v>
      </c>
      <c r="J173" s="5">
        <v>0</v>
      </c>
      <c r="K173" s="5">
        <v>0</v>
      </c>
      <c r="L173" s="5">
        <v>0</v>
      </c>
      <c r="M173" s="5">
        <v>0</v>
      </c>
      <c r="N173" s="5">
        <v>0</v>
      </c>
      <c r="O173" s="5">
        <v>0</v>
      </c>
      <c r="P173" s="6">
        <f t="shared" si="13"/>
        <v>38983.846153846156</v>
      </c>
      <c r="Q173" s="4">
        <v>44561</v>
      </c>
      <c r="R173" s="7">
        <v>-6</v>
      </c>
      <c r="S173" s="8">
        <f t="shared" si="12"/>
        <v>3.3270231737835888E-4</v>
      </c>
      <c r="T173" s="6">
        <f t="shared" si="14"/>
        <v>-1.9962139042701533E-3</v>
      </c>
    </row>
    <row r="174" spans="1:20" x14ac:dyDescent="0.25">
      <c r="A174" s="9" t="s">
        <v>104</v>
      </c>
      <c r="B174" t="s">
        <v>766</v>
      </c>
      <c r="C174" s="5">
        <v>0</v>
      </c>
      <c r="D174" s="5">
        <v>250000</v>
      </c>
      <c r="E174" s="5">
        <v>550000</v>
      </c>
      <c r="F174" s="5">
        <v>800000</v>
      </c>
      <c r="G174" s="5">
        <v>1339300</v>
      </c>
      <c r="H174" s="5">
        <v>0</v>
      </c>
      <c r="I174" s="5">
        <v>0</v>
      </c>
      <c r="J174" s="5">
        <v>0</v>
      </c>
      <c r="K174" s="5">
        <v>0</v>
      </c>
      <c r="L174" s="5">
        <v>0</v>
      </c>
      <c r="M174" s="5">
        <v>0</v>
      </c>
      <c r="N174" s="5">
        <v>0</v>
      </c>
      <c r="O174" s="5">
        <v>0</v>
      </c>
      <c r="P174" s="6">
        <f t="shared" si="13"/>
        <v>226100</v>
      </c>
      <c r="Q174" s="4">
        <v>44501</v>
      </c>
      <c r="R174" s="7">
        <v>-7</v>
      </c>
      <c r="S174" s="8">
        <f t="shared" si="12"/>
        <v>1.9296196086548872E-3</v>
      </c>
      <c r="T174" s="6">
        <f t="shared" si="14"/>
        <v>-1.350733726058421E-2</v>
      </c>
    </row>
    <row r="175" spans="1:20" x14ac:dyDescent="0.25">
      <c r="A175" s="9" t="s">
        <v>104</v>
      </c>
      <c r="B175" t="s">
        <v>767</v>
      </c>
      <c r="C175" s="5">
        <v>0</v>
      </c>
      <c r="D175" s="5">
        <v>0</v>
      </c>
      <c r="E175" s="5">
        <v>0</v>
      </c>
      <c r="F175" s="5">
        <v>0</v>
      </c>
      <c r="G175" s="5">
        <v>168930</v>
      </c>
      <c r="H175" s="5">
        <v>168930</v>
      </c>
      <c r="I175" s="5">
        <v>0</v>
      </c>
      <c r="J175" s="5">
        <v>0</v>
      </c>
      <c r="K175" s="5">
        <v>0</v>
      </c>
      <c r="L175" s="5">
        <v>0</v>
      </c>
      <c r="M175" s="5">
        <v>0</v>
      </c>
      <c r="N175" s="5">
        <v>0</v>
      </c>
      <c r="O175" s="5">
        <v>0</v>
      </c>
      <c r="P175" s="6">
        <f t="shared" si="13"/>
        <v>25989.23076923077</v>
      </c>
      <c r="Q175" s="4">
        <v>44561</v>
      </c>
      <c r="R175" s="7">
        <v>-6</v>
      </c>
      <c r="S175" s="8">
        <f t="shared" si="12"/>
        <v>2.2180154491890594E-4</v>
      </c>
      <c r="T175" s="6">
        <f t="shared" si="14"/>
        <v>-1.3308092695134355E-3</v>
      </c>
    </row>
    <row r="176" spans="1:20" x14ac:dyDescent="0.25">
      <c r="A176" s="9" t="s">
        <v>104</v>
      </c>
      <c r="B176" t="s">
        <v>768</v>
      </c>
      <c r="C176" s="5">
        <v>0</v>
      </c>
      <c r="D176" s="5">
        <v>253395</v>
      </c>
      <c r="E176" s="5">
        <v>253395</v>
      </c>
      <c r="F176" s="5">
        <v>253395</v>
      </c>
      <c r="G176" s="5">
        <v>253395</v>
      </c>
      <c r="H176" s="5">
        <v>253395</v>
      </c>
      <c r="I176" s="5">
        <v>0</v>
      </c>
      <c r="J176" s="5">
        <v>0</v>
      </c>
      <c r="K176" s="5">
        <v>0</v>
      </c>
      <c r="L176" s="5">
        <v>0</v>
      </c>
      <c r="M176" s="5">
        <v>0</v>
      </c>
      <c r="N176" s="5">
        <v>0</v>
      </c>
      <c r="O176" s="5">
        <v>0</v>
      </c>
      <c r="P176" s="6">
        <f t="shared" si="13"/>
        <v>97459.61538461539</v>
      </c>
      <c r="Q176" s="4">
        <v>44561</v>
      </c>
      <c r="R176" s="7">
        <v>-6</v>
      </c>
      <c r="S176" s="8">
        <f t="shared" si="12"/>
        <v>8.317557934458973E-4</v>
      </c>
      <c r="T176" s="6">
        <f t="shared" si="14"/>
        <v>-4.9905347606753834E-3</v>
      </c>
    </row>
    <row r="177" spans="1:20" x14ac:dyDescent="0.25">
      <c r="A177" s="9" t="s">
        <v>104</v>
      </c>
      <c r="B177" t="s">
        <v>769</v>
      </c>
      <c r="C177" s="5">
        <v>0</v>
      </c>
      <c r="D177" s="5">
        <v>0</v>
      </c>
      <c r="E177" s="5">
        <v>0</v>
      </c>
      <c r="F177" s="5">
        <v>153930</v>
      </c>
      <c r="G177" s="5">
        <v>153930</v>
      </c>
      <c r="H177" s="5">
        <v>153930</v>
      </c>
      <c r="I177" s="5">
        <v>0</v>
      </c>
      <c r="J177" s="5">
        <v>0</v>
      </c>
      <c r="K177" s="5">
        <v>0</v>
      </c>
      <c r="L177" s="5">
        <v>0</v>
      </c>
      <c r="M177" s="5">
        <v>0</v>
      </c>
      <c r="N177" s="5">
        <v>0</v>
      </c>
      <c r="O177" s="5">
        <v>0</v>
      </c>
      <c r="P177" s="6">
        <f t="shared" si="13"/>
        <v>35522.307692307695</v>
      </c>
      <c r="Q177" s="4">
        <v>44561</v>
      </c>
      <c r="R177" s="7">
        <v>-6</v>
      </c>
      <c r="S177" s="8">
        <f t="shared" si="12"/>
        <v>3.0316028955218601E-4</v>
      </c>
      <c r="T177" s="6">
        <f t="shared" si="14"/>
        <v>-1.818961737313116E-3</v>
      </c>
    </row>
    <row r="178" spans="1:20" x14ac:dyDescent="0.25">
      <c r="A178" s="9" t="s">
        <v>104</v>
      </c>
      <c r="B178" t="s">
        <v>770</v>
      </c>
      <c r="C178" s="5">
        <v>0</v>
      </c>
      <c r="D178" s="5">
        <v>0</v>
      </c>
      <c r="E178" s="5">
        <v>0</v>
      </c>
      <c r="F178" s="5">
        <v>0</v>
      </c>
      <c r="G178" s="5">
        <v>615720</v>
      </c>
      <c r="H178" s="5">
        <v>0</v>
      </c>
      <c r="I178" s="5">
        <v>0</v>
      </c>
      <c r="J178" s="5">
        <v>0</v>
      </c>
      <c r="K178" s="5">
        <v>0</v>
      </c>
      <c r="L178" s="5">
        <v>0</v>
      </c>
      <c r="M178" s="5">
        <v>0</v>
      </c>
      <c r="N178" s="5">
        <v>0</v>
      </c>
      <c r="O178" s="5">
        <v>0</v>
      </c>
      <c r="P178" s="6">
        <f t="shared" si="13"/>
        <v>47363.076923076922</v>
      </c>
      <c r="Q178" s="4">
        <v>44501</v>
      </c>
      <c r="R178" s="7">
        <v>-7</v>
      </c>
      <c r="S178" s="8">
        <f t="shared" si="12"/>
        <v>4.0421371940291468E-4</v>
      </c>
      <c r="T178" s="6">
        <f t="shared" si="14"/>
        <v>-2.829496035820403E-3</v>
      </c>
    </row>
    <row r="179" spans="1:20" x14ac:dyDescent="0.25">
      <c r="A179" s="9" t="s">
        <v>104</v>
      </c>
      <c r="B179" t="s">
        <v>771</v>
      </c>
      <c r="C179" s="5">
        <v>0</v>
      </c>
      <c r="D179" s="5">
        <v>0</v>
      </c>
      <c r="E179" s="5">
        <v>0</v>
      </c>
      <c r="F179" s="5">
        <v>0</v>
      </c>
      <c r="G179" s="5">
        <v>40120.879999999997</v>
      </c>
      <c r="H179" s="5">
        <v>40120.879999999997</v>
      </c>
      <c r="I179" s="5">
        <v>40120.879999999997</v>
      </c>
      <c r="J179" s="5">
        <v>40120.879999999997</v>
      </c>
      <c r="K179" s="5">
        <v>40120.879999999997</v>
      </c>
      <c r="L179" s="5">
        <v>40120.879999999997</v>
      </c>
      <c r="M179" s="5">
        <v>88265.93</v>
      </c>
      <c r="N179" s="5">
        <v>88265.93</v>
      </c>
      <c r="O179" s="5">
        <v>88265.93</v>
      </c>
      <c r="P179" s="6">
        <f t="shared" si="13"/>
        <v>38886.39</v>
      </c>
      <c r="Q179" s="4">
        <v>44926</v>
      </c>
      <c r="R179" s="7">
        <v>6</v>
      </c>
      <c r="S179" s="8">
        <f t="shared" si="12"/>
        <v>3.3187059112694081E-4</v>
      </c>
      <c r="T179" s="6">
        <f t="shared" si="14"/>
        <v>1.9912235467616449E-3</v>
      </c>
    </row>
    <row r="180" spans="1:20" x14ac:dyDescent="0.25">
      <c r="A180" s="9" t="s">
        <v>104</v>
      </c>
      <c r="B180" t="s">
        <v>772</v>
      </c>
      <c r="C180" s="5">
        <v>506790</v>
      </c>
      <c r="D180" s="5">
        <v>506790</v>
      </c>
      <c r="E180" s="5">
        <v>506790</v>
      </c>
      <c r="F180" s="5">
        <v>506790</v>
      </c>
      <c r="G180" s="5">
        <v>506790</v>
      </c>
      <c r="H180" s="5">
        <v>506790</v>
      </c>
      <c r="I180" s="5">
        <v>506790</v>
      </c>
      <c r="J180" s="5">
        <v>506790</v>
      </c>
      <c r="K180" s="5">
        <v>506790</v>
      </c>
      <c r="L180" s="5">
        <v>506790</v>
      </c>
      <c r="M180" s="5">
        <v>506790</v>
      </c>
      <c r="N180" s="5">
        <v>506790</v>
      </c>
      <c r="O180" s="5">
        <v>506790</v>
      </c>
      <c r="P180" s="6">
        <f t="shared" si="13"/>
        <v>506790</v>
      </c>
      <c r="Q180" s="4">
        <v>44926</v>
      </c>
      <c r="R180" s="7">
        <v>6</v>
      </c>
      <c r="S180" s="8">
        <f t="shared" si="12"/>
        <v>4.3251301259186652E-3</v>
      </c>
      <c r="T180" s="6">
        <f t="shared" si="14"/>
        <v>2.5950780755511993E-2</v>
      </c>
    </row>
    <row r="181" spans="1:20" x14ac:dyDescent="0.25">
      <c r="A181" s="9" t="s">
        <v>104</v>
      </c>
      <c r="B181" t="s">
        <v>773</v>
      </c>
      <c r="C181" s="5">
        <v>0</v>
      </c>
      <c r="D181" s="5">
        <v>0</v>
      </c>
      <c r="E181" s="5">
        <v>65882.7</v>
      </c>
      <c r="F181" s="5">
        <v>0</v>
      </c>
      <c r="G181" s="5">
        <v>0</v>
      </c>
      <c r="H181" s="5">
        <v>0</v>
      </c>
      <c r="I181" s="5">
        <v>0</v>
      </c>
      <c r="J181" s="5">
        <v>0</v>
      </c>
      <c r="K181" s="5">
        <v>0</v>
      </c>
      <c r="L181" s="5">
        <v>0</v>
      </c>
      <c r="M181" s="5">
        <v>0</v>
      </c>
      <c r="N181" s="5">
        <v>0</v>
      </c>
      <c r="O181" s="5">
        <v>0</v>
      </c>
      <c r="P181" s="6">
        <f t="shared" si="13"/>
        <v>5067.8999999999996</v>
      </c>
      <c r="Q181" s="4">
        <v>44469</v>
      </c>
      <c r="R181" s="7">
        <v>-9</v>
      </c>
      <c r="S181" s="8">
        <f t="shared" si="12"/>
        <v>4.3251301259186654E-5</v>
      </c>
      <c r="T181" s="6">
        <f t="shared" si="14"/>
        <v>-3.8926171133267989E-4</v>
      </c>
    </row>
    <row r="182" spans="1:20" x14ac:dyDescent="0.25">
      <c r="A182" s="9" t="s">
        <v>104</v>
      </c>
      <c r="B182" t="s">
        <v>774</v>
      </c>
      <c r="C182" s="5">
        <v>0</v>
      </c>
      <c r="D182" s="5">
        <v>0</v>
      </c>
      <c r="E182" s="5">
        <v>253395</v>
      </c>
      <c r="F182" s="5">
        <v>534945</v>
      </c>
      <c r="G182" s="5">
        <v>652195</v>
      </c>
      <c r="H182" s="5">
        <v>0</v>
      </c>
      <c r="I182" s="5">
        <v>0</v>
      </c>
      <c r="J182" s="5">
        <v>0</v>
      </c>
      <c r="K182" s="5">
        <v>0</v>
      </c>
      <c r="L182" s="5">
        <v>0</v>
      </c>
      <c r="M182" s="5">
        <v>0</v>
      </c>
      <c r="N182" s="5">
        <v>0</v>
      </c>
      <c r="O182" s="5">
        <v>0</v>
      </c>
      <c r="P182" s="6">
        <f t="shared" si="13"/>
        <v>110810.38461538461</v>
      </c>
      <c r="Q182" s="4">
        <v>44501</v>
      </c>
      <c r="R182" s="7">
        <v>-7</v>
      </c>
      <c r="S182" s="8">
        <f t="shared" si="12"/>
        <v>9.4569611232390972E-4</v>
      </c>
      <c r="T182" s="6">
        <f t="shared" si="14"/>
        <v>-6.6198727862673678E-3</v>
      </c>
    </row>
    <row r="183" spans="1:20" x14ac:dyDescent="0.25">
      <c r="A183" s="9" t="s">
        <v>104</v>
      </c>
      <c r="B183" t="s">
        <v>775</v>
      </c>
      <c r="C183" s="5">
        <v>0</v>
      </c>
      <c r="D183" s="5">
        <v>0</v>
      </c>
      <c r="E183" s="5">
        <v>0</v>
      </c>
      <c r="F183" s="5">
        <v>0</v>
      </c>
      <c r="G183" s="5">
        <v>0</v>
      </c>
      <c r="H183" s="5">
        <v>0</v>
      </c>
      <c r="I183" s="5">
        <v>0</v>
      </c>
      <c r="J183" s="5">
        <v>0</v>
      </c>
      <c r="K183" s="5">
        <v>0</v>
      </c>
      <c r="L183" s="5">
        <v>0</v>
      </c>
      <c r="M183" s="5">
        <v>0</v>
      </c>
      <c r="N183" s="5">
        <v>48145.05</v>
      </c>
      <c r="O183" s="5">
        <v>48145.05</v>
      </c>
      <c r="P183" s="6">
        <f t="shared" si="13"/>
        <v>7406.9307692307693</v>
      </c>
      <c r="Q183" s="4">
        <v>44926</v>
      </c>
      <c r="R183" s="7">
        <v>6</v>
      </c>
      <c r="S183" s="8">
        <f t="shared" si="12"/>
        <v>6.321344030188819E-5</v>
      </c>
      <c r="T183" s="6">
        <f t="shared" si="14"/>
        <v>3.7928064181132914E-4</v>
      </c>
    </row>
    <row r="184" spans="1:20" x14ac:dyDescent="0.25">
      <c r="A184" s="9" t="s">
        <v>104</v>
      </c>
      <c r="B184" t="s">
        <v>776</v>
      </c>
      <c r="C184" s="5">
        <v>411000.01</v>
      </c>
      <c r="D184" s="5">
        <v>411000.01</v>
      </c>
      <c r="E184" s="5">
        <v>411000.01</v>
      </c>
      <c r="F184" s="5">
        <v>630000.01</v>
      </c>
      <c r="G184" s="5">
        <v>1475000.02</v>
      </c>
      <c r="H184" s="5">
        <v>0</v>
      </c>
      <c r="I184" s="5">
        <v>0</v>
      </c>
      <c r="J184" s="5">
        <v>0</v>
      </c>
      <c r="K184" s="5">
        <v>0</v>
      </c>
      <c r="L184" s="5">
        <v>0</v>
      </c>
      <c r="M184" s="5">
        <v>0</v>
      </c>
      <c r="N184" s="5">
        <v>0</v>
      </c>
      <c r="O184" s="5">
        <v>0</v>
      </c>
      <c r="P184" s="6">
        <f t="shared" si="13"/>
        <v>256769.2353846154</v>
      </c>
      <c r="Q184" s="4">
        <v>44530</v>
      </c>
      <c r="R184" s="7">
        <v>-7</v>
      </c>
      <c r="S184" s="8">
        <f t="shared" si="12"/>
        <v>2.1913620145841495E-3</v>
      </c>
      <c r="T184" s="6">
        <f t="shared" si="14"/>
        <v>-1.5339534102089047E-2</v>
      </c>
    </row>
    <row r="185" spans="1:20" x14ac:dyDescent="0.25">
      <c r="A185" s="9" t="s">
        <v>104</v>
      </c>
      <c r="B185" t="s">
        <v>777</v>
      </c>
      <c r="C185" s="5">
        <v>48260.31</v>
      </c>
      <c r="D185" s="5">
        <v>48260.31</v>
      </c>
      <c r="E185" s="5">
        <v>48260.31</v>
      </c>
      <c r="F185" s="5">
        <v>48260.31</v>
      </c>
      <c r="G185" s="5">
        <v>48260.31</v>
      </c>
      <c r="H185" s="5">
        <v>48260.31</v>
      </c>
      <c r="I185" s="5">
        <v>48260.31</v>
      </c>
      <c r="J185" s="5">
        <v>48260.31</v>
      </c>
      <c r="K185" s="5">
        <v>48260.31</v>
      </c>
      <c r="L185" s="5">
        <v>78260.31</v>
      </c>
      <c r="M185" s="5">
        <v>78260.31</v>
      </c>
      <c r="N185" s="5">
        <v>78260.31</v>
      </c>
      <c r="O185" s="5">
        <v>78260.31</v>
      </c>
      <c r="P185" s="6">
        <f t="shared" si="13"/>
        <v>57491.079230769232</v>
      </c>
      <c r="Q185" s="4">
        <v>44926</v>
      </c>
      <c r="R185" s="7">
        <v>6</v>
      </c>
      <c r="S185" s="8">
        <f t="shared" si="12"/>
        <v>4.9064977357993829E-4</v>
      </c>
      <c r="T185" s="6">
        <f t="shared" si="14"/>
        <v>2.9438986414796297E-3</v>
      </c>
    </row>
    <row r="186" spans="1:20" x14ac:dyDescent="0.25">
      <c r="A186" s="9" t="s">
        <v>104</v>
      </c>
      <c r="B186" t="s">
        <v>778</v>
      </c>
      <c r="C186" s="5">
        <v>0</v>
      </c>
      <c r="D186" s="5">
        <v>0</v>
      </c>
      <c r="E186" s="5">
        <v>225000.01</v>
      </c>
      <c r="F186" s="5">
        <v>0</v>
      </c>
      <c r="G186" s="5">
        <v>0</v>
      </c>
      <c r="H186" s="5">
        <v>0</v>
      </c>
      <c r="I186" s="5">
        <v>0</v>
      </c>
      <c r="J186" s="5">
        <v>0</v>
      </c>
      <c r="K186" s="5">
        <v>0</v>
      </c>
      <c r="L186" s="5">
        <v>0</v>
      </c>
      <c r="M186" s="5">
        <v>0</v>
      </c>
      <c r="N186" s="5">
        <v>0</v>
      </c>
      <c r="O186" s="5">
        <v>0</v>
      </c>
      <c r="P186" s="6">
        <f t="shared" si="13"/>
        <v>17307.693076923078</v>
      </c>
      <c r="Q186" s="4">
        <v>44469</v>
      </c>
      <c r="R186" s="7">
        <v>-9</v>
      </c>
      <c r="S186" s="8">
        <f t="shared" si="12"/>
        <v>1.4771014569575945E-4</v>
      </c>
      <c r="T186" s="6">
        <f t="shared" si="14"/>
        <v>-1.329391311261835E-3</v>
      </c>
    </row>
    <row r="187" spans="1:20" x14ac:dyDescent="0.25">
      <c r="A187" s="9" t="s">
        <v>104</v>
      </c>
      <c r="B187" t="s">
        <v>779</v>
      </c>
      <c r="C187" s="5">
        <v>34081.5</v>
      </c>
      <c r="D187" s="5">
        <v>0</v>
      </c>
      <c r="E187" s="5">
        <v>0</v>
      </c>
      <c r="F187" s="5">
        <v>0</v>
      </c>
      <c r="G187" s="5">
        <v>0</v>
      </c>
      <c r="H187" s="5">
        <v>0</v>
      </c>
      <c r="I187" s="5">
        <v>0</v>
      </c>
      <c r="J187" s="5">
        <v>0</v>
      </c>
      <c r="K187" s="5">
        <v>0</v>
      </c>
      <c r="L187" s="5">
        <v>0</v>
      </c>
      <c r="M187" s="5">
        <v>0</v>
      </c>
      <c r="N187" s="5">
        <v>0</v>
      </c>
      <c r="O187" s="5">
        <v>0</v>
      </c>
      <c r="P187" s="6">
        <f t="shared" si="13"/>
        <v>2621.6538461538462</v>
      </c>
      <c r="Q187" s="4">
        <v>44408</v>
      </c>
      <c r="R187" s="7">
        <v>-11</v>
      </c>
      <c r="S187" s="8">
        <f t="shared" si="12"/>
        <v>2.2374147141282461E-5</v>
      </c>
      <c r="T187" s="6">
        <f t="shared" si="14"/>
        <v>-2.4611561855410706E-4</v>
      </c>
    </row>
    <row r="188" spans="1:20" x14ac:dyDescent="0.25">
      <c r="A188" s="9" t="s">
        <v>104</v>
      </c>
      <c r="B188" t="s">
        <v>780</v>
      </c>
      <c r="C188" s="5">
        <v>337860</v>
      </c>
      <c r="D188" s="5">
        <v>337860</v>
      </c>
      <c r="E188" s="5">
        <v>337860</v>
      </c>
      <c r="F188" s="5">
        <v>337860</v>
      </c>
      <c r="G188" s="5">
        <v>337860</v>
      </c>
      <c r="H188" s="5">
        <v>337860</v>
      </c>
      <c r="I188" s="5">
        <v>0</v>
      </c>
      <c r="J188" s="5">
        <v>0</v>
      </c>
      <c r="K188" s="5">
        <v>0</v>
      </c>
      <c r="L188" s="5">
        <v>0</v>
      </c>
      <c r="M188" s="5">
        <v>0</v>
      </c>
      <c r="N188" s="5">
        <v>0</v>
      </c>
      <c r="O188" s="5">
        <v>0</v>
      </c>
      <c r="P188" s="6">
        <f t="shared" si="13"/>
        <v>155935.38461538462</v>
      </c>
      <c r="Q188" s="4">
        <v>44561</v>
      </c>
      <c r="R188" s="7">
        <v>-6</v>
      </c>
      <c r="S188" s="8">
        <f t="shared" si="12"/>
        <v>1.3308092695134355E-3</v>
      </c>
      <c r="T188" s="6">
        <f t="shared" si="14"/>
        <v>-7.9848556170806131E-3</v>
      </c>
    </row>
    <row r="189" spans="1:20" x14ac:dyDescent="0.25">
      <c r="A189" s="9" t="s">
        <v>104</v>
      </c>
      <c r="B189" t="s">
        <v>781</v>
      </c>
      <c r="C189" s="5">
        <v>0.01</v>
      </c>
      <c r="D189" s="5">
        <v>0.01</v>
      </c>
      <c r="E189" s="5">
        <v>0.01</v>
      </c>
      <c r="F189" s="5">
        <v>0.01</v>
      </c>
      <c r="G189" s="5">
        <v>0.01</v>
      </c>
      <c r="H189" s="5">
        <v>0.01</v>
      </c>
      <c r="I189" s="5">
        <v>0</v>
      </c>
      <c r="J189" s="5">
        <v>0</v>
      </c>
      <c r="K189" s="5">
        <v>0</v>
      </c>
      <c r="L189" s="5">
        <v>0</v>
      </c>
      <c r="M189" s="5">
        <v>0</v>
      </c>
      <c r="N189" s="5">
        <v>0</v>
      </c>
      <c r="O189" s="5">
        <v>0</v>
      </c>
      <c r="P189" s="6">
        <f t="shared" si="13"/>
        <v>4.6153846153846158E-3</v>
      </c>
      <c r="Q189" s="4">
        <v>44561</v>
      </c>
      <c r="R189" s="7">
        <v>-6</v>
      </c>
      <c r="S189" s="8">
        <f t="shared" si="12"/>
        <v>3.9389370434897164E-11</v>
      </c>
      <c r="T189" s="6">
        <f t="shared" si="14"/>
        <v>-2.3633622260938296E-10</v>
      </c>
    </row>
    <row r="190" spans="1:20" x14ac:dyDescent="0.25">
      <c r="A190" s="9" t="s">
        <v>104</v>
      </c>
      <c r="B190" t="s">
        <v>782</v>
      </c>
      <c r="C190" s="5">
        <v>0</v>
      </c>
      <c r="D190" s="5">
        <v>0</v>
      </c>
      <c r="E190" s="5">
        <v>0</v>
      </c>
      <c r="F190" s="5">
        <v>0</v>
      </c>
      <c r="G190" s="5">
        <v>0</v>
      </c>
      <c r="H190" s="5">
        <v>0</v>
      </c>
      <c r="I190" s="5">
        <v>0</v>
      </c>
      <c r="J190" s="5">
        <v>99085.46</v>
      </c>
      <c r="K190" s="5">
        <v>198170.96000000002</v>
      </c>
      <c r="L190" s="5">
        <v>297256.46000000002</v>
      </c>
      <c r="M190" s="5">
        <v>396341.96</v>
      </c>
      <c r="N190" s="5">
        <v>495427.46</v>
      </c>
      <c r="O190" s="5">
        <v>0</v>
      </c>
      <c r="P190" s="6">
        <f t="shared" si="13"/>
        <v>114329.40769230769</v>
      </c>
      <c r="Q190" s="4">
        <v>44742</v>
      </c>
      <c r="R190" s="7">
        <v>0</v>
      </c>
      <c r="S190" s="8">
        <f t="shared" si="12"/>
        <v>9.7572873475884928E-4</v>
      </c>
      <c r="T190" s="6">
        <f t="shared" si="14"/>
        <v>0</v>
      </c>
    </row>
    <row r="191" spans="1:20" x14ac:dyDescent="0.25">
      <c r="A191" s="9" t="s">
        <v>104</v>
      </c>
      <c r="B191" t="s">
        <v>783</v>
      </c>
      <c r="C191" s="5">
        <v>184678.99</v>
      </c>
      <c r="D191" s="5">
        <v>239356.19999999998</v>
      </c>
      <c r="E191" s="5">
        <v>277266.51</v>
      </c>
      <c r="F191" s="5">
        <v>284000.45</v>
      </c>
      <c r="G191" s="5">
        <v>357656.31</v>
      </c>
      <c r="H191" s="5">
        <v>395758.66</v>
      </c>
      <c r="I191" s="5">
        <v>0</v>
      </c>
      <c r="J191" s="5">
        <v>0</v>
      </c>
      <c r="K191" s="5">
        <v>0</v>
      </c>
      <c r="L191" s="5">
        <v>0</v>
      </c>
      <c r="M191" s="5">
        <v>0</v>
      </c>
      <c r="N191" s="5">
        <v>0</v>
      </c>
      <c r="O191" s="5">
        <v>0</v>
      </c>
      <c r="P191" s="6">
        <f t="shared" si="13"/>
        <v>133747.47076923077</v>
      </c>
      <c r="Q191" s="4">
        <v>44561</v>
      </c>
      <c r="R191" s="7">
        <v>-6</v>
      </c>
      <c r="S191" s="8">
        <f t="shared" si="12"/>
        <v>1.1414495453529591E-3</v>
      </c>
      <c r="T191" s="6">
        <f t="shared" si="14"/>
        <v>-6.8486972721177545E-3</v>
      </c>
    </row>
    <row r="192" spans="1:20" x14ac:dyDescent="0.25">
      <c r="A192" s="9" t="s">
        <v>104</v>
      </c>
      <c r="B192" t="s">
        <v>784</v>
      </c>
      <c r="C192" s="5">
        <v>156308.85</v>
      </c>
      <c r="D192" s="5">
        <v>344754.65</v>
      </c>
      <c r="E192" s="5">
        <v>384171.98000000004</v>
      </c>
      <c r="F192" s="5">
        <v>427551.37000000005</v>
      </c>
      <c r="G192" s="5">
        <v>432609.18000000005</v>
      </c>
      <c r="H192" s="5">
        <v>511242.39000000007</v>
      </c>
      <c r="I192" s="5">
        <v>0</v>
      </c>
      <c r="J192" s="5">
        <v>0</v>
      </c>
      <c r="K192" s="5">
        <v>0</v>
      </c>
      <c r="L192" s="5">
        <v>0</v>
      </c>
      <c r="M192" s="5">
        <v>0</v>
      </c>
      <c r="N192" s="5">
        <v>0</v>
      </c>
      <c r="O192" s="5">
        <v>0</v>
      </c>
      <c r="P192" s="6">
        <f t="shared" si="13"/>
        <v>173587.57076923081</v>
      </c>
      <c r="Q192" s="4">
        <v>44561</v>
      </c>
      <c r="R192" s="7">
        <v>-6</v>
      </c>
      <c r="S192" s="8">
        <f t="shared" si="12"/>
        <v>1.4814594443833512E-3</v>
      </c>
      <c r="T192" s="6">
        <f t="shared" si="14"/>
        <v>-8.8887566663001065E-3</v>
      </c>
    </row>
    <row r="193" spans="1:20" x14ac:dyDescent="0.25">
      <c r="A193" s="9" t="s">
        <v>104</v>
      </c>
      <c r="B193" t="s">
        <v>785</v>
      </c>
      <c r="C193" s="5">
        <v>543279.4</v>
      </c>
      <c r="D193" s="5">
        <v>974342.96</v>
      </c>
      <c r="E193" s="5">
        <v>1016255.2799999999</v>
      </c>
      <c r="F193" s="5">
        <v>1105656.6099999999</v>
      </c>
      <c r="G193" s="5">
        <v>1365934.0699999998</v>
      </c>
      <c r="H193" s="5">
        <v>1542001.5199999998</v>
      </c>
      <c r="I193" s="5">
        <v>0</v>
      </c>
      <c r="J193" s="5">
        <v>0</v>
      </c>
      <c r="K193" s="5">
        <v>0</v>
      </c>
      <c r="L193" s="5">
        <v>0</v>
      </c>
      <c r="M193" s="5">
        <v>0</v>
      </c>
      <c r="N193" s="5">
        <v>0</v>
      </c>
      <c r="O193" s="5">
        <v>0</v>
      </c>
      <c r="P193" s="6">
        <f t="shared" si="13"/>
        <v>503651.52615384606</v>
      </c>
      <c r="Q193" s="4">
        <v>44561</v>
      </c>
      <c r="R193" s="7">
        <v>-6</v>
      </c>
      <c r="S193" s="8">
        <f t="shared" si="12"/>
        <v>4.2983452489846136E-3</v>
      </c>
      <c r="T193" s="6">
        <f t="shared" si="14"/>
        <v>-2.5790071493907683E-2</v>
      </c>
    </row>
    <row r="194" spans="1:20" x14ac:dyDescent="0.25">
      <c r="A194" s="9" t="s">
        <v>104</v>
      </c>
      <c r="B194" t="s">
        <v>786</v>
      </c>
      <c r="C194" s="5">
        <v>87522.96</v>
      </c>
      <c r="D194" s="5">
        <v>120332.30000000002</v>
      </c>
      <c r="E194" s="5">
        <v>175679.92</v>
      </c>
      <c r="F194" s="5">
        <v>210942.80000000002</v>
      </c>
      <c r="G194" s="5">
        <v>254194.81000000003</v>
      </c>
      <c r="H194" s="5">
        <v>270534.41000000003</v>
      </c>
      <c r="I194" s="5">
        <v>0</v>
      </c>
      <c r="J194" s="5">
        <v>0</v>
      </c>
      <c r="K194" s="5">
        <v>0</v>
      </c>
      <c r="L194" s="5">
        <v>0</v>
      </c>
      <c r="M194" s="5">
        <v>0</v>
      </c>
      <c r="N194" s="5">
        <v>0</v>
      </c>
      <c r="O194" s="5">
        <v>0</v>
      </c>
      <c r="P194" s="6">
        <f t="shared" si="13"/>
        <v>86092.861538461555</v>
      </c>
      <c r="Q194" s="4">
        <v>44561</v>
      </c>
      <c r="R194" s="7">
        <v>-6</v>
      </c>
      <c r="S194" s="8">
        <f t="shared" si="12"/>
        <v>7.3474778323673405E-4</v>
      </c>
      <c r="T194" s="6">
        <f t="shared" si="14"/>
        <v>-4.4084866994204041E-3</v>
      </c>
    </row>
    <row r="195" spans="1:20" x14ac:dyDescent="0.25">
      <c r="A195" s="9" t="s">
        <v>104</v>
      </c>
      <c r="B195" t="s">
        <v>787</v>
      </c>
      <c r="C195" s="5">
        <v>127888.94</v>
      </c>
      <c r="D195" s="5">
        <v>127888.94</v>
      </c>
      <c r="E195" s="5">
        <v>127888.94</v>
      </c>
      <c r="F195" s="5">
        <v>145858.48000000001</v>
      </c>
      <c r="G195" s="5">
        <v>0</v>
      </c>
      <c r="H195" s="5">
        <v>0</v>
      </c>
      <c r="I195" s="5">
        <v>0</v>
      </c>
      <c r="J195" s="5">
        <v>0</v>
      </c>
      <c r="K195" s="5">
        <v>0</v>
      </c>
      <c r="L195" s="5">
        <v>0</v>
      </c>
      <c r="M195" s="5">
        <v>0</v>
      </c>
      <c r="N195" s="5">
        <v>0</v>
      </c>
      <c r="O195" s="5">
        <v>0</v>
      </c>
      <c r="P195" s="6">
        <f t="shared" ref="P195:P227" si="15">AVERAGE(C195:O195)</f>
        <v>40732.715384615389</v>
      </c>
      <c r="Q195" s="4">
        <v>44500</v>
      </c>
      <c r="R195" s="7">
        <v>-8</v>
      </c>
      <c r="S195" s="8">
        <f t="shared" ref="S195:S258" si="16">P195/$P$537</f>
        <v>3.4762780327250085E-4</v>
      </c>
      <c r="T195" s="6">
        <f t="shared" ref="T195:T227" si="17">R195*S195</f>
        <v>-2.7810224261800068E-3</v>
      </c>
    </row>
    <row r="196" spans="1:20" x14ac:dyDescent="0.25">
      <c r="A196" s="9" t="s">
        <v>104</v>
      </c>
      <c r="B196" t="s">
        <v>788</v>
      </c>
      <c r="C196" s="5">
        <v>47888.99</v>
      </c>
      <c r="D196" s="5">
        <v>47888.99</v>
      </c>
      <c r="E196" s="5">
        <v>47888.99</v>
      </c>
      <c r="F196" s="5">
        <v>47888.99</v>
      </c>
      <c r="G196" s="5">
        <v>47888.99</v>
      </c>
      <c r="H196" s="5">
        <v>0</v>
      </c>
      <c r="I196" s="5">
        <v>0</v>
      </c>
      <c r="J196" s="5">
        <v>0</v>
      </c>
      <c r="K196" s="5">
        <v>0</v>
      </c>
      <c r="L196" s="5">
        <v>0</v>
      </c>
      <c r="M196" s="5">
        <v>0</v>
      </c>
      <c r="N196" s="5">
        <v>0</v>
      </c>
      <c r="O196" s="5">
        <v>0</v>
      </c>
      <c r="P196" s="6">
        <f t="shared" si="15"/>
        <v>18418.842307692306</v>
      </c>
      <c r="Q196" s="4">
        <v>44530</v>
      </c>
      <c r="R196" s="7">
        <v>-7</v>
      </c>
      <c r="S196" s="8">
        <f t="shared" si="16"/>
        <v>1.5719309723859047E-4</v>
      </c>
      <c r="T196" s="6">
        <f t="shared" si="17"/>
        <v>-1.1003516806701334E-3</v>
      </c>
    </row>
    <row r="197" spans="1:20" x14ac:dyDescent="0.25">
      <c r="A197" s="9" t="s">
        <v>104</v>
      </c>
      <c r="B197" t="s">
        <v>789</v>
      </c>
      <c r="C197" s="5">
        <v>0</v>
      </c>
      <c r="D197" s="5">
        <v>0</v>
      </c>
      <c r="E197" s="5">
        <v>54128.28</v>
      </c>
      <c r="F197" s="5">
        <v>84825.55</v>
      </c>
      <c r="G197" s="5">
        <v>0</v>
      </c>
      <c r="H197" s="5">
        <v>0</v>
      </c>
      <c r="I197" s="5">
        <v>0</v>
      </c>
      <c r="J197" s="5">
        <v>0</v>
      </c>
      <c r="K197" s="5">
        <v>0</v>
      </c>
      <c r="L197" s="5">
        <v>0</v>
      </c>
      <c r="M197" s="5">
        <v>0</v>
      </c>
      <c r="N197" s="5">
        <v>0</v>
      </c>
      <c r="O197" s="5">
        <v>0</v>
      </c>
      <c r="P197" s="6">
        <f t="shared" si="15"/>
        <v>10688.756153846156</v>
      </c>
      <c r="Q197" s="4">
        <v>44500</v>
      </c>
      <c r="R197" s="7">
        <v>-8</v>
      </c>
      <c r="S197" s="8">
        <f t="shared" si="16"/>
        <v>9.1221731386962129E-5</v>
      </c>
      <c r="T197" s="6">
        <f t="shared" si="17"/>
        <v>-7.2977385109569703E-4</v>
      </c>
    </row>
    <row r="198" spans="1:20" x14ac:dyDescent="0.25">
      <c r="A198" s="9" t="s">
        <v>104</v>
      </c>
      <c r="B198" t="s">
        <v>790</v>
      </c>
      <c r="C198" s="5">
        <v>58610.950000000004</v>
      </c>
      <c r="D198" s="5">
        <v>62999.960000000006</v>
      </c>
      <c r="E198" s="5">
        <v>0</v>
      </c>
      <c r="F198" s="5">
        <v>0</v>
      </c>
      <c r="G198" s="5">
        <v>0</v>
      </c>
      <c r="H198" s="5">
        <v>0</v>
      </c>
      <c r="I198" s="5">
        <v>0</v>
      </c>
      <c r="J198" s="5">
        <v>0</v>
      </c>
      <c r="K198" s="5">
        <v>0</v>
      </c>
      <c r="L198" s="5">
        <v>0</v>
      </c>
      <c r="M198" s="5">
        <v>0</v>
      </c>
      <c r="N198" s="5">
        <v>0</v>
      </c>
      <c r="O198" s="5">
        <v>0</v>
      </c>
      <c r="P198" s="6">
        <f t="shared" si="15"/>
        <v>9354.6853846153845</v>
      </c>
      <c r="Q198" s="4">
        <v>44439</v>
      </c>
      <c r="R198" s="7">
        <v>-10</v>
      </c>
      <c r="S198" s="8">
        <f t="shared" si="16"/>
        <v>7.9836286381915658E-5</v>
      </c>
      <c r="T198" s="6">
        <f t="shared" si="17"/>
        <v>-7.9836286381915656E-4</v>
      </c>
    </row>
    <row r="199" spans="1:20" x14ac:dyDescent="0.25">
      <c r="A199" s="9" t="s">
        <v>104</v>
      </c>
      <c r="B199" t="s">
        <v>791</v>
      </c>
      <c r="C199" s="5">
        <v>26731.690000000002</v>
      </c>
      <c r="D199" s="5">
        <v>26731.690000000002</v>
      </c>
      <c r="E199" s="5">
        <v>26731.690000000002</v>
      </c>
      <c r="F199" s="5">
        <v>26731.690000000002</v>
      </c>
      <c r="G199" s="5">
        <v>26731.690000000002</v>
      </c>
      <c r="H199" s="5">
        <v>26731.690000000002</v>
      </c>
      <c r="I199" s="5">
        <v>0</v>
      </c>
      <c r="J199" s="5">
        <v>0</v>
      </c>
      <c r="K199" s="5">
        <v>0</v>
      </c>
      <c r="L199" s="5">
        <v>0</v>
      </c>
      <c r="M199" s="5">
        <v>0</v>
      </c>
      <c r="N199" s="5">
        <v>0</v>
      </c>
      <c r="O199" s="5">
        <v>0</v>
      </c>
      <c r="P199" s="6">
        <f t="shared" si="15"/>
        <v>12337.703076923079</v>
      </c>
      <c r="Q199" s="4">
        <v>44561</v>
      </c>
      <c r="R199" s="7">
        <v>-6</v>
      </c>
      <c r="S199" s="8">
        <f t="shared" si="16"/>
        <v>1.0529444397608362E-4</v>
      </c>
      <c r="T199" s="6">
        <f t="shared" si="17"/>
        <v>-6.3176666385650175E-4</v>
      </c>
    </row>
    <row r="200" spans="1:20" x14ac:dyDescent="0.25">
      <c r="A200" s="9" t="s">
        <v>104</v>
      </c>
      <c r="B200" t="s">
        <v>792</v>
      </c>
      <c r="C200" s="5">
        <v>0</v>
      </c>
      <c r="D200" s="5">
        <v>0</v>
      </c>
      <c r="E200" s="5">
        <v>46248</v>
      </c>
      <c r="F200" s="5">
        <v>92496</v>
      </c>
      <c r="G200" s="5">
        <v>0</v>
      </c>
      <c r="H200" s="5">
        <v>0</v>
      </c>
      <c r="I200" s="5">
        <v>0</v>
      </c>
      <c r="J200" s="5">
        <v>0</v>
      </c>
      <c r="K200" s="5">
        <v>0</v>
      </c>
      <c r="L200" s="5">
        <v>0</v>
      </c>
      <c r="M200" s="5">
        <v>0</v>
      </c>
      <c r="N200" s="5">
        <v>0</v>
      </c>
      <c r="O200" s="5">
        <v>0</v>
      </c>
      <c r="P200" s="6">
        <f t="shared" si="15"/>
        <v>10672.615384615385</v>
      </c>
      <c r="Q200" s="4">
        <v>44500</v>
      </c>
      <c r="R200" s="7">
        <v>-8</v>
      </c>
      <c r="S200" s="8">
        <f t="shared" si="16"/>
        <v>9.1083980193656204E-5</v>
      </c>
      <c r="T200" s="6">
        <f t="shared" si="17"/>
        <v>-7.2867184154924963E-4</v>
      </c>
    </row>
    <row r="201" spans="1:20" x14ac:dyDescent="0.25">
      <c r="A201" s="9" t="s">
        <v>104</v>
      </c>
      <c r="B201" t="s">
        <v>793</v>
      </c>
      <c r="C201" s="5">
        <v>65934.81</v>
      </c>
      <c r="D201" s="5">
        <v>0</v>
      </c>
      <c r="E201" s="5">
        <v>0</v>
      </c>
      <c r="F201" s="5">
        <v>0</v>
      </c>
      <c r="G201" s="5">
        <v>0</v>
      </c>
      <c r="H201" s="5">
        <v>0</v>
      </c>
      <c r="I201" s="5">
        <v>0</v>
      </c>
      <c r="J201" s="5">
        <v>0</v>
      </c>
      <c r="K201" s="5">
        <v>0</v>
      </c>
      <c r="L201" s="5">
        <v>0</v>
      </c>
      <c r="M201" s="5">
        <v>0</v>
      </c>
      <c r="N201" s="5">
        <v>0</v>
      </c>
      <c r="O201" s="5">
        <v>0</v>
      </c>
      <c r="P201" s="6">
        <f t="shared" si="15"/>
        <v>5071.9084615384618</v>
      </c>
      <c r="Q201" s="4">
        <v>44408</v>
      </c>
      <c r="R201" s="7">
        <v>-11</v>
      </c>
      <c r="S201" s="8">
        <f t="shared" si="16"/>
        <v>4.3285510927409365E-5</v>
      </c>
      <c r="T201" s="6">
        <f t="shared" si="17"/>
        <v>-4.7614062020150301E-4</v>
      </c>
    </row>
    <row r="202" spans="1:20" x14ac:dyDescent="0.25">
      <c r="A202" s="9" t="s">
        <v>104</v>
      </c>
      <c r="B202" t="s">
        <v>794</v>
      </c>
      <c r="C202" s="5">
        <v>222412.5</v>
      </c>
      <c r="D202" s="5">
        <v>330308.51</v>
      </c>
      <c r="E202" s="5">
        <v>450445.11</v>
      </c>
      <c r="F202" s="5">
        <v>736271.12</v>
      </c>
      <c r="G202" s="5">
        <v>814512.13</v>
      </c>
      <c r="H202" s="5">
        <v>0</v>
      </c>
      <c r="I202" s="5">
        <v>0</v>
      </c>
      <c r="J202" s="5">
        <v>0</v>
      </c>
      <c r="K202" s="5">
        <v>0</v>
      </c>
      <c r="L202" s="5">
        <v>0</v>
      </c>
      <c r="M202" s="5">
        <v>0</v>
      </c>
      <c r="N202" s="5">
        <v>0</v>
      </c>
      <c r="O202" s="5">
        <v>0</v>
      </c>
      <c r="P202" s="6">
        <f t="shared" si="15"/>
        <v>196457.64384615386</v>
      </c>
      <c r="Q202" s="4">
        <v>44530</v>
      </c>
      <c r="R202" s="7">
        <v>-7</v>
      </c>
      <c r="S202" s="8">
        <f t="shared" si="16"/>
        <v>1.6766409634483706E-3</v>
      </c>
      <c r="T202" s="6">
        <f t="shared" si="17"/>
        <v>-1.1736486744138595E-2</v>
      </c>
    </row>
    <row r="203" spans="1:20" x14ac:dyDescent="0.25">
      <c r="A203" s="9" t="s">
        <v>104</v>
      </c>
      <c r="B203" t="s">
        <v>795</v>
      </c>
      <c r="C203" s="5">
        <v>0</v>
      </c>
      <c r="D203" s="5">
        <v>0</v>
      </c>
      <c r="E203" s="5">
        <v>0</v>
      </c>
      <c r="F203" s="5">
        <v>0</v>
      </c>
      <c r="G203" s="5">
        <v>0</v>
      </c>
      <c r="H203" s="5">
        <v>0</v>
      </c>
      <c r="I203" s="5">
        <v>0</v>
      </c>
      <c r="J203" s="5">
        <v>7974.6</v>
      </c>
      <c r="K203" s="5">
        <v>63720.95</v>
      </c>
      <c r="L203" s="5">
        <v>100265.54999999999</v>
      </c>
      <c r="M203" s="5">
        <v>152255.91999999998</v>
      </c>
      <c r="N203" s="5">
        <v>164761.19999999998</v>
      </c>
      <c r="O203" s="5">
        <v>188928.27</v>
      </c>
      <c r="P203" s="6">
        <f t="shared" si="15"/>
        <v>52146.653076923074</v>
      </c>
      <c r="Q203" s="4">
        <v>44926</v>
      </c>
      <c r="R203" s="7">
        <v>6</v>
      </c>
      <c r="S203" s="8">
        <f t="shared" si="16"/>
        <v>4.4503849758051512E-4</v>
      </c>
      <c r="T203" s="6">
        <f t="shared" si="17"/>
        <v>2.670230985483091E-3</v>
      </c>
    </row>
    <row r="204" spans="1:20" x14ac:dyDescent="0.25">
      <c r="A204" s="9" t="s">
        <v>104</v>
      </c>
      <c r="B204" t="s">
        <v>796</v>
      </c>
      <c r="C204" s="5">
        <v>0</v>
      </c>
      <c r="D204" s="5">
        <v>0</v>
      </c>
      <c r="E204" s="5">
        <v>0</v>
      </c>
      <c r="F204" s="5">
        <v>0</v>
      </c>
      <c r="G204" s="5">
        <v>0</v>
      </c>
      <c r="H204" s="5">
        <v>0</v>
      </c>
      <c r="I204" s="5">
        <v>0</v>
      </c>
      <c r="J204" s="5">
        <v>17957.47</v>
      </c>
      <c r="K204" s="5">
        <v>19644.650000000001</v>
      </c>
      <c r="L204" s="5">
        <v>30537.800000000003</v>
      </c>
      <c r="M204" s="5">
        <v>56036.020000000004</v>
      </c>
      <c r="N204" s="5">
        <v>90593.99</v>
      </c>
      <c r="O204" s="5">
        <v>160182.95000000001</v>
      </c>
      <c r="P204" s="6">
        <f t="shared" si="15"/>
        <v>28842.529230769233</v>
      </c>
      <c r="Q204" s="4">
        <v>44926</v>
      </c>
      <c r="R204" s="7">
        <v>6</v>
      </c>
      <c r="S204" s="8">
        <f t="shared" si="16"/>
        <v>2.4615263143252576E-4</v>
      </c>
      <c r="T204" s="6">
        <f t="shared" si="17"/>
        <v>1.4769157885951545E-3</v>
      </c>
    </row>
    <row r="205" spans="1:20" x14ac:dyDescent="0.25">
      <c r="A205" s="9" t="s">
        <v>104</v>
      </c>
      <c r="B205" t="s">
        <v>797</v>
      </c>
      <c r="C205" s="5">
        <v>0</v>
      </c>
      <c r="D205" s="5">
        <v>0</v>
      </c>
      <c r="E205" s="5">
        <v>0</v>
      </c>
      <c r="F205" s="5">
        <v>0</v>
      </c>
      <c r="G205" s="5">
        <v>0</v>
      </c>
      <c r="H205" s="5">
        <v>0</v>
      </c>
      <c r="I205" s="5">
        <v>0</v>
      </c>
      <c r="J205" s="5">
        <v>40415.72</v>
      </c>
      <c r="K205" s="5">
        <v>106546.3</v>
      </c>
      <c r="L205" s="5">
        <v>185116.59000000003</v>
      </c>
      <c r="M205" s="5">
        <v>255489.69000000003</v>
      </c>
      <c r="N205" s="5">
        <v>386452.96</v>
      </c>
      <c r="O205" s="5">
        <v>556963.02</v>
      </c>
      <c r="P205" s="6">
        <f t="shared" si="15"/>
        <v>117768.02153846154</v>
      </c>
      <c r="Q205" s="4">
        <v>44926</v>
      </c>
      <c r="R205" s="7">
        <v>6</v>
      </c>
      <c r="S205" s="8">
        <f t="shared" si="16"/>
        <v>1.0050751155820721E-3</v>
      </c>
      <c r="T205" s="6">
        <f t="shared" si="17"/>
        <v>6.0304506934924333E-3</v>
      </c>
    </row>
    <row r="206" spans="1:20" x14ac:dyDescent="0.25">
      <c r="A206" s="9" t="s">
        <v>104</v>
      </c>
      <c r="B206" t="s">
        <v>798</v>
      </c>
      <c r="C206" s="5">
        <v>0</v>
      </c>
      <c r="D206" s="5">
        <v>0</v>
      </c>
      <c r="E206" s="5">
        <v>0</v>
      </c>
      <c r="F206" s="5">
        <v>0</v>
      </c>
      <c r="G206" s="5">
        <v>0</v>
      </c>
      <c r="H206" s="5">
        <v>0</v>
      </c>
      <c r="I206" s="5">
        <v>0</v>
      </c>
      <c r="J206" s="5">
        <v>4417.0600000000004</v>
      </c>
      <c r="K206" s="5">
        <v>4531.38</v>
      </c>
      <c r="L206" s="5">
        <v>9860.99</v>
      </c>
      <c r="M206" s="5">
        <v>12283.36</v>
      </c>
      <c r="N206" s="5">
        <v>26806.15</v>
      </c>
      <c r="O206" s="5">
        <v>89775.11</v>
      </c>
      <c r="P206" s="6">
        <f t="shared" si="15"/>
        <v>11359.542307692307</v>
      </c>
      <c r="Q206" s="4">
        <v>44926</v>
      </c>
      <c r="R206" s="7">
        <v>6</v>
      </c>
      <c r="S206" s="8">
        <f t="shared" si="16"/>
        <v>9.6946464317858755E-5</v>
      </c>
      <c r="T206" s="6">
        <f t="shared" si="17"/>
        <v>5.8167878590715248E-4</v>
      </c>
    </row>
    <row r="207" spans="1:20" x14ac:dyDescent="0.25">
      <c r="A207" s="9" t="s">
        <v>104</v>
      </c>
      <c r="B207" t="s">
        <v>799</v>
      </c>
      <c r="C207" s="5">
        <v>0</v>
      </c>
      <c r="D207" s="5">
        <v>0</v>
      </c>
      <c r="E207" s="5">
        <v>0</v>
      </c>
      <c r="F207" s="5">
        <v>0</v>
      </c>
      <c r="G207" s="5">
        <v>0</v>
      </c>
      <c r="H207" s="5">
        <v>0</v>
      </c>
      <c r="I207" s="5">
        <v>0</v>
      </c>
      <c r="J207" s="5">
        <v>41517</v>
      </c>
      <c r="K207" s="5">
        <v>87395.200000000012</v>
      </c>
      <c r="L207" s="5">
        <v>120684.80000000002</v>
      </c>
      <c r="M207" s="5">
        <v>133528.15000000002</v>
      </c>
      <c r="N207" s="5">
        <v>133528.15000000002</v>
      </c>
      <c r="O207" s="5">
        <v>133528.15000000002</v>
      </c>
      <c r="P207" s="6">
        <f t="shared" si="15"/>
        <v>50013.957692307697</v>
      </c>
      <c r="Q207" s="4">
        <v>44865</v>
      </c>
      <c r="R207" s="7">
        <v>4</v>
      </c>
      <c r="S207" s="8">
        <f t="shared" si="16"/>
        <v>4.2683729973247615E-4</v>
      </c>
      <c r="T207" s="6">
        <f t="shared" si="17"/>
        <v>1.7073491989299046E-3</v>
      </c>
    </row>
    <row r="208" spans="1:20" x14ac:dyDescent="0.25">
      <c r="A208" s="9" t="s">
        <v>104</v>
      </c>
      <c r="B208" t="s">
        <v>800</v>
      </c>
      <c r="C208" s="5">
        <v>0</v>
      </c>
      <c r="D208" s="5">
        <v>0</v>
      </c>
      <c r="E208" s="5">
        <v>0</v>
      </c>
      <c r="F208" s="5">
        <v>0</v>
      </c>
      <c r="G208" s="5">
        <v>0</v>
      </c>
      <c r="H208" s="5">
        <v>0</v>
      </c>
      <c r="I208" s="5">
        <v>0</v>
      </c>
      <c r="J208" s="5">
        <v>0</v>
      </c>
      <c r="K208" s="5">
        <v>0</v>
      </c>
      <c r="L208" s="5">
        <v>0</v>
      </c>
      <c r="M208" s="5">
        <v>0</v>
      </c>
      <c r="N208" s="5">
        <v>0</v>
      </c>
      <c r="O208" s="5">
        <v>53088.770000000004</v>
      </c>
      <c r="P208" s="6">
        <f t="shared" si="15"/>
        <v>4083.751538461539</v>
      </c>
      <c r="Q208" s="4">
        <v>44865</v>
      </c>
      <c r="R208" s="7">
        <v>4</v>
      </c>
      <c r="S208" s="8">
        <f t="shared" si="16"/>
        <v>3.4852220457717597E-5</v>
      </c>
      <c r="T208" s="6">
        <f t="shared" si="17"/>
        <v>1.3940888183087039E-4</v>
      </c>
    </row>
    <row r="209" spans="1:20" x14ac:dyDescent="0.25">
      <c r="A209" s="9" t="s">
        <v>104</v>
      </c>
      <c r="B209" t="s">
        <v>801</v>
      </c>
      <c r="C209" s="5">
        <v>0</v>
      </c>
      <c r="D209" s="5">
        <v>0</v>
      </c>
      <c r="E209" s="5">
        <v>0</v>
      </c>
      <c r="F209" s="5">
        <v>0</v>
      </c>
      <c r="G209" s="5">
        <v>0</v>
      </c>
      <c r="H209" s="5">
        <v>0</v>
      </c>
      <c r="I209" s="5">
        <v>0</v>
      </c>
      <c r="J209" s="5">
        <v>0</v>
      </c>
      <c r="K209" s="5">
        <v>0</v>
      </c>
      <c r="L209" s="5">
        <v>0</v>
      </c>
      <c r="M209" s="5">
        <v>24214.11</v>
      </c>
      <c r="N209" s="5">
        <v>48428.22</v>
      </c>
      <c r="O209" s="5">
        <v>0</v>
      </c>
      <c r="P209" s="6">
        <f t="shared" si="15"/>
        <v>5587.8715384615389</v>
      </c>
      <c r="Q209" s="4">
        <v>44742</v>
      </c>
      <c r="R209" s="7">
        <v>0</v>
      </c>
      <c r="S209" s="8">
        <f t="shared" si="16"/>
        <v>4.7688927427067389E-5</v>
      </c>
      <c r="T209" s="6">
        <f t="shared" si="17"/>
        <v>0</v>
      </c>
    </row>
    <row r="210" spans="1:20" x14ac:dyDescent="0.25">
      <c r="A210" s="9" t="s">
        <v>104</v>
      </c>
      <c r="B210" t="s">
        <v>802</v>
      </c>
      <c r="C210" s="5">
        <v>0</v>
      </c>
      <c r="D210" s="5">
        <v>0</v>
      </c>
      <c r="E210" s="5">
        <v>0</v>
      </c>
      <c r="F210" s="5">
        <v>0</v>
      </c>
      <c r="G210" s="5">
        <v>0</v>
      </c>
      <c r="H210" s="5">
        <v>0</v>
      </c>
      <c r="I210" s="5">
        <v>0</v>
      </c>
      <c r="J210" s="5">
        <v>0</v>
      </c>
      <c r="K210" s="5">
        <v>0</v>
      </c>
      <c r="L210" s="5">
        <v>0</v>
      </c>
      <c r="M210" s="5">
        <v>0</v>
      </c>
      <c r="N210" s="5">
        <v>27718.49</v>
      </c>
      <c r="O210" s="5">
        <v>27718.49</v>
      </c>
      <c r="P210" s="6">
        <f t="shared" si="15"/>
        <v>4264.3830769230772</v>
      </c>
      <c r="Q210" s="4">
        <v>44926</v>
      </c>
      <c r="R210" s="7">
        <v>6</v>
      </c>
      <c r="S210" s="8">
        <f t="shared" si="16"/>
        <v>3.6393795683533088E-5</v>
      </c>
      <c r="T210" s="6">
        <f t="shared" si="17"/>
        <v>2.1836277410119853E-4</v>
      </c>
    </row>
    <row r="211" spans="1:20" x14ac:dyDescent="0.25">
      <c r="A211" s="9" t="s">
        <v>104</v>
      </c>
      <c r="B211" t="s">
        <v>803</v>
      </c>
      <c r="C211" s="5">
        <v>0</v>
      </c>
      <c r="D211" s="5">
        <v>0</v>
      </c>
      <c r="E211" s="5">
        <v>0</v>
      </c>
      <c r="F211" s="5">
        <v>0</v>
      </c>
      <c r="G211" s="5">
        <v>0</v>
      </c>
      <c r="H211" s="5">
        <v>0</v>
      </c>
      <c r="I211" s="5">
        <v>0</v>
      </c>
      <c r="J211" s="5">
        <v>0</v>
      </c>
      <c r="K211" s="5">
        <v>0</v>
      </c>
      <c r="L211" s="5">
        <v>0</v>
      </c>
      <c r="M211" s="5">
        <v>0</v>
      </c>
      <c r="N211" s="5">
        <v>0</v>
      </c>
      <c r="O211" s="5">
        <v>81237.33</v>
      </c>
      <c r="P211" s="6">
        <f t="shared" si="15"/>
        <v>6249.0253846153846</v>
      </c>
      <c r="Q211" s="4">
        <v>44773</v>
      </c>
      <c r="R211" s="7">
        <v>1</v>
      </c>
      <c r="S211" s="8">
        <f t="shared" si="16"/>
        <v>5.3331454741866404E-5</v>
      </c>
      <c r="T211" s="6">
        <f t="shared" si="17"/>
        <v>5.3331454741866404E-5</v>
      </c>
    </row>
    <row r="212" spans="1:20" x14ac:dyDescent="0.25">
      <c r="A212" s="9" t="s">
        <v>104</v>
      </c>
      <c r="B212" t="s">
        <v>804</v>
      </c>
      <c r="C212" s="5">
        <v>0</v>
      </c>
      <c r="D212" s="5">
        <v>0</v>
      </c>
      <c r="E212" s="5">
        <v>0</v>
      </c>
      <c r="F212" s="5">
        <v>0</v>
      </c>
      <c r="G212" s="5">
        <v>0</v>
      </c>
      <c r="H212" s="5">
        <v>0</v>
      </c>
      <c r="I212" s="5">
        <v>0</v>
      </c>
      <c r="J212" s="5">
        <v>0</v>
      </c>
      <c r="K212" s="5">
        <v>0</v>
      </c>
      <c r="L212" s="5">
        <v>0</v>
      </c>
      <c r="M212" s="5">
        <v>0</v>
      </c>
      <c r="N212" s="5">
        <v>0</v>
      </c>
      <c r="O212" s="5">
        <v>224064.07</v>
      </c>
      <c r="P212" s="6">
        <f t="shared" si="15"/>
        <v>17235.697692307695</v>
      </c>
      <c r="Q212" s="4">
        <v>44895</v>
      </c>
      <c r="R212" s="7">
        <v>5</v>
      </c>
      <c r="S212" s="8">
        <f t="shared" si="16"/>
        <v>1.4709571090634548E-4</v>
      </c>
      <c r="T212" s="6">
        <f t="shared" si="17"/>
        <v>7.3547855453172742E-4</v>
      </c>
    </row>
    <row r="213" spans="1:20" x14ac:dyDescent="0.25">
      <c r="A213" s="9" t="s">
        <v>104</v>
      </c>
      <c r="B213" t="s">
        <v>805</v>
      </c>
      <c r="C213" s="5">
        <v>0</v>
      </c>
      <c r="D213" s="5">
        <v>0</v>
      </c>
      <c r="E213" s="5">
        <v>0</v>
      </c>
      <c r="F213" s="5">
        <v>0</v>
      </c>
      <c r="G213" s="5">
        <v>0</v>
      </c>
      <c r="H213" s="5">
        <v>0</v>
      </c>
      <c r="I213" s="5">
        <v>0</v>
      </c>
      <c r="J213" s="5">
        <v>0</v>
      </c>
      <c r="K213" s="5">
        <v>0</v>
      </c>
      <c r="L213" s="5">
        <v>0</v>
      </c>
      <c r="M213" s="5">
        <v>0</v>
      </c>
      <c r="N213" s="5">
        <v>23143.75</v>
      </c>
      <c r="O213" s="5">
        <v>46287.5</v>
      </c>
      <c r="P213" s="6">
        <f t="shared" si="15"/>
        <v>5340.8653846153848</v>
      </c>
      <c r="Q213" s="4">
        <v>44865</v>
      </c>
      <c r="R213" s="7">
        <v>4</v>
      </c>
      <c r="S213" s="8">
        <f t="shared" si="16"/>
        <v>4.5580887100132563E-5</v>
      </c>
      <c r="T213" s="6">
        <f t="shared" si="17"/>
        <v>1.8232354840053025E-4</v>
      </c>
    </row>
    <row r="214" spans="1:20" x14ac:dyDescent="0.25">
      <c r="A214" s="9" t="s">
        <v>104</v>
      </c>
      <c r="B214" t="s">
        <v>806</v>
      </c>
      <c r="C214" s="5">
        <v>2975000</v>
      </c>
      <c r="D214" s="5">
        <v>2975000</v>
      </c>
      <c r="E214" s="5">
        <v>2975000</v>
      </c>
      <c r="F214" s="5">
        <v>2975000</v>
      </c>
      <c r="G214" s="5">
        <v>0</v>
      </c>
      <c r="H214" s="5">
        <v>0</v>
      </c>
      <c r="I214" s="5">
        <v>0</v>
      </c>
      <c r="J214" s="5">
        <v>0</v>
      </c>
      <c r="K214" s="5">
        <v>0</v>
      </c>
      <c r="L214" s="5">
        <v>0</v>
      </c>
      <c r="M214" s="5">
        <v>0</v>
      </c>
      <c r="N214" s="5">
        <v>0</v>
      </c>
      <c r="O214" s="5">
        <v>0</v>
      </c>
      <c r="P214" s="6">
        <f t="shared" si="15"/>
        <v>915384.61538461538</v>
      </c>
      <c r="Q214" s="4">
        <v>44500</v>
      </c>
      <c r="R214" s="7">
        <v>-8</v>
      </c>
      <c r="S214" s="8">
        <f t="shared" si="16"/>
        <v>7.8122251362546039E-3</v>
      </c>
      <c r="T214" s="6">
        <f t="shared" si="17"/>
        <v>-6.2497801090036831E-2</v>
      </c>
    </row>
    <row r="215" spans="1:20" x14ac:dyDescent="0.25">
      <c r="A215" s="9" t="s">
        <v>104</v>
      </c>
      <c r="B215" t="s">
        <v>807</v>
      </c>
      <c r="C215" s="5">
        <v>328178.2</v>
      </c>
      <c r="D215" s="5">
        <v>328178.2</v>
      </c>
      <c r="E215" s="5">
        <v>328178.2</v>
      </c>
      <c r="F215" s="5">
        <v>328178.2</v>
      </c>
      <c r="G215" s="5">
        <v>328178.2</v>
      </c>
      <c r="H215" s="5">
        <v>328178.2</v>
      </c>
      <c r="I215" s="5">
        <v>0</v>
      </c>
      <c r="J215" s="5">
        <v>0</v>
      </c>
      <c r="K215" s="5">
        <v>0</v>
      </c>
      <c r="L215" s="5">
        <v>0</v>
      </c>
      <c r="M215" s="5">
        <v>0</v>
      </c>
      <c r="N215" s="5">
        <v>0</v>
      </c>
      <c r="O215" s="5">
        <v>0</v>
      </c>
      <c r="P215" s="6">
        <f t="shared" si="15"/>
        <v>151466.86153846153</v>
      </c>
      <c r="Q215" s="4">
        <v>44561</v>
      </c>
      <c r="R215" s="7">
        <v>-6</v>
      </c>
      <c r="S215" s="8">
        <f t="shared" si="16"/>
        <v>1.2926732688457766E-3</v>
      </c>
      <c r="T215" s="6">
        <f t="shared" si="17"/>
        <v>-7.7560396130746598E-3</v>
      </c>
    </row>
    <row r="216" spans="1:20" x14ac:dyDescent="0.25">
      <c r="A216" s="9" t="s">
        <v>104</v>
      </c>
      <c r="B216" t="s">
        <v>808</v>
      </c>
      <c r="C216" s="5">
        <v>0</v>
      </c>
      <c r="D216" s="5">
        <v>96700.56</v>
      </c>
      <c r="E216" s="5">
        <v>96700.56</v>
      </c>
      <c r="F216" s="5">
        <v>96700.56</v>
      </c>
      <c r="G216" s="5">
        <v>96700.56</v>
      </c>
      <c r="H216" s="5">
        <v>96700.56</v>
      </c>
      <c r="I216" s="5">
        <v>0</v>
      </c>
      <c r="J216" s="5">
        <v>0</v>
      </c>
      <c r="K216" s="5">
        <v>0</v>
      </c>
      <c r="L216" s="5">
        <v>0</v>
      </c>
      <c r="M216" s="5">
        <v>0</v>
      </c>
      <c r="N216" s="5">
        <v>0</v>
      </c>
      <c r="O216" s="5">
        <v>0</v>
      </c>
      <c r="P216" s="6">
        <f t="shared" si="15"/>
        <v>37192.523076923077</v>
      </c>
      <c r="Q216" s="4">
        <v>44561</v>
      </c>
      <c r="R216" s="7">
        <v>-6</v>
      </c>
      <c r="S216" s="8">
        <f t="shared" si="16"/>
        <v>3.174145149251666E-4</v>
      </c>
      <c r="T216" s="6">
        <f t="shared" si="17"/>
        <v>-1.9044870895509997E-3</v>
      </c>
    </row>
    <row r="217" spans="1:20" x14ac:dyDescent="0.25">
      <c r="A217" s="9" t="s">
        <v>104</v>
      </c>
      <c r="B217" t="s">
        <v>809</v>
      </c>
      <c r="C217" s="5">
        <v>0</v>
      </c>
      <c r="D217" s="5">
        <v>69511.94</v>
      </c>
      <c r="E217" s="5">
        <v>69511.94</v>
      </c>
      <c r="F217" s="5">
        <v>69511.94</v>
      </c>
      <c r="G217" s="5">
        <v>69511.94</v>
      </c>
      <c r="H217" s="5">
        <v>69511.94</v>
      </c>
      <c r="I217" s="5">
        <v>0</v>
      </c>
      <c r="J217" s="5">
        <v>0</v>
      </c>
      <c r="K217" s="5">
        <v>0</v>
      </c>
      <c r="L217" s="5">
        <v>0</v>
      </c>
      <c r="M217" s="5">
        <v>0</v>
      </c>
      <c r="N217" s="5">
        <v>0</v>
      </c>
      <c r="O217" s="5">
        <v>0</v>
      </c>
      <c r="P217" s="6">
        <f t="shared" si="15"/>
        <v>26735.36153846154</v>
      </c>
      <c r="Q217" s="4">
        <v>44561</v>
      </c>
      <c r="R217" s="7">
        <v>-6</v>
      </c>
      <c r="S217" s="8">
        <f t="shared" si="16"/>
        <v>2.2816929619236213E-4</v>
      </c>
      <c r="T217" s="6">
        <f t="shared" si="17"/>
        <v>-1.3690157771541727E-3</v>
      </c>
    </row>
    <row r="218" spans="1:20" x14ac:dyDescent="0.25">
      <c r="A218" s="9" t="s">
        <v>104</v>
      </c>
      <c r="B218" t="s">
        <v>810</v>
      </c>
      <c r="C218" s="5">
        <v>0</v>
      </c>
      <c r="D218" s="5">
        <v>0</v>
      </c>
      <c r="E218" s="5">
        <v>154750.96</v>
      </c>
      <c r="F218" s="5">
        <v>154750.96</v>
      </c>
      <c r="G218" s="5">
        <v>154750.96</v>
      </c>
      <c r="H218" s="5">
        <v>154750.96</v>
      </c>
      <c r="I218" s="5">
        <v>0</v>
      </c>
      <c r="J218" s="5">
        <v>0</v>
      </c>
      <c r="K218" s="5">
        <v>0</v>
      </c>
      <c r="L218" s="5">
        <v>0</v>
      </c>
      <c r="M218" s="5">
        <v>0</v>
      </c>
      <c r="N218" s="5">
        <v>0</v>
      </c>
      <c r="O218" s="5">
        <v>0</v>
      </c>
      <c r="P218" s="6">
        <f t="shared" si="15"/>
        <v>47615.68</v>
      </c>
      <c r="Q218" s="4">
        <v>44561</v>
      </c>
      <c r="R218" s="7">
        <v>-6</v>
      </c>
      <c r="S218" s="8">
        <f t="shared" si="16"/>
        <v>4.0636952590639689E-4</v>
      </c>
      <c r="T218" s="6">
        <f t="shared" si="17"/>
        <v>-2.4382171554383813E-3</v>
      </c>
    </row>
    <row r="219" spans="1:20" x14ac:dyDescent="0.25">
      <c r="A219" s="9" t="s">
        <v>104</v>
      </c>
      <c r="B219" t="s">
        <v>811</v>
      </c>
      <c r="C219" s="5">
        <v>0</v>
      </c>
      <c r="D219" s="5">
        <v>0</v>
      </c>
      <c r="E219" s="5">
        <v>77144.7</v>
      </c>
      <c r="F219" s="5">
        <v>77144.7</v>
      </c>
      <c r="G219" s="5">
        <v>77144.7</v>
      </c>
      <c r="H219" s="5">
        <v>77144.7</v>
      </c>
      <c r="I219" s="5">
        <v>0</v>
      </c>
      <c r="J219" s="5">
        <v>0</v>
      </c>
      <c r="K219" s="5">
        <v>0</v>
      </c>
      <c r="L219" s="5">
        <v>0</v>
      </c>
      <c r="M219" s="5">
        <v>0</v>
      </c>
      <c r="N219" s="5">
        <v>0</v>
      </c>
      <c r="O219" s="5">
        <v>0</v>
      </c>
      <c r="P219" s="6">
        <f t="shared" si="15"/>
        <v>23736.830769230768</v>
      </c>
      <c r="Q219" s="4">
        <v>44561</v>
      </c>
      <c r="R219" s="7">
        <v>-6</v>
      </c>
      <c r="S219" s="8">
        <f t="shared" si="16"/>
        <v>2.0257874435926739E-4</v>
      </c>
      <c r="T219" s="6">
        <f t="shared" si="17"/>
        <v>-1.2154724661556043E-3</v>
      </c>
    </row>
    <row r="220" spans="1:20" x14ac:dyDescent="0.25">
      <c r="A220" s="9" t="s">
        <v>104</v>
      </c>
      <c r="B220" t="s">
        <v>812</v>
      </c>
      <c r="C220" s="5">
        <v>0</v>
      </c>
      <c r="D220" s="5">
        <v>0</v>
      </c>
      <c r="E220" s="5">
        <v>0</v>
      </c>
      <c r="F220" s="5">
        <v>134432.20000000001</v>
      </c>
      <c r="G220" s="5">
        <v>134432.20000000001</v>
      </c>
      <c r="H220" s="5">
        <v>134432.20000000001</v>
      </c>
      <c r="I220" s="5">
        <v>0</v>
      </c>
      <c r="J220" s="5">
        <v>0</v>
      </c>
      <c r="K220" s="5">
        <v>0</v>
      </c>
      <c r="L220" s="5">
        <v>0</v>
      </c>
      <c r="M220" s="5">
        <v>0</v>
      </c>
      <c r="N220" s="5">
        <v>0</v>
      </c>
      <c r="O220" s="5">
        <v>0</v>
      </c>
      <c r="P220" s="6">
        <f t="shared" si="15"/>
        <v>31022.815384615387</v>
      </c>
      <c r="Q220" s="4">
        <v>44561</v>
      </c>
      <c r="R220" s="7">
        <v>-6</v>
      </c>
      <c r="S220" s="8">
        <f t="shared" si="16"/>
        <v>2.6475998620890912E-4</v>
      </c>
      <c r="T220" s="6">
        <f t="shared" si="17"/>
        <v>-1.5885599172534549E-3</v>
      </c>
    </row>
    <row r="221" spans="1:20" x14ac:dyDescent="0.25">
      <c r="A221" s="9" t="s">
        <v>104</v>
      </c>
      <c r="B221" t="s">
        <v>813</v>
      </c>
      <c r="C221" s="5">
        <v>0</v>
      </c>
      <c r="D221" s="5">
        <v>0</v>
      </c>
      <c r="E221" s="5">
        <v>207220.80000000002</v>
      </c>
      <c r="F221" s="5">
        <v>0</v>
      </c>
      <c r="G221" s="5">
        <v>0</v>
      </c>
      <c r="H221" s="5">
        <v>0</v>
      </c>
      <c r="I221" s="5">
        <v>0</v>
      </c>
      <c r="J221" s="5">
        <v>0</v>
      </c>
      <c r="K221" s="5">
        <v>0</v>
      </c>
      <c r="L221" s="5">
        <v>0</v>
      </c>
      <c r="M221" s="5">
        <v>0</v>
      </c>
      <c r="N221" s="5">
        <v>0</v>
      </c>
      <c r="O221" s="5">
        <v>0</v>
      </c>
      <c r="P221" s="6">
        <f t="shared" si="15"/>
        <v>15940.061538461539</v>
      </c>
      <c r="Q221" s="4">
        <v>44440</v>
      </c>
      <c r="R221" s="7">
        <v>-9</v>
      </c>
      <c r="S221" s="8">
        <f t="shared" si="16"/>
        <v>1.3603828088359565E-4</v>
      </c>
      <c r="T221" s="6">
        <f t="shared" si="17"/>
        <v>-1.2243445279523609E-3</v>
      </c>
    </row>
    <row r="222" spans="1:20" x14ac:dyDescent="0.25">
      <c r="A222" s="9" t="s">
        <v>104</v>
      </c>
      <c r="B222" t="s">
        <v>814</v>
      </c>
      <c r="C222" s="5">
        <v>38388.090000000004</v>
      </c>
      <c r="D222" s="5">
        <v>38388.090000000004</v>
      </c>
      <c r="E222" s="5">
        <v>38388.090000000004</v>
      </c>
      <c r="F222" s="5">
        <v>38388.090000000004</v>
      </c>
      <c r="G222" s="5">
        <v>38388.090000000004</v>
      </c>
      <c r="H222" s="5">
        <v>38388.090000000004</v>
      </c>
      <c r="I222" s="5">
        <v>0</v>
      </c>
      <c r="J222" s="5">
        <v>0</v>
      </c>
      <c r="K222" s="5">
        <v>0</v>
      </c>
      <c r="L222" s="5">
        <v>0</v>
      </c>
      <c r="M222" s="5">
        <v>0</v>
      </c>
      <c r="N222" s="5">
        <v>0</v>
      </c>
      <c r="O222" s="5">
        <v>0</v>
      </c>
      <c r="P222" s="6">
        <f t="shared" si="15"/>
        <v>17717.580000000002</v>
      </c>
      <c r="Q222" s="4">
        <v>44561</v>
      </c>
      <c r="R222" s="7">
        <v>-6</v>
      </c>
      <c r="S222" s="8">
        <f t="shared" si="16"/>
        <v>1.5120826972981716E-4</v>
      </c>
      <c r="T222" s="6">
        <f t="shared" si="17"/>
        <v>-9.0724961837890293E-4</v>
      </c>
    </row>
    <row r="223" spans="1:20" x14ac:dyDescent="0.25">
      <c r="A223" s="9" t="s">
        <v>104</v>
      </c>
      <c r="B223" t="s">
        <v>815</v>
      </c>
      <c r="C223" s="5">
        <v>38420.93</v>
      </c>
      <c r="D223" s="5">
        <v>38420.93</v>
      </c>
      <c r="E223" s="5">
        <v>38420.93</v>
      </c>
      <c r="F223" s="5">
        <v>38420.93</v>
      </c>
      <c r="G223" s="5">
        <v>38420.93</v>
      </c>
      <c r="H223" s="5">
        <v>38420.93</v>
      </c>
      <c r="I223" s="5">
        <v>0</v>
      </c>
      <c r="J223" s="5">
        <v>0</v>
      </c>
      <c r="K223" s="5">
        <v>0</v>
      </c>
      <c r="L223" s="5">
        <v>0</v>
      </c>
      <c r="M223" s="5">
        <v>0</v>
      </c>
      <c r="N223" s="5">
        <v>0</v>
      </c>
      <c r="O223" s="5">
        <v>0</v>
      </c>
      <c r="P223" s="6">
        <f t="shared" si="15"/>
        <v>17732.736923076922</v>
      </c>
      <c r="Q223" s="4">
        <v>44561</v>
      </c>
      <c r="R223" s="7">
        <v>-6</v>
      </c>
      <c r="S223" s="8">
        <f t="shared" si="16"/>
        <v>1.5133762442232535E-4</v>
      </c>
      <c r="T223" s="6">
        <f t="shared" si="17"/>
        <v>-9.0802574653395208E-4</v>
      </c>
    </row>
    <row r="224" spans="1:20" x14ac:dyDescent="0.25">
      <c r="A224" s="9" t="s">
        <v>104</v>
      </c>
      <c r="B224" t="s">
        <v>816</v>
      </c>
      <c r="C224" s="5">
        <v>53607.12</v>
      </c>
      <c r="D224" s="5">
        <v>53607.12</v>
      </c>
      <c r="E224" s="5">
        <v>53607.12</v>
      </c>
      <c r="F224" s="5">
        <v>53607.12</v>
      </c>
      <c r="G224" s="5">
        <v>53607.12</v>
      </c>
      <c r="H224" s="5">
        <v>53607.12</v>
      </c>
      <c r="I224" s="5">
        <v>0</v>
      </c>
      <c r="J224" s="5">
        <v>0</v>
      </c>
      <c r="K224" s="5">
        <v>0</v>
      </c>
      <c r="L224" s="5">
        <v>0</v>
      </c>
      <c r="M224" s="5">
        <v>0</v>
      </c>
      <c r="N224" s="5">
        <v>0</v>
      </c>
      <c r="O224" s="5">
        <v>0</v>
      </c>
      <c r="P224" s="6">
        <f t="shared" si="15"/>
        <v>24741.747692307694</v>
      </c>
      <c r="Q224" s="4">
        <v>44561</v>
      </c>
      <c r="R224" s="7">
        <v>-6</v>
      </c>
      <c r="S224" s="8">
        <f t="shared" si="16"/>
        <v>2.1115507076279846E-4</v>
      </c>
      <c r="T224" s="6">
        <f t="shared" si="17"/>
        <v>-1.2669304245767907E-3</v>
      </c>
    </row>
    <row r="225" spans="1:20" x14ac:dyDescent="0.25">
      <c r="A225" s="9" t="s">
        <v>104</v>
      </c>
      <c r="B225" t="s">
        <v>817</v>
      </c>
      <c r="C225" s="5">
        <v>0</v>
      </c>
      <c r="D225" s="5">
        <v>0</v>
      </c>
      <c r="E225" s="5">
        <v>0</v>
      </c>
      <c r="F225" s="5">
        <v>0</v>
      </c>
      <c r="G225" s="5">
        <v>369945.10000000003</v>
      </c>
      <c r="H225" s="5">
        <v>0</v>
      </c>
      <c r="I225" s="5">
        <v>0</v>
      </c>
      <c r="J225" s="5">
        <v>0</v>
      </c>
      <c r="K225" s="5">
        <v>0</v>
      </c>
      <c r="L225" s="5">
        <v>0</v>
      </c>
      <c r="M225" s="5">
        <v>0</v>
      </c>
      <c r="N225" s="5">
        <v>0</v>
      </c>
      <c r="O225" s="5">
        <v>0</v>
      </c>
      <c r="P225" s="6">
        <f t="shared" si="15"/>
        <v>28457.315384615387</v>
      </c>
      <c r="Q225" s="4">
        <v>44501</v>
      </c>
      <c r="R225" s="7">
        <v>-7</v>
      </c>
      <c r="S225" s="8">
        <f t="shared" si="16"/>
        <v>2.4286507640791793E-4</v>
      </c>
      <c r="T225" s="6">
        <f t="shared" si="17"/>
        <v>-1.7000555348554256E-3</v>
      </c>
    </row>
    <row r="226" spans="1:20" x14ac:dyDescent="0.25">
      <c r="A226" s="9" t="s">
        <v>104</v>
      </c>
      <c r="B226" t="s">
        <v>818</v>
      </c>
      <c r="C226" s="5">
        <v>0</v>
      </c>
      <c r="D226" s="5">
        <v>0</v>
      </c>
      <c r="E226" s="5">
        <v>93925.08</v>
      </c>
      <c r="F226" s="5">
        <v>218925.08000000002</v>
      </c>
      <c r="G226" s="5">
        <v>218925.08000000002</v>
      </c>
      <c r="H226" s="5">
        <v>218925.08000000002</v>
      </c>
      <c r="I226" s="5">
        <v>0</v>
      </c>
      <c r="J226" s="5">
        <v>0</v>
      </c>
      <c r="K226" s="5">
        <v>0</v>
      </c>
      <c r="L226" s="5">
        <v>0</v>
      </c>
      <c r="M226" s="5">
        <v>0</v>
      </c>
      <c r="N226" s="5">
        <v>0</v>
      </c>
      <c r="O226" s="5">
        <v>0</v>
      </c>
      <c r="P226" s="6">
        <f t="shared" si="15"/>
        <v>57746.178461538468</v>
      </c>
      <c r="Q226" s="4">
        <v>44561</v>
      </c>
      <c r="R226" s="7">
        <v>-6</v>
      </c>
      <c r="S226" s="8">
        <f t="shared" si="16"/>
        <v>4.9282688316793074E-4</v>
      </c>
      <c r="T226" s="6">
        <f t="shared" si="17"/>
        <v>-2.9569612990075845E-3</v>
      </c>
    </row>
    <row r="227" spans="1:20" x14ac:dyDescent="0.25">
      <c r="A227" s="9" t="s">
        <v>104</v>
      </c>
      <c r="B227" t="s">
        <v>819</v>
      </c>
      <c r="C227" s="5">
        <v>0</v>
      </c>
      <c r="D227" s="5">
        <v>0</v>
      </c>
      <c r="E227" s="5">
        <v>0</v>
      </c>
      <c r="F227" s="5">
        <v>0</v>
      </c>
      <c r="G227" s="5">
        <v>0</v>
      </c>
      <c r="H227" s="5">
        <v>115529.60000000001</v>
      </c>
      <c r="I227" s="5">
        <v>0</v>
      </c>
      <c r="J227" s="5">
        <v>0</v>
      </c>
      <c r="K227" s="5">
        <v>0</v>
      </c>
      <c r="L227" s="5">
        <v>0</v>
      </c>
      <c r="M227" s="5">
        <v>0</v>
      </c>
      <c r="N227" s="5">
        <v>0</v>
      </c>
      <c r="O227" s="5">
        <v>0</v>
      </c>
      <c r="P227" s="6">
        <f t="shared" si="15"/>
        <v>8886.8923076923074</v>
      </c>
      <c r="Q227" s="4">
        <v>44561</v>
      </c>
      <c r="R227" s="7">
        <v>-6</v>
      </c>
      <c r="S227" s="8">
        <f t="shared" si="16"/>
        <v>7.5843970176591583E-5</v>
      </c>
      <c r="T227" s="6">
        <f t="shared" si="17"/>
        <v>-4.5506382105954947E-4</v>
      </c>
    </row>
    <row r="228" spans="1:20" x14ac:dyDescent="0.25">
      <c r="A228" s="9" t="s">
        <v>104</v>
      </c>
      <c r="B228" t="s">
        <v>820</v>
      </c>
      <c r="C228" s="5">
        <v>0</v>
      </c>
      <c r="D228" s="5">
        <v>0</v>
      </c>
      <c r="E228" s="5">
        <v>0</v>
      </c>
      <c r="F228" s="5">
        <v>0</v>
      </c>
      <c r="G228" s="5">
        <v>0</v>
      </c>
      <c r="H228" s="5">
        <v>0</v>
      </c>
      <c r="I228" s="5">
        <v>0</v>
      </c>
      <c r="J228" s="5">
        <v>0</v>
      </c>
      <c r="K228" s="5">
        <v>0</v>
      </c>
      <c r="L228" s="5">
        <v>0</v>
      </c>
      <c r="M228" s="5">
        <v>0</v>
      </c>
      <c r="N228" s="5">
        <v>0</v>
      </c>
      <c r="O228" s="5">
        <v>460536.97000000003</v>
      </c>
      <c r="P228" s="6">
        <f t="shared" ref="P228:P248" si="18">AVERAGE(C228:O228)</f>
        <v>35425.920769230768</v>
      </c>
      <c r="Q228" s="4">
        <v>44865</v>
      </c>
      <c r="R228" s="7">
        <v>4</v>
      </c>
      <c r="S228" s="8">
        <f t="shared" si="16"/>
        <v>3.0233768850491868E-4</v>
      </c>
      <c r="T228" s="6">
        <f t="shared" ref="T228:T248" si="19">R228*S228</f>
        <v>1.2093507540196747E-3</v>
      </c>
    </row>
    <row r="229" spans="1:20" x14ac:dyDescent="0.25">
      <c r="A229" s="9" t="s">
        <v>104</v>
      </c>
      <c r="B229" t="s">
        <v>821</v>
      </c>
      <c r="C229" s="5">
        <v>0</v>
      </c>
      <c r="D229" s="5">
        <v>0</v>
      </c>
      <c r="E229" s="5">
        <v>0</v>
      </c>
      <c r="F229" s="5">
        <v>333515</v>
      </c>
      <c r="G229" s="5">
        <v>333515</v>
      </c>
      <c r="H229" s="5">
        <v>333515</v>
      </c>
      <c r="I229" s="5">
        <v>0</v>
      </c>
      <c r="J229" s="5">
        <v>0</v>
      </c>
      <c r="K229" s="5">
        <v>0</v>
      </c>
      <c r="L229" s="5">
        <v>0</v>
      </c>
      <c r="M229" s="5">
        <v>0</v>
      </c>
      <c r="N229" s="5">
        <v>0</v>
      </c>
      <c r="O229" s="5">
        <v>0</v>
      </c>
      <c r="P229" s="6">
        <f t="shared" si="18"/>
        <v>76965</v>
      </c>
      <c r="Q229" s="4">
        <v>44561</v>
      </c>
      <c r="R229" s="7">
        <v>-6</v>
      </c>
      <c r="S229" s="8">
        <f t="shared" si="16"/>
        <v>6.5684729402973633E-4</v>
      </c>
      <c r="T229" s="6">
        <f t="shared" si="19"/>
        <v>-3.9410837641784182E-3</v>
      </c>
    </row>
    <row r="230" spans="1:20" x14ac:dyDescent="0.25">
      <c r="A230" s="9" t="s">
        <v>104</v>
      </c>
      <c r="B230" t="s">
        <v>822</v>
      </c>
      <c r="C230" s="5">
        <v>0</v>
      </c>
      <c r="D230" s="5">
        <v>0</v>
      </c>
      <c r="E230" s="5">
        <v>0</v>
      </c>
      <c r="F230" s="5">
        <v>0</v>
      </c>
      <c r="G230" s="5">
        <v>372510.60000000003</v>
      </c>
      <c r="H230" s="5">
        <v>372510.60000000003</v>
      </c>
      <c r="I230" s="5">
        <v>0</v>
      </c>
      <c r="J230" s="5">
        <v>0</v>
      </c>
      <c r="K230" s="5">
        <v>0</v>
      </c>
      <c r="L230" s="5">
        <v>0</v>
      </c>
      <c r="M230" s="5">
        <v>0</v>
      </c>
      <c r="N230" s="5">
        <v>0</v>
      </c>
      <c r="O230" s="5">
        <v>0</v>
      </c>
      <c r="P230" s="6">
        <f t="shared" si="18"/>
        <v>57309.323076923079</v>
      </c>
      <c r="Q230" s="4">
        <v>44561</v>
      </c>
      <c r="R230" s="7">
        <v>-6</v>
      </c>
      <c r="S230" s="8">
        <f t="shared" si="16"/>
        <v>4.8909860047752674E-4</v>
      </c>
      <c r="T230" s="6">
        <f t="shared" si="19"/>
        <v>-2.9345916028651604E-3</v>
      </c>
    </row>
    <row r="231" spans="1:20" x14ac:dyDescent="0.25">
      <c r="A231" s="9" t="s">
        <v>104</v>
      </c>
      <c r="B231" t="s">
        <v>823</v>
      </c>
      <c r="C231" s="5">
        <v>0</v>
      </c>
      <c r="D231" s="5">
        <v>0</v>
      </c>
      <c r="E231" s="5">
        <v>0</v>
      </c>
      <c r="F231" s="5">
        <v>80000</v>
      </c>
      <c r="G231" s="5">
        <v>301967.06</v>
      </c>
      <c r="H231" s="5">
        <v>301967.06</v>
      </c>
      <c r="I231" s="5">
        <v>0</v>
      </c>
      <c r="J231" s="5">
        <v>0</v>
      </c>
      <c r="K231" s="5">
        <v>0</v>
      </c>
      <c r="L231" s="5">
        <v>0</v>
      </c>
      <c r="M231" s="5">
        <v>0</v>
      </c>
      <c r="N231" s="5">
        <v>0</v>
      </c>
      <c r="O231" s="5">
        <v>0</v>
      </c>
      <c r="P231" s="6">
        <f t="shared" si="18"/>
        <v>52610.31692307692</v>
      </c>
      <c r="Q231" s="4">
        <v>44561</v>
      </c>
      <c r="R231" s="7">
        <v>-6</v>
      </c>
      <c r="S231" s="8">
        <f t="shared" si="16"/>
        <v>4.4899557342909012E-4</v>
      </c>
      <c r="T231" s="6">
        <f t="shared" si="19"/>
        <v>-2.6939734405745409E-3</v>
      </c>
    </row>
    <row r="232" spans="1:20" x14ac:dyDescent="0.25">
      <c r="A232" s="9" t="s">
        <v>104</v>
      </c>
      <c r="B232" t="s">
        <v>824</v>
      </c>
      <c r="C232" s="5">
        <v>72295.790000000008</v>
      </c>
      <c r="D232" s="5">
        <v>72295.790000000008</v>
      </c>
      <c r="E232" s="5">
        <v>72295.790000000008</v>
      </c>
      <c r="F232" s="5">
        <v>72295.790000000008</v>
      </c>
      <c r="G232" s="5">
        <v>72295.790000000008</v>
      </c>
      <c r="H232" s="5">
        <v>72295.790000000008</v>
      </c>
      <c r="I232" s="5">
        <v>0</v>
      </c>
      <c r="J232" s="5">
        <v>0</v>
      </c>
      <c r="K232" s="5">
        <v>0</v>
      </c>
      <c r="L232" s="5">
        <v>0</v>
      </c>
      <c r="M232" s="5">
        <v>0</v>
      </c>
      <c r="N232" s="5">
        <v>0</v>
      </c>
      <c r="O232" s="5">
        <v>0</v>
      </c>
      <c r="P232" s="6">
        <f t="shared" si="18"/>
        <v>33367.287692307698</v>
      </c>
      <c r="Q232" s="4">
        <v>44561</v>
      </c>
      <c r="R232" s="7">
        <v>-6</v>
      </c>
      <c r="S232" s="8">
        <f t="shared" si="16"/>
        <v>2.8476856531935347E-4</v>
      </c>
      <c r="T232" s="6">
        <f t="shared" si="19"/>
        <v>-1.7086113919161207E-3</v>
      </c>
    </row>
    <row r="233" spans="1:20" x14ac:dyDescent="0.25">
      <c r="A233" s="9" t="s">
        <v>104</v>
      </c>
      <c r="B233" t="s">
        <v>825</v>
      </c>
      <c r="C233" s="5">
        <v>72295.790000000008</v>
      </c>
      <c r="D233" s="5">
        <v>72295.790000000008</v>
      </c>
      <c r="E233" s="5">
        <v>72295.790000000008</v>
      </c>
      <c r="F233" s="5">
        <v>72295.790000000008</v>
      </c>
      <c r="G233" s="5">
        <v>72295.790000000008</v>
      </c>
      <c r="H233" s="5">
        <v>72295.790000000008</v>
      </c>
      <c r="I233" s="5">
        <v>0</v>
      </c>
      <c r="J233" s="5">
        <v>0</v>
      </c>
      <c r="K233" s="5">
        <v>0</v>
      </c>
      <c r="L233" s="5">
        <v>0</v>
      </c>
      <c r="M233" s="5">
        <v>0</v>
      </c>
      <c r="N233" s="5">
        <v>0</v>
      </c>
      <c r="O233" s="5">
        <v>0</v>
      </c>
      <c r="P233" s="6">
        <f t="shared" si="18"/>
        <v>33367.287692307698</v>
      </c>
      <c r="Q233" s="4">
        <v>44561</v>
      </c>
      <c r="R233" s="7">
        <v>-6</v>
      </c>
      <c r="S233" s="8">
        <f t="shared" si="16"/>
        <v>2.8476856531935347E-4</v>
      </c>
      <c r="T233" s="6">
        <f t="shared" si="19"/>
        <v>-1.7086113919161207E-3</v>
      </c>
    </row>
    <row r="234" spans="1:20" x14ac:dyDescent="0.25">
      <c r="A234" s="9" t="s">
        <v>104</v>
      </c>
      <c r="B234" t="s">
        <v>826</v>
      </c>
      <c r="C234" s="5">
        <v>0</v>
      </c>
      <c r="D234" s="5">
        <v>282205</v>
      </c>
      <c r="E234" s="5">
        <v>0</v>
      </c>
      <c r="F234" s="5">
        <v>0</v>
      </c>
      <c r="G234" s="5">
        <v>0</v>
      </c>
      <c r="H234" s="5">
        <v>0</v>
      </c>
      <c r="I234" s="5">
        <v>0</v>
      </c>
      <c r="J234" s="5">
        <v>0</v>
      </c>
      <c r="K234" s="5">
        <v>0</v>
      </c>
      <c r="L234" s="5">
        <v>0</v>
      </c>
      <c r="M234" s="5">
        <v>0</v>
      </c>
      <c r="N234" s="5">
        <v>0</v>
      </c>
      <c r="O234" s="5">
        <v>0</v>
      </c>
      <c r="P234" s="6">
        <f t="shared" si="18"/>
        <v>21708.076923076922</v>
      </c>
      <c r="Q234" s="4">
        <v>44409</v>
      </c>
      <c r="R234" s="7">
        <v>-10</v>
      </c>
      <c r="S234" s="8">
        <f t="shared" si="16"/>
        <v>1.8526462139300254E-4</v>
      </c>
      <c r="T234" s="6">
        <f t="shared" si="19"/>
        <v>-1.8526462139300255E-3</v>
      </c>
    </row>
    <row r="235" spans="1:20" x14ac:dyDescent="0.25">
      <c r="A235" s="9" t="s">
        <v>104</v>
      </c>
      <c r="B235" t="s">
        <v>827</v>
      </c>
      <c r="C235" s="5">
        <v>0</v>
      </c>
      <c r="D235" s="5">
        <v>0</v>
      </c>
      <c r="E235" s="5">
        <v>0</v>
      </c>
      <c r="F235" s="5">
        <v>100000</v>
      </c>
      <c r="G235" s="5">
        <v>290000</v>
      </c>
      <c r="H235" s="5">
        <v>0</v>
      </c>
      <c r="I235" s="5">
        <v>0</v>
      </c>
      <c r="J235" s="5">
        <v>0</v>
      </c>
      <c r="K235" s="5">
        <v>0</v>
      </c>
      <c r="L235" s="5">
        <v>0</v>
      </c>
      <c r="M235" s="5">
        <v>0</v>
      </c>
      <c r="N235" s="5">
        <v>0</v>
      </c>
      <c r="O235" s="5">
        <v>0</v>
      </c>
      <c r="P235" s="6">
        <f t="shared" si="18"/>
        <v>30000</v>
      </c>
      <c r="Q235" s="4">
        <v>44530</v>
      </c>
      <c r="R235" s="7">
        <v>-7</v>
      </c>
      <c r="S235" s="8">
        <f t="shared" si="16"/>
        <v>2.5603090782683159E-4</v>
      </c>
      <c r="T235" s="6">
        <f t="shared" si="19"/>
        <v>-1.7922163547878212E-3</v>
      </c>
    </row>
    <row r="236" spans="1:20" x14ac:dyDescent="0.25">
      <c r="A236" s="9" t="s">
        <v>104</v>
      </c>
      <c r="B236" t="s">
        <v>828</v>
      </c>
      <c r="C236" s="5">
        <v>232734.48000000004</v>
      </c>
      <c r="D236" s="5">
        <v>271523.56000000006</v>
      </c>
      <c r="E236" s="5">
        <v>310312.64000000007</v>
      </c>
      <c r="F236" s="5">
        <v>349101.72000000009</v>
      </c>
      <c r="G236" s="5">
        <v>387890.8000000001</v>
      </c>
      <c r="H236" s="5">
        <v>426679.88000000012</v>
      </c>
      <c r="I236" s="5">
        <v>0</v>
      </c>
      <c r="J236" s="5">
        <v>0</v>
      </c>
      <c r="K236" s="5">
        <v>0</v>
      </c>
      <c r="L236" s="5">
        <v>0</v>
      </c>
      <c r="M236" s="5">
        <v>0</v>
      </c>
      <c r="N236" s="5">
        <v>0</v>
      </c>
      <c r="O236" s="5">
        <v>0</v>
      </c>
      <c r="P236" s="6">
        <f t="shared" si="18"/>
        <v>152172.54461538466</v>
      </c>
      <c r="Q236" s="4">
        <v>44561</v>
      </c>
      <c r="R236" s="7">
        <v>-6</v>
      </c>
      <c r="S236" s="8">
        <f t="shared" si="16"/>
        <v>1.298695824806532E-3</v>
      </c>
      <c r="T236" s="6">
        <f t="shared" si="19"/>
        <v>-7.7921749488391919E-3</v>
      </c>
    </row>
    <row r="237" spans="1:20" x14ac:dyDescent="0.25">
      <c r="A237" s="9" t="s">
        <v>104</v>
      </c>
      <c r="B237" t="s">
        <v>829</v>
      </c>
      <c r="C237" s="5">
        <v>112620</v>
      </c>
      <c r="D237" s="5">
        <v>225240</v>
      </c>
      <c r="E237" s="5">
        <v>300000.01</v>
      </c>
      <c r="F237" s="5">
        <v>300000.01</v>
      </c>
      <c r="G237" s="5">
        <v>300000.01</v>
      </c>
      <c r="H237" s="5">
        <v>300000.01</v>
      </c>
      <c r="I237" s="5">
        <v>300000.01</v>
      </c>
      <c r="J237" s="5">
        <v>321964.61</v>
      </c>
      <c r="K237" s="5">
        <v>330526.46999999997</v>
      </c>
      <c r="L237" s="5">
        <v>363753.06999999995</v>
      </c>
      <c r="M237" s="5">
        <v>605695.66999999993</v>
      </c>
      <c r="N237" s="5">
        <v>960258.27</v>
      </c>
      <c r="O237" s="5">
        <v>1433440.87</v>
      </c>
      <c r="P237" s="6">
        <f t="shared" si="18"/>
        <v>450269.15461538458</v>
      </c>
      <c r="Q237" s="4">
        <v>44926</v>
      </c>
      <c r="R237" s="7">
        <v>6</v>
      </c>
      <c r="S237" s="8">
        <f t="shared" si="16"/>
        <v>3.84276068075323E-3</v>
      </c>
      <c r="T237" s="6">
        <f t="shared" si="19"/>
        <v>2.3056564084519379E-2</v>
      </c>
    </row>
    <row r="238" spans="1:20" x14ac:dyDescent="0.25">
      <c r="A238" s="9" t="s">
        <v>104</v>
      </c>
      <c r="B238" t="s">
        <v>830</v>
      </c>
      <c r="C238" s="5">
        <v>0</v>
      </c>
      <c r="D238" s="5">
        <v>0</v>
      </c>
      <c r="E238" s="5">
        <v>60000</v>
      </c>
      <c r="F238" s="5">
        <v>60000</v>
      </c>
      <c r="G238" s="5">
        <v>60000</v>
      </c>
      <c r="H238" s="5">
        <v>60000</v>
      </c>
      <c r="I238" s="5">
        <v>0</v>
      </c>
      <c r="J238" s="5">
        <v>0</v>
      </c>
      <c r="K238" s="5">
        <v>0</v>
      </c>
      <c r="L238" s="5">
        <v>0</v>
      </c>
      <c r="M238" s="5">
        <v>0</v>
      </c>
      <c r="N238" s="5">
        <v>0</v>
      </c>
      <c r="O238" s="5">
        <v>0</v>
      </c>
      <c r="P238" s="6">
        <f t="shared" si="18"/>
        <v>18461.538461538461</v>
      </c>
      <c r="Q238" s="4">
        <v>44561</v>
      </c>
      <c r="R238" s="7">
        <v>-6</v>
      </c>
      <c r="S238" s="8">
        <f t="shared" si="16"/>
        <v>1.5755748173958866E-4</v>
      </c>
      <c r="T238" s="6">
        <f t="shared" si="19"/>
        <v>-9.4534489043753196E-4</v>
      </c>
    </row>
    <row r="239" spans="1:20" x14ac:dyDescent="0.25">
      <c r="A239" s="9" t="s">
        <v>104</v>
      </c>
      <c r="B239" t="s">
        <v>831</v>
      </c>
      <c r="C239" s="5">
        <v>0</v>
      </c>
      <c r="D239" s="5">
        <v>0</v>
      </c>
      <c r="E239" s="5">
        <v>35000.01</v>
      </c>
      <c r="F239" s="5">
        <v>35000.01</v>
      </c>
      <c r="G239" s="5">
        <v>35000.01</v>
      </c>
      <c r="H239" s="5">
        <v>35000.01</v>
      </c>
      <c r="I239" s="5">
        <v>0</v>
      </c>
      <c r="J239" s="5">
        <v>0</v>
      </c>
      <c r="K239" s="5">
        <v>0</v>
      </c>
      <c r="L239" s="5">
        <v>0</v>
      </c>
      <c r="M239" s="5">
        <v>0</v>
      </c>
      <c r="N239" s="5">
        <v>0</v>
      </c>
      <c r="O239" s="5">
        <v>0</v>
      </c>
      <c r="P239" s="6">
        <f t="shared" si="18"/>
        <v>10769.233846153847</v>
      </c>
      <c r="Q239" s="4">
        <v>44561</v>
      </c>
      <c r="R239" s="7">
        <v>-6</v>
      </c>
      <c r="S239" s="8">
        <f t="shared" si="16"/>
        <v>9.190855727434035E-5</v>
      </c>
      <c r="T239" s="6">
        <f t="shared" si="19"/>
        <v>-5.5145134364604207E-4</v>
      </c>
    </row>
    <row r="240" spans="1:20" x14ac:dyDescent="0.25">
      <c r="A240" s="9" t="s">
        <v>104</v>
      </c>
      <c r="B240" t="s">
        <v>832</v>
      </c>
      <c r="C240" s="5">
        <v>711306</v>
      </c>
      <c r="D240" s="5">
        <v>948408</v>
      </c>
      <c r="E240" s="5">
        <v>1050000</v>
      </c>
      <c r="F240" s="5">
        <v>1050000</v>
      </c>
      <c r="G240" s="5">
        <v>1050000</v>
      </c>
      <c r="H240" s="5">
        <v>1050000</v>
      </c>
      <c r="I240" s="5">
        <v>0</v>
      </c>
      <c r="J240" s="5">
        <v>0</v>
      </c>
      <c r="K240" s="5">
        <v>0</v>
      </c>
      <c r="L240" s="5">
        <v>0</v>
      </c>
      <c r="M240" s="5">
        <v>0</v>
      </c>
      <c r="N240" s="5">
        <v>0</v>
      </c>
      <c r="O240" s="5">
        <v>0</v>
      </c>
      <c r="P240" s="6">
        <f t="shared" si="18"/>
        <v>450747.23076923075</v>
      </c>
      <c r="Q240" s="4">
        <v>44561</v>
      </c>
      <c r="R240" s="7">
        <v>-6</v>
      </c>
      <c r="S240" s="8">
        <f t="shared" si="16"/>
        <v>3.846840756475883E-3</v>
      </c>
      <c r="T240" s="6">
        <f t="shared" si="19"/>
        <v>-2.3081044538855299E-2</v>
      </c>
    </row>
    <row r="241" spans="1:20" x14ac:dyDescent="0.25">
      <c r="A241" s="9" t="s">
        <v>104</v>
      </c>
      <c r="B241" t="s">
        <v>833</v>
      </c>
      <c r="C241" s="5">
        <v>1191910.1800000002</v>
      </c>
      <c r="D241" s="5">
        <v>1330479.7200000002</v>
      </c>
      <c r="E241" s="5">
        <v>1528842.6</v>
      </c>
      <c r="F241" s="5">
        <v>1696781.26</v>
      </c>
      <c r="G241" s="5">
        <v>1835489.91</v>
      </c>
      <c r="H241" s="5">
        <v>1973300.51</v>
      </c>
      <c r="I241" s="5">
        <v>0</v>
      </c>
      <c r="J241" s="5">
        <v>0</v>
      </c>
      <c r="K241" s="5">
        <v>0</v>
      </c>
      <c r="L241" s="5">
        <v>0</v>
      </c>
      <c r="M241" s="5">
        <v>0</v>
      </c>
      <c r="N241" s="5">
        <v>0</v>
      </c>
      <c r="O241" s="5">
        <v>0</v>
      </c>
      <c r="P241" s="6">
        <f t="shared" si="18"/>
        <v>735138.78307692322</v>
      </c>
      <c r="Q241" s="4">
        <v>44561</v>
      </c>
      <c r="R241" s="7">
        <v>-6</v>
      </c>
      <c r="S241" s="8">
        <f t="shared" si="16"/>
        <v>6.273941666996562E-3</v>
      </c>
      <c r="T241" s="6">
        <f t="shared" si="19"/>
        <v>-3.7643650001979376E-2</v>
      </c>
    </row>
    <row r="242" spans="1:20" x14ac:dyDescent="0.25">
      <c r="A242" s="9" t="s">
        <v>104</v>
      </c>
      <c r="B242" t="s">
        <v>834</v>
      </c>
      <c r="C242" s="5">
        <v>55731.67</v>
      </c>
      <c r="D242" s="5">
        <v>55731.67</v>
      </c>
      <c r="E242" s="5">
        <v>55731.67</v>
      </c>
      <c r="F242" s="5">
        <v>55731.67</v>
      </c>
      <c r="G242" s="5">
        <v>55731.67</v>
      </c>
      <c r="H242" s="5">
        <v>55731.67</v>
      </c>
      <c r="I242" s="5">
        <v>0</v>
      </c>
      <c r="J242" s="5">
        <v>0</v>
      </c>
      <c r="K242" s="5">
        <v>0</v>
      </c>
      <c r="L242" s="5">
        <v>0</v>
      </c>
      <c r="M242" s="5">
        <v>0</v>
      </c>
      <c r="N242" s="5">
        <v>0</v>
      </c>
      <c r="O242" s="5">
        <v>0</v>
      </c>
      <c r="P242" s="6">
        <f t="shared" si="18"/>
        <v>25722.309230769228</v>
      </c>
      <c r="Q242" s="4">
        <v>44561</v>
      </c>
      <c r="R242" s="7">
        <v>-6</v>
      </c>
      <c r="S242" s="8">
        <f t="shared" si="16"/>
        <v>2.1952353945854449E-4</v>
      </c>
      <c r="T242" s="6">
        <f t="shared" si="19"/>
        <v>-1.317141236751267E-3</v>
      </c>
    </row>
    <row r="243" spans="1:20" x14ac:dyDescent="0.25">
      <c r="A243" s="9" t="s">
        <v>104</v>
      </c>
      <c r="B243" t="s">
        <v>835</v>
      </c>
      <c r="C243" s="5">
        <v>0</v>
      </c>
      <c r="D243" s="5">
        <v>0</v>
      </c>
      <c r="E243" s="5">
        <v>0</v>
      </c>
      <c r="F243" s="5">
        <v>0</v>
      </c>
      <c r="G243" s="5">
        <v>0</v>
      </c>
      <c r="H243" s="5">
        <v>0</v>
      </c>
      <c r="I243" s="5">
        <v>0</v>
      </c>
      <c r="J243" s="5">
        <v>0</v>
      </c>
      <c r="K243" s="5">
        <v>0</v>
      </c>
      <c r="L243" s="5">
        <v>16143.49</v>
      </c>
      <c r="M243" s="5">
        <v>36567.35</v>
      </c>
      <c r="N243" s="5">
        <v>57718.49</v>
      </c>
      <c r="O243" s="5">
        <v>57718.49</v>
      </c>
      <c r="P243" s="6">
        <f t="shared" si="18"/>
        <v>12934.447692307691</v>
      </c>
      <c r="Q243" s="4">
        <v>44926</v>
      </c>
      <c r="R243" s="7">
        <v>6</v>
      </c>
      <c r="S243" s="8">
        <f t="shared" si="16"/>
        <v>1.1038727949667348E-4</v>
      </c>
      <c r="T243" s="6">
        <f t="shared" si="19"/>
        <v>6.6232367698004085E-4</v>
      </c>
    </row>
    <row r="244" spans="1:20" x14ac:dyDescent="0.25">
      <c r="A244" s="9" t="s">
        <v>104</v>
      </c>
      <c r="B244" t="s">
        <v>836</v>
      </c>
      <c r="C244" s="5">
        <v>362799.99</v>
      </c>
      <c r="D244" s="5">
        <v>380399.99</v>
      </c>
      <c r="E244" s="5">
        <v>391399.99</v>
      </c>
      <c r="F244" s="5">
        <v>402399.99</v>
      </c>
      <c r="G244" s="5">
        <v>413399.99</v>
      </c>
      <c r="H244" s="5">
        <v>424399.99</v>
      </c>
      <c r="I244" s="5">
        <v>0</v>
      </c>
      <c r="J244" s="5">
        <v>0</v>
      </c>
      <c r="K244" s="5">
        <v>0</v>
      </c>
      <c r="L244" s="5">
        <v>0</v>
      </c>
      <c r="M244" s="5">
        <v>0</v>
      </c>
      <c r="N244" s="5">
        <v>0</v>
      </c>
      <c r="O244" s="5">
        <v>0</v>
      </c>
      <c r="P244" s="6">
        <f t="shared" si="18"/>
        <v>182676.91846153844</v>
      </c>
      <c r="Q244" s="4">
        <v>44561</v>
      </c>
      <c r="R244" s="7">
        <v>-6</v>
      </c>
      <c r="S244" s="8">
        <f t="shared" si="16"/>
        <v>1.5590312424238592E-3</v>
      </c>
      <c r="T244" s="6">
        <f t="shared" si="19"/>
        <v>-9.3541874545431548E-3</v>
      </c>
    </row>
    <row r="245" spans="1:20" x14ac:dyDescent="0.25">
      <c r="A245" s="9" t="s">
        <v>104</v>
      </c>
      <c r="B245" t="s">
        <v>837</v>
      </c>
      <c r="C245" s="5">
        <v>294800.43</v>
      </c>
      <c r="D245" s="5">
        <v>312400.44</v>
      </c>
      <c r="E245" s="5">
        <v>323400.43</v>
      </c>
      <c r="F245" s="5">
        <v>334400.43</v>
      </c>
      <c r="G245" s="5">
        <v>345400.44</v>
      </c>
      <c r="H245" s="5">
        <v>356400.44</v>
      </c>
      <c r="I245" s="5">
        <v>0</v>
      </c>
      <c r="J245" s="5">
        <v>0</v>
      </c>
      <c r="K245" s="5">
        <v>0</v>
      </c>
      <c r="L245" s="5">
        <v>0</v>
      </c>
      <c r="M245" s="5">
        <v>0</v>
      </c>
      <c r="N245" s="5">
        <v>0</v>
      </c>
      <c r="O245" s="5">
        <v>0</v>
      </c>
      <c r="P245" s="6">
        <f t="shared" si="18"/>
        <v>151292.50846153844</v>
      </c>
      <c r="Q245" s="4">
        <v>44561</v>
      </c>
      <c r="R245" s="7">
        <v>-6</v>
      </c>
      <c r="S245" s="8">
        <f t="shared" si="16"/>
        <v>1.2911852762935428E-3</v>
      </c>
      <c r="T245" s="6">
        <f t="shared" si="19"/>
        <v>-7.7471116577612562E-3</v>
      </c>
    </row>
    <row r="246" spans="1:20" x14ac:dyDescent="0.25">
      <c r="A246" s="9" t="s">
        <v>104</v>
      </c>
      <c r="B246" t="s">
        <v>838</v>
      </c>
      <c r="C246" s="5">
        <v>0</v>
      </c>
      <c r="D246" s="5">
        <v>0</v>
      </c>
      <c r="E246" s="5">
        <v>0</v>
      </c>
      <c r="F246" s="5">
        <v>0</v>
      </c>
      <c r="G246" s="5">
        <v>0</v>
      </c>
      <c r="H246" s="5">
        <v>0</v>
      </c>
      <c r="I246" s="5">
        <v>0</v>
      </c>
      <c r="J246" s="5">
        <v>13200</v>
      </c>
      <c r="K246" s="5">
        <v>26400</v>
      </c>
      <c r="L246" s="5">
        <v>92400.01</v>
      </c>
      <c r="M246" s="5">
        <v>151360.01</v>
      </c>
      <c r="N246" s="5">
        <v>239800.01</v>
      </c>
      <c r="O246" s="5">
        <v>294800.01</v>
      </c>
      <c r="P246" s="6">
        <f t="shared" si="18"/>
        <v>62920.00307692308</v>
      </c>
      <c r="Q246" s="4">
        <v>44926</v>
      </c>
      <c r="R246" s="7">
        <v>6</v>
      </c>
      <c r="S246" s="8">
        <f t="shared" si="16"/>
        <v>5.3698218360838834E-4</v>
      </c>
      <c r="T246" s="6">
        <f t="shared" si="19"/>
        <v>3.2218931016503301E-3</v>
      </c>
    </row>
    <row r="247" spans="1:20" x14ac:dyDescent="0.25">
      <c r="A247" s="9" t="s">
        <v>104</v>
      </c>
      <c r="B247" t="s">
        <v>839</v>
      </c>
      <c r="C247" s="5">
        <v>0</v>
      </c>
      <c r="D247" s="5">
        <v>0</v>
      </c>
      <c r="E247" s="5">
        <v>0</v>
      </c>
      <c r="F247" s="5">
        <v>0</v>
      </c>
      <c r="G247" s="5">
        <v>0</v>
      </c>
      <c r="H247" s="5">
        <v>0</v>
      </c>
      <c r="I247" s="5">
        <v>0</v>
      </c>
      <c r="J247" s="5">
        <v>7500</v>
      </c>
      <c r="K247" s="5">
        <v>17500</v>
      </c>
      <c r="L247" s="5">
        <v>32500</v>
      </c>
      <c r="M247" s="5">
        <v>77500</v>
      </c>
      <c r="N247" s="5">
        <v>122500</v>
      </c>
      <c r="O247" s="5">
        <v>177500</v>
      </c>
      <c r="P247" s="6">
        <f t="shared" si="18"/>
        <v>33461.538461538461</v>
      </c>
      <c r="Q247" s="4">
        <v>44926</v>
      </c>
      <c r="R247" s="7">
        <v>6</v>
      </c>
      <c r="S247" s="8">
        <f t="shared" si="16"/>
        <v>2.8557293565300445E-4</v>
      </c>
      <c r="T247" s="6">
        <f t="shared" si="19"/>
        <v>1.7134376139180266E-3</v>
      </c>
    </row>
    <row r="248" spans="1:20" x14ac:dyDescent="0.25">
      <c r="A248" s="9" t="s">
        <v>104</v>
      </c>
      <c r="B248" t="s">
        <v>840</v>
      </c>
      <c r="C248" s="5">
        <v>24187.040000000001</v>
      </c>
      <c r="D248" s="5">
        <v>48374.080000000002</v>
      </c>
      <c r="E248" s="5">
        <v>72561.119999999995</v>
      </c>
      <c r="F248" s="5">
        <v>96748.17</v>
      </c>
      <c r="G248" s="5">
        <v>120935.20999999999</v>
      </c>
      <c r="H248" s="5">
        <v>145122.25</v>
      </c>
      <c r="I248" s="5">
        <v>0</v>
      </c>
      <c r="J248" s="5">
        <v>0</v>
      </c>
      <c r="K248" s="5">
        <v>0</v>
      </c>
      <c r="L248" s="5">
        <v>0</v>
      </c>
      <c r="M248" s="5">
        <v>0</v>
      </c>
      <c r="N248" s="5">
        <v>0</v>
      </c>
      <c r="O248" s="5">
        <v>0</v>
      </c>
      <c r="P248" s="6">
        <f t="shared" si="18"/>
        <v>39071.374615384615</v>
      </c>
      <c r="Q248" s="4">
        <v>44561</v>
      </c>
      <c r="R248" s="7">
        <v>-6</v>
      </c>
      <c r="S248" s="8">
        <f t="shared" si="16"/>
        <v>3.3344931709397151E-4</v>
      </c>
      <c r="T248" s="6">
        <f t="shared" si="19"/>
        <v>-2.000695902563829E-3</v>
      </c>
    </row>
    <row r="249" spans="1:20" x14ac:dyDescent="0.25">
      <c r="A249" s="9" t="s">
        <v>104</v>
      </c>
      <c r="B249" t="s">
        <v>841</v>
      </c>
      <c r="C249" s="5">
        <v>0</v>
      </c>
      <c r="D249" s="5">
        <v>0</v>
      </c>
      <c r="E249" s="5">
        <v>0</v>
      </c>
      <c r="F249" s="5">
        <v>0</v>
      </c>
      <c r="G249" s="5">
        <v>200103.22</v>
      </c>
      <c r="H249" s="5">
        <v>0</v>
      </c>
      <c r="I249" s="5">
        <v>0</v>
      </c>
      <c r="J249" s="5">
        <v>0</v>
      </c>
      <c r="K249" s="5">
        <v>0</v>
      </c>
      <c r="L249" s="5">
        <v>0</v>
      </c>
      <c r="M249" s="5">
        <v>0</v>
      </c>
      <c r="N249" s="5">
        <v>0</v>
      </c>
      <c r="O249" s="5">
        <v>0</v>
      </c>
      <c r="P249" s="6">
        <f t="shared" ref="P249:P259" si="20">AVERAGE(C249:O249)</f>
        <v>15392.555384615385</v>
      </c>
      <c r="Q249" s="4">
        <v>44530</v>
      </c>
      <c r="R249" s="7">
        <v>-7</v>
      </c>
      <c r="S249" s="8">
        <f t="shared" si="16"/>
        <v>1.3136566429659539E-4</v>
      </c>
      <c r="T249" s="6">
        <f t="shared" ref="T249:T259" si="21">R249*S249</f>
        <v>-9.1955965007616772E-4</v>
      </c>
    </row>
    <row r="250" spans="1:20" x14ac:dyDescent="0.25">
      <c r="A250" s="9" t="s">
        <v>104</v>
      </c>
      <c r="B250" t="s">
        <v>842</v>
      </c>
      <c r="C250" s="5">
        <v>0</v>
      </c>
      <c r="D250" s="5">
        <v>0</v>
      </c>
      <c r="E250" s="5">
        <v>0</v>
      </c>
      <c r="F250" s="5">
        <v>0</v>
      </c>
      <c r="G250" s="5">
        <v>200103.22</v>
      </c>
      <c r="H250" s="5">
        <v>0</v>
      </c>
      <c r="I250" s="5">
        <v>0</v>
      </c>
      <c r="J250" s="5">
        <v>0</v>
      </c>
      <c r="K250" s="5">
        <v>0</v>
      </c>
      <c r="L250" s="5">
        <v>0</v>
      </c>
      <c r="M250" s="5">
        <v>0</v>
      </c>
      <c r="N250" s="5">
        <v>0</v>
      </c>
      <c r="O250" s="5">
        <v>0</v>
      </c>
      <c r="P250" s="6">
        <f t="shared" si="20"/>
        <v>15392.555384615385</v>
      </c>
      <c r="Q250" s="4">
        <v>44530</v>
      </c>
      <c r="R250" s="7">
        <v>-7</v>
      </c>
      <c r="S250" s="8">
        <f t="shared" si="16"/>
        <v>1.3136566429659539E-4</v>
      </c>
      <c r="T250" s="6">
        <f t="shared" si="21"/>
        <v>-9.1955965007616772E-4</v>
      </c>
    </row>
    <row r="251" spans="1:20" x14ac:dyDescent="0.25">
      <c r="A251" s="9" t="s">
        <v>104</v>
      </c>
      <c r="B251" t="s">
        <v>843</v>
      </c>
      <c r="C251" s="5">
        <v>0</v>
      </c>
      <c r="D251" s="5">
        <v>0</v>
      </c>
      <c r="E251" s="5">
        <v>0</v>
      </c>
      <c r="F251" s="5">
        <v>0</v>
      </c>
      <c r="G251" s="5">
        <v>200103.22</v>
      </c>
      <c r="H251" s="5">
        <v>0</v>
      </c>
      <c r="I251" s="5">
        <v>0</v>
      </c>
      <c r="J251" s="5">
        <v>0</v>
      </c>
      <c r="K251" s="5">
        <v>0</v>
      </c>
      <c r="L251" s="5">
        <v>0</v>
      </c>
      <c r="M251" s="5">
        <v>0</v>
      </c>
      <c r="N251" s="5">
        <v>0</v>
      </c>
      <c r="O251" s="5">
        <v>0</v>
      </c>
      <c r="P251" s="6">
        <f t="shared" si="20"/>
        <v>15392.555384615385</v>
      </c>
      <c r="Q251" s="4">
        <v>44530</v>
      </c>
      <c r="R251" s="7">
        <v>-7</v>
      </c>
      <c r="S251" s="8">
        <f t="shared" si="16"/>
        <v>1.3136566429659539E-4</v>
      </c>
      <c r="T251" s="6">
        <f t="shared" si="21"/>
        <v>-9.1955965007616772E-4</v>
      </c>
    </row>
    <row r="252" spans="1:20" x14ac:dyDescent="0.25">
      <c r="A252" s="9" t="s">
        <v>104</v>
      </c>
      <c r="B252" t="s">
        <v>844</v>
      </c>
      <c r="C252" s="5">
        <v>0</v>
      </c>
      <c r="D252" s="5">
        <v>0</v>
      </c>
      <c r="E252" s="5">
        <v>0</v>
      </c>
      <c r="F252" s="5">
        <v>0</v>
      </c>
      <c r="G252" s="5">
        <v>200103.22</v>
      </c>
      <c r="H252" s="5">
        <v>0</v>
      </c>
      <c r="I252" s="5">
        <v>0</v>
      </c>
      <c r="J252" s="5">
        <v>0</v>
      </c>
      <c r="K252" s="5">
        <v>0</v>
      </c>
      <c r="L252" s="5">
        <v>0</v>
      </c>
      <c r="M252" s="5">
        <v>0</v>
      </c>
      <c r="N252" s="5">
        <v>0</v>
      </c>
      <c r="O252" s="5">
        <v>0</v>
      </c>
      <c r="P252" s="6">
        <f t="shared" si="20"/>
        <v>15392.555384615385</v>
      </c>
      <c r="Q252" s="4">
        <v>44530</v>
      </c>
      <c r="R252" s="7">
        <v>-7</v>
      </c>
      <c r="S252" s="8">
        <f t="shared" si="16"/>
        <v>1.3136566429659539E-4</v>
      </c>
      <c r="T252" s="6">
        <f t="shared" si="21"/>
        <v>-9.1955965007616772E-4</v>
      </c>
    </row>
    <row r="253" spans="1:20" x14ac:dyDescent="0.25">
      <c r="A253" s="9" t="s">
        <v>104</v>
      </c>
      <c r="B253" t="s">
        <v>845</v>
      </c>
      <c r="C253" s="5">
        <v>0</v>
      </c>
      <c r="D253" s="5">
        <v>0</v>
      </c>
      <c r="E253" s="5">
        <v>0</v>
      </c>
      <c r="F253" s="5">
        <v>0</v>
      </c>
      <c r="G253" s="5">
        <v>325623.52</v>
      </c>
      <c r="H253" s="5">
        <v>325623.52</v>
      </c>
      <c r="I253" s="5">
        <v>0</v>
      </c>
      <c r="J253" s="5">
        <v>0</v>
      </c>
      <c r="K253" s="5">
        <v>0</v>
      </c>
      <c r="L253" s="5">
        <v>0</v>
      </c>
      <c r="M253" s="5">
        <v>0</v>
      </c>
      <c r="N253" s="5">
        <v>0</v>
      </c>
      <c r="O253" s="5">
        <v>0</v>
      </c>
      <c r="P253" s="6">
        <f t="shared" si="20"/>
        <v>50095.926153846158</v>
      </c>
      <c r="Q253" s="4">
        <v>44561</v>
      </c>
      <c r="R253" s="7">
        <v>-6</v>
      </c>
      <c r="S253" s="8">
        <f t="shared" si="16"/>
        <v>4.2753684838650488E-4</v>
      </c>
      <c r="T253" s="6">
        <f t="shared" si="21"/>
        <v>-2.5652210903190295E-3</v>
      </c>
    </row>
    <row r="254" spans="1:20" x14ac:dyDescent="0.25">
      <c r="A254" s="9" t="s">
        <v>104</v>
      </c>
      <c r="B254" t="s">
        <v>846</v>
      </c>
      <c r="C254" s="5">
        <v>0</v>
      </c>
      <c r="D254" s="5">
        <v>0</v>
      </c>
      <c r="E254" s="5">
        <v>0</v>
      </c>
      <c r="F254" s="5">
        <v>0</v>
      </c>
      <c r="G254" s="5">
        <v>0</v>
      </c>
      <c r="H254" s="5">
        <v>0</v>
      </c>
      <c r="I254" s="5">
        <v>0</v>
      </c>
      <c r="J254" s="5">
        <v>2955.46</v>
      </c>
      <c r="K254" s="5">
        <v>5910.92</v>
      </c>
      <c r="L254" s="5">
        <v>8866.380000000001</v>
      </c>
      <c r="M254" s="5">
        <v>11821.84</v>
      </c>
      <c r="N254" s="5">
        <v>14777.3</v>
      </c>
      <c r="O254" s="5">
        <v>17732.759999999998</v>
      </c>
      <c r="P254" s="6">
        <f t="shared" si="20"/>
        <v>4774.2046153846159</v>
      </c>
      <c r="Q254" s="4">
        <v>44804</v>
      </c>
      <c r="R254" s="7">
        <v>2</v>
      </c>
      <c r="S254" s="8">
        <f t="shared" si="16"/>
        <v>4.0744798060932411E-5</v>
      </c>
      <c r="T254" s="6">
        <f t="shared" si="21"/>
        <v>8.1489596121864821E-5</v>
      </c>
    </row>
    <row r="255" spans="1:20" x14ac:dyDescent="0.25">
      <c r="A255" s="9" t="s">
        <v>104</v>
      </c>
      <c r="B255" t="s">
        <v>847</v>
      </c>
      <c r="C255" s="5">
        <v>25655</v>
      </c>
      <c r="D255" s="5">
        <v>0</v>
      </c>
      <c r="E255" s="5">
        <v>0</v>
      </c>
      <c r="F255" s="5">
        <v>0</v>
      </c>
      <c r="G255" s="5">
        <v>0</v>
      </c>
      <c r="H255" s="5">
        <v>0</v>
      </c>
      <c r="I255" s="5">
        <v>0</v>
      </c>
      <c r="J255" s="5">
        <v>0</v>
      </c>
      <c r="K255" s="5">
        <v>0</v>
      </c>
      <c r="L255" s="5">
        <v>0</v>
      </c>
      <c r="M255" s="5">
        <v>0</v>
      </c>
      <c r="N255" s="5">
        <v>0</v>
      </c>
      <c r="O255" s="5">
        <v>0</v>
      </c>
      <c r="P255" s="6">
        <f t="shared" si="20"/>
        <v>1973.4615384615386</v>
      </c>
      <c r="Q255" s="4">
        <v>44408</v>
      </c>
      <c r="R255" s="7">
        <v>-11</v>
      </c>
      <c r="S255" s="8">
        <f t="shared" si="16"/>
        <v>1.684223830845478E-5</v>
      </c>
      <c r="T255" s="6">
        <f t="shared" si="21"/>
        <v>-1.8526462139300257E-4</v>
      </c>
    </row>
    <row r="256" spans="1:20" x14ac:dyDescent="0.25">
      <c r="A256" s="9" t="s">
        <v>104</v>
      </c>
      <c r="B256" t="s">
        <v>848</v>
      </c>
      <c r="C256" s="5">
        <v>48344.28</v>
      </c>
      <c r="D256" s="5">
        <v>0</v>
      </c>
      <c r="E256" s="5">
        <v>0</v>
      </c>
      <c r="F256" s="5">
        <v>0</v>
      </c>
      <c r="G256" s="5">
        <v>0</v>
      </c>
      <c r="H256" s="5">
        <v>0</v>
      </c>
      <c r="I256" s="5">
        <v>0</v>
      </c>
      <c r="J256" s="5">
        <v>0</v>
      </c>
      <c r="K256" s="5">
        <v>0</v>
      </c>
      <c r="L256" s="5">
        <v>0</v>
      </c>
      <c r="M256" s="5">
        <v>0</v>
      </c>
      <c r="N256" s="5">
        <v>0</v>
      </c>
      <c r="O256" s="5">
        <v>0</v>
      </c>
      <c r="P256" s="6">
        <f t="shared" si="20"/>
        <v>3718.790769230769</v>
      </c>
      <c r="Q256" s="4">
        <v>44408</v>
      </c>
      <c r="R256" s="7">
        <v>-11</v>
      </c>
      <c r="S256" s="8">
        <f t="shared" si="16"/>
        <v>3.1737512555473167E-5</v>
      </c>
      <c r="T256" s="6">
        <f t="shared" si="21"/>
        <v>-3.4911263811020481E-4</v>
      </c>
    </row>
    <row r="257" spans="1:20" x14ac:dyDescent="0.25">
      <c r="A257" s="9" t="s">
        <v>104</v>
      </c>
      <c r="B257" t="s">
        <v>849</v>
      </c>
      <c r="C257" s="5">
        <v>0</v>
      </c>
      <c r="D257" s="5">
        <v>0</v>
      </c>
      <c r="E257" s="5">
        <v>0</v>
      </c>
      <c r="F257" s="5">
        <v>0</v>
      </c>
      <c r="G257" s="5">
        <v>24669.850000000002</v>
      </c>
      <c r="H257" s="5">
        <v>24669.850000000002</v>
      </c>
      <c r="I257" s="5">
        <v>0</v>
      </c>
      <c r="J257" s="5">
        <v>0</v>
      </c>
      <c r="K257" s="5">
        <v>0</v>
      </c>
      <c r="L257" s="5">
        <v>0</v>
      </c>
      <c r="M257" s="5">
        <v>0</v>
      </c>
      <c r="N257" s="5">
        <v>0</v>
      </c>
      <c r="O257" s="5">
        <v>0</v>
      </c>
      <c r="P257" s="6">
        <f t="shared" si="20"/>
        <v>3795.3615384615387</v>
      </c>
      <c r="Q257" s="4">
        <v>44561</v>
      </c>
      <c r="R257" s="7">
        <v>-6</v>
      </c>
      <c r="S257" s="8">
        <f t="shared" si="16"/>
        <v>3.2390995340778263E-5</v>
      </c>
      <c r="T257" s="6">
        <f t="shared" si="21"/>
        <v>-1.9434597204466959E-4</v>
      </c>
    </row>
    <row r="258" spans="1:20" x14ac:dyDescent="0.25">
      <c r="A258" s="9" t="s">
        <v>104</v>
      </c>
      <c r="B258" t="s">
        <v>850</v>
      </c>
      <c r="C258" s="5">
        <v>0</v>
      </c>
      <c r="D258" s="5">
        <v>0</v>
      </c>
      <c r="E258" s="5">
        <v>0</v>
      </c>
      <c r="F258" s="5">
        <v>0</v>
      </c>
      <c r="G258" s="5">
        <v>0</v>
      </c>
      <c r="H258" s="5">
        <v>36714.28</v>
      </c>
      <c r="I258" s="5">
        <v>0</v>
      </c>
      <c r="J258" s="5">
        <v>0</v>
      </c>
      <c r="K258" s="5">
        <v>0</v>
      </c>
      <c r="L258" s="5">
        <v>0</v>
      </c>
      <c r="M258" s="5">
        <v>0</v>
      </c>
      <c r="N258" s="5">
        <v>0</v>
      </c>
      <c r="O258" s="5">
        <v>0</v>
      </c>
      <c r="P258" s="6">
        <f t="shared" si="20"/>
        <v>2824.1753846153847</v>
      </c>
      <c r="Q258" s="4">
        <v>44561</v>
      </c>
      <c r="R258" s="7">
        <v>-6</v>
      </c>
      <c r="S258" s="8">
        <f t="shared" si="16"/>
        <v>2.4102539586175604E-5</v>
      </c>
      <c r="T258" s="6">
        <f t="shared" si="21"/>
        <v>-1.4461523751705362E-4</v>
      </c>
    </row>
    <row r="259" spans="1:20" x14ac:dyDescent="0.25">
      <c r="A259" s="9" t="s">
        <v>104</v>
      </c>
      <c r="B259" t="s">
        <v>851</v>
      </c>
      <c r="C259" s="5">
        <v>124267.16</v>
      </c>
      <c r="D259" s="5">
        <v>175554.31</v>
      </c>
      <c r="E259" s="5">
        <v>197258.44</v>
      </c>
      <c r="F259" s="5">
        <v>197258.44</v>
      </c>
      <c r="G259" s="5">
        <v>0</v>
      </c>
      <c r="H259" s="5">
        <v>0</v>
      </c>
      <c r="I259" s="5">
        <v>0</v>
      </c>
      <c r="J259" s="5">
        <v>0</v>
      </c>
      <c r="K259" s="5">
        <v>0</v>
      </c>
      <c r="L259" s="5">
        <v>0</v>
      </c>
      <c r="M259" s="5">
        <v>0</v>
      </c>
      <c r="N259" s="5">
        <v>0</v>
      </c>
      <c r="O259" s="5">
        <v>0</v>
      </c>
      <c r="P259" s="6">
        <f t="shared" si="20"/>
        <v>53410.642307692309</v>
      </c>
      <c r="Q259" s="4">
        <v>44500</v>
      </c>
      <c r="R259" s="7">
        <v>-8</v>
      </c>
      <c r="S259" s="8">
        <f t="shared" ref="S259:S322" si="22">P259/$P$537</f>
        <v>4.5582584125508798E-4</v>
      </c>
      <c r="T259" s="6">
        <f t="shared" si="21"/>
        <v>-3.6466067300407038E-3</v>
      </c>
    </row>
    <row r="260" spans="1:20" x14ac:dyDescent="0.25">
      <c r="A260" s="9" t="s">
        <v>104</v>
      </c>
      <c r="B260" t="s">
        <v>852</v>
      </c>
      <c r="C260" s="5">
        <v>0</v>
      </c>
      <c r="D260" s="5">
        <v>0</v>
      </c>
      <c r="E260" s="5">
        <v>0</v>
      </c>
      <c r="F260" s="5">
        <v>0</v>
      </c>
      <c r="G260" s="5">
        <v>115488.55</v>
      </c>
      <c r="H260" s="5">
        <v>0</v>
      </c>
      <c r="I260" s="5">
        <v>0</v>
      </c>
      <c r="J260" s="5">
        <v>0</v>
      </c>
      <c r="K260" s="5">
        <v>0</v>
      </c>
      <c r="L260" s="5">
        <v>0</v>
      </c>
      <c r="M260" s="5">
        <v>0</v>
      </c>
      <c r="N260" s="5">
        <v>0</v>
      </c>
      <c r="O260" s="5">
        <v>0</v>
      </c>
      <c r="P260" s="6">
        <f t="shared" ref="P260:P291" si="23">AVERAGE(C260:O260)</f>
        <v>8883.7346153846156</v>
      </c>
      <c r="Q260" s="4">
        <v>44530</v>
      </c>
      <c r="R260" s="7">
        <v>-7</v>
      </c>
      <c r="S260" s="8">
        <f t="shared" si="22"/>
        <v>7.5817021282319043E-5</v>
      </c>
      <c r="T260" s="6">
        <f t="shared" ref="T260:T291" si="24">R260*S260</f>
        <v>-5.3071914897623329E-4</v>
      </c>
    </row>
    <row r="261" spans="1:20" x14ac:dyDescent="0.25">
      <c r="A261" s="9" t="s">
        <v>104</v>
      </c>
      <c r="B261" t="s">
        <v>853</v>
      </c>
      <c r="C261" s="5">
        <v>0</v>
      </c>
      <c r="D261" s="5">
        <v>0</v>
      </c>
      <c r="E261" s="5">
        <v>0</v>
      </c>
      <c r="F261" s="5">
        <v>0</v>
      </c>
      <c r="G261" s="5">
        <v>0</v>
      </c>
      <c r="H261" s="5">
        <v>0</v>
      </c>
      <c r="I261" s="5">
        <v>0</v>
      </c>
      <c r="J261" s="5">
        <v>0</v>
      </c>
      <c r="K261" s="5">
        <v>0</v>
      </c>
      <c r="L261" s="5">
        <v>0</v>
      </c>
      <c r="M261" s="5">
        <v>28076.83</v>
      </c>
      <c r="N261" s="5">
        <v>0</v>
      </c>
      <c r="O261" s="5">
        <v>0</v>
      </c>
      <c r="P261" s="6">
        <f t="shared" si="23"/>
        <v>2159.7561538461541</v>
      </c>
      <c r="Q261" s="4">
        <v>44682</v>
      </c>
      <c r="R261" s="7">
        <v>-1</v>
      </c>
      <c r="S261" s="8">
        <f t="shared" si="22"/>
        <v>1.8432144291793899E-5</v>
      </c>
      <c r="T261" s="6">
        <f t="shared" si="24"/>
        <v>-1.8432144291793899E-5</v>
      </c>
    </row>
    <row r="262" spans="1:20" x14ac:dyDescent="0.25">
      <c r="A262" s="9" t="s">
        <v>104</v>
      </c>
      <c r="B262" t="s">
        <v>854</v>
      </c>
      <c r="C262" s="5">
        <v>780336.92999999993</v>
      </c>
      <c r="D262" s="5">
        <v>780336.92999999993</v>
      </c>
      <c r="E262" s="5">
        <v>780336.92999999993</v>
      </c>
      <c r="F262" s="5">
        <v>780336.92999999993</v>
      </c>
      <c r="G262" s="5">
        <v>780336.92999999993</v>
      </c>
      <c r="H262" s="5">
        <v>0</v>
      </c>
      <c r="I262" s="5">
        <v>0</v>
      </c>
      <c r="J262" s="5">
        <v>0</v>
      </c>
      <c r="K262" s="5">
        <v>0</v>
      </c>
      <c r="L262" s="5">
        <v>0</v>
      </c>
      <c r="M262" s="5">
        <v>0</v>
      </c>
      <c r="N262" s="5">
        <v>0</v>
      </c>
      <c r="O262" s="5">
        <v>0</v>
      </c>
      <c r="P262" s="6">
        <f t="shared" si="23"/>
        <v>300129.58846153843</v>
      </c>
      <c r="Q262" s="4">
        <v>44530</v>
      </c>
      <c r="R262" s="7">
        <v>-7</v>
      </c>
      <c r="S262" s="8">
        <f t="shared" si="22"/>
        <v>2.561415033316701E-3</v>
      </c>
      <c r="T262" s="6">
        <f t="shared" si="24"/>
        <v>-1.7929905233216907E-2</v>
      </c>
    </row>
    <row r="263" spans="1:20" x14ac:dyDescent="0.25">
      <c r="A263" s="9" t="s">
        <v>104</v>
      </c>
      <c r="B263" t="s">
        <v>855</v>
      </c>
      <c r="C263" s="5">
        <v>0</v>
      </c>
      <c r="D263" s="5">
        <v>35586</v>
      </c>
      <c r="E263" s="5">
        <v>35586</v>
      </c>
      <c r="F263" s="5">
        <v>71172</v>
      </c>
      <c r="G263" s="5">
        <v>71172</v>
      </c>
      <c r="H263" s="5">
        <v>100000.01000000001</v>
      </c>
      <c r="I263" s="5">
        <v>0</v>
      </c>
      <c r="J263" s="5">
        <v>0</v>
      </c>
      <c r="K263" s="5">
        <v>0</v>
      </c>
      <c r="L263" s="5">
        <v>0</v>
      </c>
      <c r="M263" s="5">
        <v>0</v>
      </c>
      <c r="N263" s="5">
        <v>0</v>
      </c>
      <c r="O263" s="5">
        <v>0</v>
      </c>
      <c r="P263" s="6">
        <f t="shared" si="23"/>
        <v>24116.616153846153</v>
      </c>
      <c r="Q263" s="4">
        <v>44561</v>
      </c>
      <c r="R263" s="7">
        <v>-6</v>
      </c>
      <c r="S263" s="8">
        <f t="shared" si="22"/>
        <v>2.0581997091934871E-4</v>
      </c>
      <c r="T263" s="6">
        <f t="shared" si="24"/>
        <v>-1.2349198255160922E-3</v>
      </c>
    </row>
    <row r="264" spans="1:20" x14ac:dyDescent="0.25">
      <c r="A264" s="9" t="s">
        <v>104</v>
      </c>
      <c r="B264" t="s">
        <v>856</v>
      </c>
      <c r="C264" s="5">
        <v>0</v>
      </c>
      <c r="D264" s="5">
        <v>59310</v>
      </c>
      <c r="E264" s="5">
        <v>59310</v>
      </c>
      <c r="F264" s="5">
        <v>118620</v>
      </c>
      <c r="G264" s="5">
        <v>118620</v>
      </c>
      <c r="H264" s="5">
        <v>175000</v>
      </c>
      <c r="I264" s="5">
        <v>0</v>
      </c>
      <c r="J264" s="5">
        <v>0</v>
      </c>
      <c r="K264" s="5">
        <v>0</v>
      </c>
      <c r="L264" s="5">
        <v>0</v>
      </c>
      <c r="M264" s="5">
        <v>0</v>
      </c>
      <c r="N264" s="5">
        <v>0</v>
      </c>
      <c r="O264" s="5">
        <v>0</v>
      </c>
      <c r="P264" s="6">
        <f t="shared" si="23"/>
        <v>40835.384615384617</v>
      </c>
      <c r="Q264" s="4">
        <v>44561</v>
      </c>
      <c r="R264" s="7">
        <v>-6</v>
      </c>
      <c r="S264" s="8">
        <f t="shared" si="22"/>
        <v>3.4850401981782514E-4</v>
      </c>
      <c r="T264" s="6">
        <f t="shared" si="24"/>
        <v>-2.0910241189069506E-3</v>
      </c>
    </row>
    <row r="265" spans="1:20" x14ac:dyDescent="0.25">
      <c r="A265" s="9" t="s">
        <v>104</v>
      </c>
      <c r="B265" t="s">
        <v>857</v>
      </c>
      <c r="C265" s="5">
        <v>-9500</v>
      </c>
      <c r="D265" s="5">
        <v>-9500</v>
      </c>
      <c r="E265" s="5">
        <v>-9500</v>
      </c>
      <c r="F265" s="5">
        <v>98560.430000000008</v>
      </c>
      <c r="G265" s="5">
        <v>206556.67</v>
      </c>
      <c r="H265" s="5">
        <v>302039.04000000004</v>
      </c>
      <c r="I265" s="5">
        <v>0</v>
      </c>
      <c r="J265" s="5">
        <v>0</v>
      </c>
      <c r="K265" s="5">
        <v>0</v>
      </c>
      <c r="L265" s="5">
        <v>0</v>
      </c>
      <c r="M265" s="5">
        <v>0</v>
      </c>
      <c r="N265" s="5">
        <v>0</v>
      </c>
      <c r="O265" s="5">
        <v>0</v>
      </c>
      <c r="P265" s="6">
        <f t="shared" si="23"/>
        <v>44512.010769230779</v>
      </c>
      <c r="Q265" s="4">
        <v>44561</v>
      </c>
      <c r="R265" s="7">
        <v>-6</v>
      </c>
      <c r="S265" s="8">
        <f t="shared" si="22"/>
        <v>3.7988168421479533E-4</v>
      </c>
      <c r="T265" s="6">
        <f t="shared" si="24"/>
        <v>-2.2792901052887718E-3</v>
      </c>
    </row>
    <row r="266" spans="1:20" x14ac:dyDescent="0.25">
      <c r="A266" s="9" t="s">
        <v>104</v>
      </c>
      <c r="B266" t="s">
        <v>858</v>
      </c>
      <c r="C266" s="5">
        <v>0</v>
      </c>
      <c r="D266" s="5">
        <v>0</v>
      </c>
      <c r="E266" s="5">
        <v>0</v>
      </c>
      <c r="F266" s="5">
        <v>0</v>
      </c>
      <c r="G266" s="5">
        <v>0</v>
      </c>
      <c r="H266" s="5">
        <v>0</v>
      </c>
      <c r="I266" s="5">
        <v>0</v>
      </c>
      <c r="J266" s="5">
        <v>0</v>
      </c>
      <c r="K266" s="5">
        <v>0</v>
      </c>
      <c r="L266" s="5">
        <v>0</v>
      </c>
      <c r="M266" s="5">
        <v>0</v>
      </c>
      <c r="N266" s="5">
        <v>-10000</v>
      </c>
      <c r="O266" s="5">
        <v>90601.400000000009</v>
      </c>
      <c r="P266" s="6">
        <f t="shared" si="23"/>
        <v>6200.1076923076926</v>
      </c>
      <c r="Q266" s="4">
        <v>44926</v>
      </c>
      <c r="R266" s="7">
        <v>6</v>
      </c>
      <c r="S266" s="8">
        <f t="shared" si="22"/>
        <v>5.2913973369522007E-5</v>
      </c>
      <c r="T266" s="6">
        <f t="shared" si="24"/>
        <v>3.1748384021713206E-4</v>
      </c>
    </row>
    <row r="267" spans="1:20" x14ac:dyDescent="0.25">
      <c r="A267" s="9" t="s">
        <v>104</v>
      </c>
      <c r="B267" t="s">
        <v>859</v>
      </c>
      <c r="C267" s="5">
        <v>1675153.0799999998</v>
      </c>
      <c r="D267" s="5">
        <v>1896035.2599999998</v>
      </c>
      <c r="E267" s="5">
        <v>2116917.44</v>
      </c>
      <c r="F267" s="5">
        <v>2337799.62</v>
      </c>
      <c r="G267" s="5">
        <v>2558681.8000000003</v>
      </c>
      <c r="H267" s="5">
        <v>2779563.9800000004</v>
      </c>
      <c r="I267" s="5">
        <v>0</v>
      </c>
      <c r="J267" s="5">
        <v>0</v>
      </c>
      <c r="K267" s="5">
        <v>0</v>
      </c>
      <c r="L267" s="5">
        <v>0</v>
      </c>
      <c r="M267" s="5">
        <v>0</v>
      </c>
      <c r="N267" s="5">
        <v>0</v>
      </c>
      <c r="O267" s="5">
        <v>0</v>
      </c>
      <c r="P267" s="6">
        <f t="shared" si="23"/>
        <v>1028011.6292307692</v>
      </c>
      <c r="Q267" s="4">
        <v>44561</v>
      </c>
      <c r="R267" s="7">
        <v>-6</v>
      </c>
      <c r="S267" s="8">
        <f t="shared" si="22"/>
        <v>8.7734250229498014E-3</v>
      </c>
      <c r="T267" s="6">
        <f t="shared" si="24"/>
        <v>-5.2640550137698805E-2</v>
      </c>
    </row>
    <row r="268" spans="1:20" x14ac:dyDescent="0.25">
      <c r="A268" s="9" t="s">
        <v>104</v>
      </c>
      <c r="B268" t="s">
        <v>860</v>
      </c>
      <c r="C268" s="5">
        <v>0</v>
      </c>
      <c r="D268" s="5">
        <v>0</v>
      </c>
      <c r="E268" s="5">
        <v>0</v>
      </c>
      <c r="F268" s="5">
        <v>0</v>
      </c>
      <c r="G268" s="5">
        <v>0</v>
      </c>
      <c r="H268" s="5">
        <v>0</v>
      </c>
      <c r="I268" s="5">
        <v>0</v>
      </c>
      <c r="J268" s="5">
        <v>110746.97</v>
      </c>
      <c r="K268" s="5">
        <v>221493.94</v>
      </c>
      <c r="L268" s="5">
        <v>502303.47000000003</v>
      </c>
      <c r="M268" s="5">
        <v>613050.44000000006</v>
      </c>
      <c r="N268" s="5">
        <v>723797.41</v>
      </c>
      <c r="O268" s="5">
        <v>834544.38</v>
      </c>
      <c r="P268" s="6">
        <f t="shared" si="23"/>
        <v>231225.89307692309</v>
      </c>
      <c r="Q268" s="4">
        <v>44926</v>
      </c>
      <c r="R268" s="7">
        <v>6</v>
      </c>
      <c r="S268" s="8">
        <f t="shared" si="22"/>
        <v>1.9733658439184836E-3</v>
      </c>
      <c r="T268" s="6">
        <f t="shared" si="24"/>
        <v>1.1840195063510903E-2</v>
      </c>
    </row>
    <row r="269" spans="1:20" x14ac:dyDescent="0.25">
      <c r="A269" s="9" t="s">
        <v>104</v>
      </c>
      <c r="B269" t="s">
        <v>861</v>
      </c>
      <c r="C269" s="5">
        <v>50204.939999999995</v>
      </c>
      <c r="D269" s="5">
        <v>58572.429999999993</v>
      </c>
      <c r="E269" s="5">
        <v>66939.92</v>
      </c>
      <c r="F269" s="5">
        <v>0</v>
      </c>
      <c r="G269" s="5">
        <v>0</v>
      </c>
      <c r="H269" s="5">
        <v>0</v>
      </c>
      <c r="I269" s="5">
        <v>0</v>
      </c>
      <c r="J269" s="5">
        <v>0</v>
      </c>
      <c r="K269" s="5">
        <v>0</v>
      </c>
      <c r="L269" s="5">
        <v>0</v>
      </c>
      <c r="M269" s="5">
        <v>0</v>
      </c>
      <c r="N269" s="5">
        <v>0</v>
      </c>
      <c r="O269" s="5">
        <v>0</v>
      </c>
      <c r="P269" s="6">
        <f t="shared" si="23"/>
        <v>13516.714615384613</v>
      </c>
      <c r="Q269" s="4">
        <v>44469</v>
      </c>
      <c r="R269" s="7">
        <v>-9</v>
      </c>
      <c r="S269" s="8">
        <f t="shared" si="22"/>
        <v>1.1535655712710416E-4</v>
      </c>
      <c r="T269" s="6">
        <f t="shared" si="24"/>
        <v>-1.0382090141439373E-3</v>
      </c>
    </row>
    <row r="270" spans="1:20" x14ac:dyDescent="0.25">
      <c r="A270" s="9" t="s">
        <v>104</v>
      </c>
      <c r="B270" t="s">
        <v>862</v>
      </c>
      <c r="C270" s="5">
        <v>0</v>
      </c>
      <c r="D270" s="5">
        <v>0</v>
      </c>
      <c r="E270" s="5">
        <v>0</v>
      </c>
      <c r="F270" s="5">
        <v>0</v>
      </c>
      <c r="G270" s="5">
        <v>0</v>
      </c>
      <c r="H270" s="5">
        <v>0</v>
      </c>
      <c r="I270" s="5">
        <v>0</v>
      </c>
      <c r="J270" s="5">
        <v>8367.49</v>
      </c>
      <c r="K270" s="5">
        <v>16734.98</v>
      </c>
      <c r="L270" s="5">
        <v>25102.47</v>
      </c>
      <c r="M270" s="5">
        <v>33469.96</v>
      </c>
      <c r="N270" s="5">
        <v>41837.449999999997</v>
      </c>
      <c r="O270" s="5">
        <v>50204.939999999995</v>
      </c>
      <c r="P270" s="6">
        <f t="shared" si="23"/>
        <v>13516.714615384613</v>
      </c>
      <c r="Q270" s="4">
        <v>44926</v>
      </c>
      <c r="R270" s="7">
        <v>6</v>
      </c>
      <c r="S270" s="8">
        <f t="shared" si="22"/>
        <v>1.1535655712710416E-4</v>
      </c>
      <c r="T270" s="6">
        <f t="shared" si="24"/>
        <v>6.9213934276262496E-4</v>
      </c>
    </row>
    <row r="271" spans="1:20" x14ac:dyDescent="0.25">
      <c r="A271" s="9" t="s">
        <v>104</v>
      </c>
      <c r="B271" t="s">
        <v>863</v>
      </c>
      <c r="C271" s="5">
        <v>503542.72</v>
      </c>
      <c r="D271" s="5">
        <v>673756.95</v>
      </c>
      <c r="E271" s="5">
        <v>843971.17999999993</v>
      </c>
      <c r="F271" s="5">
        <v>1013079.21</v>
      </c>
      <c r="G271" s="5">
        <v>1010712.5399999999</v>
      </c>
      <c r="H271" s="5">
        <v>1008345.8699999999</v>
      </c>
      <c r="I271" s="5">
        <v>0</v>
      </c>
      <c r="J271" s="5">
        <v>0</v>
      </c>
      <c r="K271" s="5">
        <v>0</v>
      </c>
      <c r="L271" s="5">
        <v>0</v>
      </c>
      <c r="M271" s="5">
        <v>0</v>
      </c>
      <c r="N271" s="5">
        <v>0</v>
      </c>
      <c r="O271" s="5">
        <v>0</v>
      </c>
      <c r="P271" s="6">
        <f t="shared" si="23"/>
        <v>388723.72846153844</v>
      </c>
      <c r="Q271" s="4">
        <v>44561</v>
      </c>
      <c r="R271" s="7">
        <v>-6</v>
      </c>
      <c r="S271" s="8">
        <f t="shared" si="22"/>
        <v>3.3175096363946151E-3</v>
      </c>
      <c r="T271" s="6">
        <f t="shared" si="24"/>
        <v>-1.990505781836769E-2</v>
      </c>
    </row>
    <row r="272" spans="1:20" x14ac:dyDescent="0.25">
      <c r="A272" s="9" t="s">
        <v>104</v>
      </c>
      <c r="B272" t="s">
        <v>864</v>
      </c>
      <c r="C272" s="5">
        <v>123990</v>
      </c>
      <c r="D272" s="5">
        <v>144655</v>
      </c>
      <c r="E272" s="5">
        <v>165320</v>
      </c>
      <c r="F272" s="5">
        <v>185985</v>
      </c>
      <c r="G272" s="5">
        <v>206650</v>
      </c>
      <c r="H272" s="5">
        <v>227315</v>
      </c>
      <c r="I272" s="5">
        <v>0</v>
      </c>
      <c r="J272" s="5">
        <v>0</v>
      </c>
      <c r="K272" s="5">
        <v>0</v>
      </c>
      <c r="L272" s="5">
        <v>0</v>
      </c>
      <c r="M272" s="5">
        <v>0</v>
      </c>
      <c r="N272" s="5">
        <v>0</v>
      </c>
      <c r="O272" s="5">
        <v>0</v>
      </c>
      <c r="P272" s="6">
        <f t="shared" si="23"/>
        <v>81070.38461538461</v>
      </c>
      <c r="Q272" s="4">
        <v>44561</v>
      </c>
      <c r="R272" s="7">
        <v>-6</v>
      </c>
      <c r="S272" s="8">
        <f t="shared" si="22"/>
        <v>6.918841390315773E-4</v>
      </c>
      <c r="T272" s="6">
        <f t="shared" si="24"/>
        <v>-4.1513048341894638E-3</v>
      </c>
    </row>
    <row r="273" spans="1:20" x14ac:dyDescent="0.25">
      <c r="A273" s="9" t="s">
        <v>104</v>
      </c>
      <c r="B273" t="s">
        <v>865</v>
      </c>
      <c r="C273" s="5">
        <v>0</v>
      </c>
      <c r="D273" s="5">
        <v>0</v>
      </c>
      <c r="E273" s="5">
        <v>0</v>
      </c>
      <c r="F273" s="5">
        <v>0</v>
      </c>
      <c r="G273" s="5">
        <v>0</v>
      </c>
      <c r="H273" s="5">
        <v>0</v>
      </c>
      <c r="I273" s="5">
        <v>0</v>
      </c>
      <c r="J273" s="5">
        <v>-2410</v>
      </c>
      <c r="K273" s="5">
        <v>-4820</v>
      </c>
      <c r="L273" s="5">
        <v>-7230</v>
      </c>
      <c r="M273" s="5">
        <v>167372.51</v>
      </c>
      <c r="N273" s="5">
        <v>336853.34</v>
      </c>
      <c r="O273" s="5">
        <v>505949.41000000003</v>
      </c>
      <c r="P273" s="6">
        <f t="shared" si="23"/>
        <v>76593.481538461536</v>
      </c>
      <c r="Q273" s="4">
        <v>44926</v>
      </c>
      <c r="R273" s="7">
        <v>6</v>
      </c>
      <c r="S273" s="8">
        <f t="shared" si="22"/>
        <v>6.5367662039699903E-4</v>
      </c>
      <c r="T273" s="6">
        <f t="shared" si="24"/>
        <v>3.9220597223819939E-3</v>
      </c>
    </row>
    <row r="274" spans="1:20" x14ac:dyDescent="0.25">
      <c r="A274" s="9" t="s">
        <v>104</v>
      </c>
      <c r="B274" t="s">
        <v>866</v>
      </c>
      <c r="C274" s="5">
        <v>0</v>
      </c>
      <c r="D274" s="5">
        <v>0</v>
      </c>
      <c r="E274" s="5">
        <v>0</v>
      </c>
      <c r="F274" s="5">
        <v>0</v>
      </c>
      <c r="G274" s="5">
        <v>0</v>
      </c>
      <c r="H274" s="5">
        <v>0</v>
      </c>
      <c r="I274" s="5">
        <v>0</v>
      </c>
      <c r="J274" s="5">
        <v>20080</v>
      </c>
      <c r="K274" s="5">
        <v>40160</v>
      </c>
      <c r="L274" s="5">
        <v>60240</v>
      </c>
      <c r="M274" s="5">
        <v>80320</v>
      </c>
      <c r="N274" s="5">
        <v>100400</v>
      </c>
      <c r="O274" s="5">
        <v>120480</v>
      </c>
      <c r="P274" s="6">
        <f t="shared" si="23"/>
        <v>32436.923076923078</v>
      </c>
      <c r="Q274" s="4">
        <v>44926</v>
      </c>
      <c r="R274" s="7">
        <v>6</v>
      </c>
      <c r="S274" s="8">
        <f t="shared" si="22"/>
        <v>2.7682849541645727E-4</v>
      </c>
      <c r="T274" s="6">
        <f t="shared" si="24"/>
        <v>1.6609709724987438E-3</v>
      </c>
    </row>
    <row r="275" spans="1:20" x14ac:dyDescent="0.25">
      <c r="A275" s="9" t="s">
        <v>104</v>
      </c>
      <c r="B275" t="s">
        <v>867</v>
      </c>
      <c r="C275" s="5">
        <v>-0.04</v>
      </c>
      <c r="D275" s="5">
        <v>-0.04</v>
      </c>
      <c r="E275" s="5">
        <v>-0.04</v>
      </c>
      <c r="F275" s="5">
        <v>-0.04</v>
      </c>
      <c r="G275" s="5">
        <v>-0.04</v>
      </c>
      <c r="H275" s="5">
        <v>-0.04</v>
      </c>
      <c r="I275" s="5">
        <v>-0.04</v>
      </c>
      <c r="J275" s="5">
        <v>0</v>
      </c>
      <c r="K275" s="5">
        <v>0</v>
      </c>
      <c r="L275" s="5">
        <v>0</v>
      </c>
      <c r="M275" s="5">
        <v>0</v>
      </c>
      <c r="N275" s="5">
        <v>0</v>
      </c>
      <c r="O275" s="5">
        <v>0</v>
      </c>
      <c r="P275" s="6">
        <f t="shared" si="23"/>
        <v>-2.1538461538461541E-2</v>
      </c>
      <c r="Q275" s="4">
        <v>44592</v>
      </c>
      <c r="R275" s="7">
        <v>-5</v>
      </c>
      <c r="S275" s="8">
        <f t="shared" si="22"/>
        <v>-1.8381706202952013E-10</v>
      </c>
      <c r="T275" s="6">
        <f t="shared" si="24"/>
        <v>9.1908531014760063E-10</v>
      </c>
    </row>
    <row r="276" spans="1:20" x14ac:dyDescent="0.25">
      <c r="A276" s="9" t="s">
        <v>104</v>
      </c>
      <c r="B276" t="s">
        <v>868</v>
      </c>
      <c r="C276" s="5">
        <v>0</v>
      </c>
      <c r="D276" s="5">
        <v>859650.83000000007</v>
      </c>
      <c r="E276" s="5">
        <v>1719301.6600000001</v>
      </c>
      <c r="F276" s="5">
        <v>2578952.4900000002</v>
      </c>
      <c r="G276" s="5">
        <v>3438603.3200000003</v>
      </c>
      <c r="H276" s="5">
        <v>4298254.17</v>
      </c>
      <c r="I276" s="5">
        <v>0</v>
      </c>
      <c r="J276" s="5">
        <v>0</v>
      </c>
      <c r="K276" s="5">
        <v>0</v>
      </c>
      <c r="L276" s="5">
        <v>0</v>
      </c>
      <c r="M276" s="5">
        <v>0</v>
      </c>
      <c r="N276" s="5">
        <v>0</v>
      </c>
      <c r="O276" s="5">
        <v>0</v>
      </c>
      <c r="P276" s="6">
        <f t="shared" si="23"/>
        <v>991904.80538461544</v>
      </c>
      <c r="Q276" s="4">
        <v>44561</v>
      </c>
      <c r="R276" s="7">
        <v>-6</v>
      </c>
      <c r="S276" s="8">
        <f t="shared" si="22"/>
        <v>8.465276260013992E-3</v>
      </c>
      <c r="T276" s="6">
        <f t="shared" si="24"/>
        <v>-5.0791657560083955E-2</v>
      </c>
    </row>
    <row r="277" spans="1:20" x14ac:dyDescent="0.25">
      <c r="A277" s="9" t="s">
        <v>104</v>
      </c>
      <c r="B277" t="s">
        <v>869</v>
      </c>
      <c r="C277" s="5">
        <v>0</v>
      </c>
      <c r="D277" s="5">
        <v>0</v>
      </c>
      <c r="E277" s="5">
        <v>0</v>
      </c>
      <c r="F277" s="5">
        <v>0</v>
      </c>
      <c r="G277" s="5">
        <v>0</v>
      </c>
      <c r="H277" s="5">
        <v>0</v>
      </c>
      <c r="I277" s="5">
        <v>0</v>
      </c>
      <c r="J277" s="5">
        <v>240815</v>
      </c>
      <c r="K277" s="5">
        <v>481630</v>
      </c>
      <c r="L277" s="5">
        <v>750100</v>
      </c>
      <c r="M277" s="5">
        <v>1018570</v>
      </c>
      <c r="N277" s="5">
        <v>1287040</v>
      </c>
      <c r="O277" s="5">
        <v>1555510</v>
      </c>
      <c r="P277" s="6">
        <f t="shared" si="23"/>
        <v>410281.92307692306</v>
      </c>
      <c r="Q277" s="4">
        <v>44926</v>
      </c>
      <c r="R277" s="7">
        <v>6</v>
      </c>
      <c r="S277" s="8">
        <f t="shared" si="22"/>
        <v>3.5014951076774293E-3</v>
      </c>
      <c r="T277" s="6">
        <f t="shared" si="24"/>
        <v>2.1008970646064575E-2</v>
      </c>
    </row>
    <row r="278" spans="1:20" x14ac:dyDescent="0.25">
      <c r="A278" s="9" t="s">
        <v>104</v>
      </c>
      <c r="B278" t="s">
        <v>870</v>
      </c>
      <c r="C278" s="5">
        <v>112505.68000000001</v>
      </c>
      <c r="D278" s="5">
        <v>112505.68000000001</v>
      </c>
      <c r="E278" s="5">
        <v>169558.52000000002</v>
      </c>
      <c r="F278" s="5">
        <v>169558.52000000002</v>
      </c>
      <c r="G278" s="5">
        <v>169558.52000000002</v>
      </c>
      <c r="H278" s="5">
        <v>0</v>
      </c>
      <c r="I278" s="5">
        <v>0</v>
      </c>
      <c r="J278" s="5">
        <v>0</v>
      </c>
      <c r="K278" s="5">
        <v>0</v>
      </c>
      <c r="L278" s="5">
        <v>0</v>
      </c>
      <c r="M278" s="5">
        <v>0</v>
      </c>
      <c r="N278" s="5">
        <v>0</v>
      </c>
      <c r="O278" s="5">
        <v>0</v>
      </c>
      <c r="P278" s="6">
        <f t="shared" si="23"/>
        <v>56437.455384615387</v>
      </c>
      <c r="Q278" s="4">
        <v>44530</v>
      </c>
      <c r="R278" s="7">
        <v>-7</v>
      </c>
      <c r="S278" s="8">
        <f t="shared" si="22"/>
        <v>4.8165776458531268E-4</v>
      </c>
      <c r="T278" s="6">
        <f t="shared" si="24"/>
        <v>-3.3716043520971889E-3</v>
      </c>
    </row>
    <row r="279" spans="1:20" x14ac:dyDescent="0.25">
      <c r="A279" s="9" t="s">
        <v>104</v>
      </c>
      <c r="B279" t="s">
        <v>871</v>
      </c>
      <c r="C279" s="5">
        <v>0</v>
      </c>
      <c r="D279" s="5">
        <v>0</v>
      </c>
      <c r="E279" s="5">
        <v>0</v>
      </c>
      <c r="F279" s="5">
        <v>0</v>
      </c>
      <c r="G279" s="5">
        <v>0</v>
      </c>
      <c r="H279" s="5">
        <v>0</v>
      </c>
      <c r="I279" s="5">
        <v>0</v>
      </c>
      <c r="J279" s="5">
        <v>0</v>
      </c>
      <c r="K279" s="5">
        <v>58812.630000000005</v>
      </c>
      <c r="L279" s="5">
        <v>58812.630000000005</v>
      </c>
      <c r="M279" s="5">
        <v>58812.630000000005</v>
      </c>
      <c r="N279" s="5">
        <v>116225.26000000001</v>
      </c>
      <c r="O279" s="5">
        <v>116225.26000000001</v>
      </c>
      <c r="P279" s="6">
        <f t="shared" si="23"/>
        <v>31452.954615384617</v>
      </c>
      <c r="Q279" s="4">
        <v>44895</v>
      </c>
      <c r="R279" s="7">
        <v>5</v>
      </c>
      <c r="S279" s="8">
        <f t="shared" si="22"/>
        <v>2.6843095080043519E-4</v>
      </c>
      <c r="T279" s="6">
        <f t="shared" si="24"/>
        <v>1.3421547540021759E-3</v>
      </c>
    </row>
    <row r="280" spans="1:20" x14ac:dyDescent="0.25">
      <c r="A280" s="9" t="s">
        <v>104</v>
      </c>
      <c r="B280" t="s">
        <v>872</v>
      </c>
      <c r="C280" s="5">
        <v>-2300</v>
      </c>
      <c r="D280" s="5">
        <v>-2300</v>
      </c>
      <c r="E280" s="5">
        <v>-2300</v>
      </c>
      <c r="F280" s="5">
        <v>-2300</v>
      </c>
      <c r="G280" s="5">
        <v>-2300</v>
      </c>
      <c r="H280" s="5">
        <v>-2300</v>
      </c>
      <c r="I280" s="5">
        <v>0</v>
      </c>
      <c r="J280" s="5">
        <v>0</v>
      </c>
      <c r="K280" s="5">
        <v>0</v>
      </c>
      <c r="L280" s="5">
        <v>0</v>
      </c>
      <c r="M280" s="5">
        <v>0</v>
      </c>
      <c r="N280" s="5">
        <v>0</v>
      </c>
      <c r="O280" s="5">
        <v>0</v>
      </c>
      <c r="P280" s="6">
        <f t="shared" si="23"/>
        <v>-1061.5384615384614</v>
      </c>
      <c r="Q280" s="4">
        <v>44561</v>
      </c>
      <c r="R280" s="7">
        <v>-6</v>
      </c>
      <c r="S280" s="8">
        <f t="shared" si="22"/>
        <v>-9.0595552000263467E-6</v>
      </c>
      <c r="T280" s="6">
        <f t="shared" si="24"/>
        <v>5.435733120015808E-5</v>
      </c>
    </row>
    <row r="281" spans="1:20" x14ac:dyDescent="0.25">
      <c r="A281" s="9" t="s">
        <v>104</v>
      </c>
      <c r="B281" t="s">
        <v>873</v>
      </c>
      <c r="C281" s="5">
        <v>248033.56</v>
      </c>
      <c r="D281" s="5">
        <v>248033.56</v>
      </c>
      <c r="E281" s="5">
        <v>248033.56</v>
      </c>
      <c r="F281" s="5">
        <v>248033.56</v>
      </c>
      <c r="G281" s="5">
        <v>248033.56</v>
      </c>
      <c r="H281" s="5">
        <v>248033.56</v>
      </c>
      <c r="I281" s="5">
        <v>0</v>
      </c>
      <c r="J281" s="5">
        <v>0</v>
      </c>
      <c r="K281" s="5">
        <v>0</v>
      </c>
      <c r="L281" s="5">
        <v>0</v>
      </c>
      <c r="M281" s="5">
        <v>0</v>
      </c>
      <c r="N281" s="5">
        <v>0</v>
      </c>
      <c r="O281" s="5">
        <v>0</v>
      </c>
      <c r="P281" s="6">
        <f t="shared" si="23"/>
        <v>114477.0276923077</v>
      </c>
      <c r="Q281" s="4">
        <v>44561</v>
      </c>
      <c r="R281" s="7">
        <v>-6</v>
      </c>
      <c r="S281" s="8">
        <f t="shared" si="22"/>
        <v>9.7698857751262933E-4</v>
      </c>
      <c r="T281" s="6">
        <f t="shared" si="24"/>
        <v>-5.8619314650757755E-3</v>
      </c>
    </row>
    <row r="282" spans="1:20" x14ac:dyDescent="0.25">
      <c r="A282" s="9" t="s">
        <v>104</v>
      </c>
      <c r="B282" t="s">
        <v>874</v>
      </c>
      <c r="C282" s="5">
        <v>287609.65000000002</v>
      </c>
      <c r="D282" s="5">
        <v>383246.2</v>
      </c>
      <c r="E282" s="5">
        <v>478882.75</v>
      </c>
      <c r="F282" s="5">
        <v>574519.30000000005</v>
      </c>
      <c r="G282" s="5">
        <v>670155.85000000009</v>
      </c>
      <c r="H282" s="5">
        <v>690017.70000000007</v>
      </c>
      <c r="I282" s="5">
        <v>0</v>
      </c>
      <c r="J282" s="5">
        <v>0</v>
      </c>
      <c r="K282" s="5">
        <v>0</v>
      </c>
      <c r="L282" s="5">
        <v>0</v>
      </c>
      <c r="M282" s="5">
        <v>0</v>
      </c>
      <c r="N282" s="5">
        <v>0</v>
      </c>
      <c r="O282" s="5">
        <v>0</v>
      </c>
      <c r="P282" s="6">
        <f t="shared" si="23"/>
        <v>237263.95769230771</v>
      </c>
      <c r="Q282" s="4">
        <v>44561</v>
      </c>
      <c r="R282" s="7">
        <v>-6</v>
      </c>
      <c r="S282" s="8">
        <f t="shared" si="22"/>
        <v>2.0248968827516166E-3</v>
      </c>
      <c r="T282" s="6">
        <f t="shared" si="24"/>
        <v>-1.21493812965097E-2</v>
      </c>
    </row>
    <row r="283" spans="1:20" x14ac:dyDescent="0.25">
      <c r="A283" s="9" t="s">
        <v>104</v>
      </c>
      <c r="B283" t="s">
        <v>875</v>
      </c>
      <c r="C283" s="5">
        <v>-2000</v>
      </c>
      <c r="D283" s="5">
        <v>-2000</v>
      </c>
      <c r="E283" s="5">
        <v>17856.310000000001</v>
      </c>
      <c r="F283" s="5">
        <v>37503.370000000003</v>
      </c>
      <c r="G283" s="5">
        <v>158015.44</v>
      </c>
      <c r="H283" s="5">
        <v>162062.26999999999</v>
      </c>
      <c r="I283" s="5">
        <v>162062.26999999999</v>
      </c>
      <c r="J283" s="5">
        <v>162062.26999999999</v>
      </c>
      <c r="K283" s="5">
        <v>162062.26999999999</v>
      </c>
      <c r="L283" s="5">
        <v>162062.26999999999</v>
      </c>
      <c r="M283" s="5">
        <v>162062.26999999999</v>
      </c>
      <c r="N283" s="5">
        <v>155562.26999999999</v>
      </c>
      <c r="O283" s="5">
        <v>155562.26999999999</v>
      </c>
      <c r="P283" s="6">
        <f t="shared" si="23"/>
        <v>114836.40615384615</v>
      </c>
      <c r="Q283" s="4">
        <v>44895</v>
      </c>
      <c r="R283" s="7">
        <v>5</v>
      </c>
      <c r="S283" s="8">
        <f t="shared" si="22"/>
        <v>9.800556439713325E-4</v>
      </c>
      <c r="T283" s="6">
        <f t="shared" si="24"/>
        <v>4.9002782198566625E-3</v>
      </c>
    </row>
    <row r="284" spans="1:20" x14ac:dyDescent="0.25">
      <c r="A284" s="9" t="s">
        <v>104</v>
      </c>
      <c r="B284" t="s">
        <v>876</v>
      </c>
      <c r="C284" s="5">
        <v>-1000</v>
      </c>
      <c r="D284" s="5">
        <v>51479</v>
      </c>
      <c r="E284" s="5">
        <v>65089.95</v>
      </c>
      <c r="F284" s="5">
        <v>65089.95</v>
      </c>
      <c r="G284" s="5">
        <v>0</v>
      </c>
      <c r="H284" s="5">
        <v>0</v>
      </c>
      <c r="I284" s="5">
        <v>0</v>
      </c>
      <c r="J284" s="5">
        <v>0</v>
      </c>
      <c r="K284" s="5">
        <v>0</v>
      </c>
      <c r="L284" s="5">
        <v>0</v>
      </c>
      <c r="M284" s="5">
        <v>0</v>
      </c>
      <c r="N284" s="5">
        <v>0</v>
      </c>
      <c r="O284" s="5">
        <v>0</v>
      </c>
      <c r="P284" s="6">
        <f t="shared" si="23"/>
        <v>13896.83846153846</v>
      </c>
      <c r="Q284" s="4">
        <v>44500</v>
      </c>
      <c r="R284" s="7">
        <v>-8</v>
      </c>
      <c r="S284" s="8">
        <f t="shared" si="22"/>
        <v>1.1860067224101738E-4</v>
      </c>
      <c r="T284" s="6">
        <f t="shared" si="24"/>
        <v>-9.4880537792813903E-4</v>
      </c>
    </row>
    <row r="285" spans="1:20" x14ac:dyDescent="0.25">
      <c r="A285" s="9" t="s">
        <v>104</v>
      </c>
      <c r="B285" t="s">
        <v>877</v>
      </c>
      <c r="C285" s="5">
        <v>0</v>
      </c>
      <c r="D285" s="5">
        <v>0</v>
      </c>
      <c r="E285" s="5">
        <v>0</v>
      </c>
      <c r="F285" s="5">
        <v>0</v>
      </c>
      <c r="G285" s="5">
        <v>0</v>
      </c>
      <c r="H285" s="5">
        <v>0</v>
      </c>
      <c r="I285" s="5">
        <v>0</v>
      </c>
      <c r="J285" s="5">
        <v>0</v>
      </c>
      <c r="K285" s="5">
        <v>0</v>
      </c>
      <c r="L285" s="5">
        <v>0</v>
      </c>
      <c r="M285" s="5">
        <v>0</v>
      </c>
      <c r="N285" s="5">
        <v>-500</v>
      </c>
      <c r="O285" s="5">
        <v>-500</v>
      </c>
      <c r="P285" s="6">
        <f t="shared" si="23"/>
        <v>-76.92307692307692</v>
      </c>
      <c r="Q285" s="4">
        <v>44865</v>
      </c>
      <c r="R285" s="7">
        <v>4</v>
      </c>
      <c r="S285" s="8">
        <f t="shared" si="22"/>
        <v>-6.5648950724828604E-7</v>
      </c>
      <c r="T285" s="6">
        <f t="shared" si="24"/>
        <v>-2.6259580289931442E-6</v>
      </c>
    </row>
    <row r="286" spans="1:20" x14ac:dyDescent="0.25">
      <c r="A286" s="9" t="s">
        <v>104</v>
      </c>
      <c r="B286" t="s">
        <v>878</v>
      </c>
      <c r="C286" s="5">
        <v>372730.53</v>
      </c>
      <c r="D286" s="5">
        <v>672231.3</v>
      </c>
      <c r="E286" s="5">
        <v>895745.25</v>
      </c>
      <c r="F286" s="5">
        <v>1107597.2</v>
      </c>
      <c r="G286" s="5">
        <v>1319449.1499999999</v>
      </c>
      <c r="H286" s="5">
        <v>1529088.7</v>
      </c>
      <c r="I286" s="5">
        <v>0</v>
      </c>
      <c r="J286" s="5">
        <v>0</v>
      </c>
      <c r="K286" s="5">
        <v>0</v>
      </c>
      <c r="L286" s="5">
        <v>0</v>
      </c>
      <c r="M286" s="5">
        <v>0</v>
      </c>
      <c r="N286" s="5">
        <v>0</v>
      </c>
      <c r="O286" s="5">
        <v>0</v>
      </c>
      <c r="P286" s="6">
        <f t="shared" si="23"/>
        <v>453603.24076923076</v>
      </c>
      <c r="Q286" s="4">
        <v>44561</v>
      </c>
      <c r="R286" s="7">
        <v>-6</v>
      </c>
      <c r="S286" s="8">
        <f t="shared" si="22"/>
        <v>3.8712149842446333E-3</v>
      </c>
      <c r="T286" s="6">
        <f t="shared" si="24"/>
        <v>-2.32272899054678E-2</v>
      </c>
    </row>
    <row r="287" spans="1:20" x14ac:dyDescent="0.25">
      <c r="A287" s="9" t="s">
        <v>104</v>
      </c>
      <c r="B287" t="s">
        <v>879</v>
      </c>
      <c r="C287" s="5">
        <v>0</v>
      </c>
      <c r="D287" s="5">
        <v>0</v>
      </c>
      <c r="E287" s="5">
        <v>0</v>
      </c>
      <c r="F287" s="5">
        <v>0</v>
      </c>
      <c r="G287" s="5">
        <v>0</v>
      </c>
      <c r="H287" s="5">
        <v>0</v>
      </c>
      <c r="I287" s="5">
        <v>0</v>
      </c>
      <c r="J287" s="5">
        <v>0</v>
      </c>
      <c r="K287" s="5">
        <v>0</v>
      </c>
      <c r="L287" s="5">
        <v>0</v>
      </c>
      <c r="M287" s="5">
        <v>44315.6</v>
      </c>
      <c r="N287" s="5">
        <v>0</v>
      </c>
      <c r="O287" s="5">
        <v>0</v>
      </c>
      <c r="P287" s="6">
        <f t="shared" si="23"/>
        <v>3408.8923076923074</v>
      </c>
      <c r="Q287" s="4">
        <v>44712</v>
      </c>
      <c r="R287" s="7">
        <v>-1</v>
      </c>
      <c r="S287" s="8">
        <f t="shared" si="22"/>
        <v>2.9092726407412142E-5</v>
      </c>
      <c r="T287" s="6">
        <f t="shared" si="24"/>
        <v>-2.9092726407412142E-5</v>
      </c>
    </row>
    <row r="288" spans="1:20" x14ac:dyDescent="0.25">
      <c r="A288" s="9" t="s">
        <v>104</v>
      </c>
      <c r="B288" t="s">
        <v>880</v>
      </c>
      <c r="C288" s="5">
        <v>0</v>
      </c>
      <c r="D288" s="5">
        <v>0</v>
      </c>
      <c r="E288" s="5">
        <v>0</v>
      </c>
      <c r="F288" s="5">
        <v>0</v>
      </c>
      <c r="G288" s="5">
        <v>0</v>
      </c>
      <c r="H288" s="5">
        <v>0</v>
      </c>
      <c r="I288" s="5">
        <v>0</v>
      </c>
      <c r="J288" s="5">
        <v>0</v>
      </c>
      <c r="K288" s="5">
        <v>0</v>
      </c>
      <c r="L288" s="5">
        <v>0</v>
      </c>
      <c r="M288" s="5">
        <v>0</v>
      </c>
      <c r="N288" s="5">
        <v>2027.76</v>
      </c>
      <c r="O288" s="5">
        <v>2027.76</v>
      </c>
      <c r="P288" s="6">
        <f t="shared" si="23"/>
        <v>311.96307692307693</v>
      </c>
      <c r="Q288" s="4">
        <v>44926</v>
      </c>
      <c r="R288" s="7">
        <v>6</v>
      </c>
      <c r="S288" s="8">
        <f t="shared" si="22"/>
        <v>2.6624063264355689E-6</v>
      </c>
      <c r="T288" s="6">
        <f t="shared" si="24"/>
        <v>1.5974437958613413E-5</v>
      </c>
    </row>
    <row r="289" spans="1:20" x14ac:dyDescent="0.25">
      <c r="A289" s="9" t="s">
        <v>104</v>
      </c>
      <c r="B289" t="s">
        <v>881</v>
      </c>
      <c r="C289" s="5">
        <v>0</v>
      </c>
      <c r="D289" s="5">
        <v>0</v>
      </c>
      <c r="E289" s="5">
        <v>0</v>
      </c>
      <c r="F289" s="5">
        <v>0</v>
      </c>
      <c r="G289" s="5">
        <v>0</v>
      </c>
      <c r="H289" s="5">
        <v>0</v>
      </c>
      <c r="I289" s="5">
        <v>0</v>
      </c>
      <c r="J289" s="5">
        <v>17544</v>
      </c>
      <c r="K289" s="5">
        <v>35088</v>
      </c>
      <c r="L289" s="5">
        <v>62770.78</v>
      </c>
      <c r="M289" s="5">
        <v>211158.55</v>
      </c>
      <c r="N289" s="5">
        <v>433462.17</v>
      </c>
      <c r="O289" s="5">
        <v>655196.39</v>
      </c>
      <c r="P289" s="6">
        <f t="shared" si="23"/>
        <v>108863.06846153847</v>
      </c>
      <c r="Q289" s="4">
        <v>44926</v>
      </c>
      <c r="R289" s="7">
        <v>6</v>
      </c>
      <c r="S289" s="8">
        <f t="shared" si="22"/>
        <v>9.2907700823407363E-4</v>
      </c>
      <c r="T289" s="6">
        <f t="shared" si="24"/>
        <v>5.574462049404442E-3</v>
      </c>
    </row>
    <row r="290" spans="1:20" x14ac:dyDescent="0.25">
      <c r="A290" s="9" t="s">
        <v>104</v>
      </c>
      <c r="B290" t="s">
        <v>882</v>
      </c>
      <c r="C290" s="5">
        <v>361355.8</v>
      </c>
      <c r="D290" s="5">
        <v>803835.8</v>
      </c>
      <c r="E290" s="5">
        <v>803835.8</v>
      </c>
      <c r="F290" s="5">
        <v>803835.8</v>
      </c>
      <c r="G290" s="5">
        <v>803835.8</v>
      </c>
      <c r="H290" s="5">
        <v>803835.8</v>
      </c>
      <c r="I290" s="5">
        <v>0</v>
      </c>
      <c r="J290" s="5">
        <v>0</v>
      </c>
      <c r="K290" s="5">
        <v>0</v>
      </c>
      <c r="L290" s="5">
        <v>0</v>
      </c>
      <c r="M290" s="5">
        <v>0</v>
      </c>
      <c r="N290" s="5">
        <v>0</v>
      </c>
      <c r="O290" s="5">
        <v>0</v>
      </c>
      <c r="P290" s="6">
        <f t="shared" si="23"/>
        <v>336964.21538461535</v>
      </c>
      <c r="Q290" s="4">
        <v>44561</v>
      </c>
      <c r="R290" s="7">
        <v>-6</v>
      </c>
      <c r="S290" s="8">
        <f t="shared" si="22"/>
        <v>2.8757751323359691E-3</v>
      </c>
      <c r="T290" s="6">
        <f t="shared" si="24"/>
        <v>-1.7254650794015815E-2</v>
      </c>
    </row>
    <row r="291" spans="1:20" x14ac:dyDescent="0.25">
      <c r="A291" s="9" t="s">
        <v>104</v>
      </c>
      <c r="B291" t="s">
        <v>883</v>
      </c>
      <c r="C291" s="5">
        <v>0</v>
      </c>
      <c r="D291" s="5">
        <v>0</v>
      </c>
      <c r="E291" s="5">
        <v>0</v>
      </c>
      <c r="F291" s="5">
        <v>0</v>
      </c>
      <c r="G291" s="5">
        <v>0</v>
      </c>
      <c r="H291" s="5">
        <v>0</v>
      </c>
      <c r="I291" s="5">
        <v>0</v>
      </c>
      <c r="J291" s="5">
        <v>0</v>
      </c>
      <c r="K291" s="5">
        <v>0</v>
      </c>
      <c r="L291" s="5">
        <v>361522</v>
      </c>
      <c r="M291" s="5">
        <v>363022</v>
      </c>
      <c r="N291" s="5">
        <v>363022</v>
      </c>
      <c r="O291" s="5">
        <v>363022</v>
      </c>
      <c r="P291" s="6">
        <f t="shared" si="23"/>
        <v>111583.69230769231</v>
      </c>
      <c r="Q291" s="4">
        <v>44834</v>
      </c>
      <c r="R291" s="7">
        <v>3</v>
      </c>
      <c r="S291" s="8">
        <f t="shared" si="22"/>
        <v>9.5229580134027682E-4</v>
      </c>
      <c r="T291" s="6">
        <f t="shared" si="24"/>
        <v>2.8568874040208305E-3</v>
      </c>
    </row>
    <row r="292" spans="1:20" x14ac:dyDescent="0.25">
      <c r="A292" s="9" t="s">
        <v>104</v>
      </c>
      <c r="B292" t="s">
        <v>884</v>
      </c>
      <c r="C292" s="5">
        <v>0.01</v>
      </c>
      <c r="D292" s="5">
        <v>0.01</v>
      </c>
      <c r="E292" s="5">
        <v>0.01</v>
      </c>
      <c r="F292" s="5">
        <v>0.01</v>
      </c>
      <c r="G292" s="5">
        <v>0.01</v>
      </c>
      <c r="H292" s="5">
        <v>0.01</v>
      </c>
      <c r="I292" s="5">
        <v>0</v>
      </c>
      <c r="J292" s="5">
        <v>0</v>
      </c>
      <c r="K292" s="5">
        <v>0</v>
      </c>
      <c r="L292" s="5">
        <v>0</v>
      </c>
      <c r="M292" s="5">
        <v>0</v>
      </c>
      <c r="N292" s="5">
        <v>0</v>
      </c>
      <c r="O292" s="5">
        <v>0</v>
      </c>
      <c r="P292" s="6">
        <f t="shared" ref="P292:P316" si="25">AVERAGE(C292:O292)</f>
        <v>4.6153846153846158E-3</v>
      </c>
      <c r="Q292" s="4">
        <v>44561</v>
      </c>
      <c r="R292" s="7">
        <v>-6</v>
      </c>
      <c r="S292" s="8">
        <f t="shared" si="22"/>
        <v>3.9389370434897164E-11</v>
      </c>
      <c r="T292" s="6">
        <f t="shared" ref="T292:T316" si="26">R292*S292</f>
        <v>-2.3633622260938296E-10</v>
      </c>
    </row>
    <row r="293" spans="1:20" x14ac:dyDescent="0.25">
      <c r="A293" s="9" t="s">
        <v>104</v>
      </c>
      <c r="B293" t="s">
        <v>885</v>
      </c>
      <c r="C293" s="5">
        <v>207240</v>
      </c>
      <c r="D293" s="5">
        <v>317860</v>
      </c>
      <c r="E293" s="5">
        <v>395294</v>
      </c>
      <c r="F293" s="5">
        <v>0</v>
      </c>
      <c r="G293" s="5">
        <v>0</v>
      </c>
      <c r="H293" s="5">
        <v>0</v>
      </c>
      <c r="I293" s="5">
        <v>0</v>
      </c>
      <c r="J293" s="5">
        <v>0</v>
      </c>
      <c r="K293" s="5">
        <v>0</v>
      </c>
      <c r="L293" s="5">
        <v>0</v>
      </c>
      <c r="M293" s="5">
        <v>0</v>
      </c>
      <c r="N293" s="5">
        <v>0</v>
      </c>
      <c r="O293" s="5">
        <v>0</v>
      </c>
      <c r="P293" s="6">
        <f t="shared" si="25"/>
        <v>70799.538461538468</v>
      </c>
      <c r="Q293" s="4">
        <v>44469</v>
      </c>
      <c r="R293" s="7">
        <v>-9</v>
      </c>
      <c r="S293" s="8">
        <f t="shared" si="22"/>
        <v>6.0422900353427906E-4</v>
      </c>
      <c r="T293" s="6">
        <f t="shared" si="26"/>
        <v>-5.4380610318085117E-3</v>
      </c>
    </row>
    <row r="294" spans="1:20" x14ac:dyDescent="0.25">
      <c r="A294" s="9" t="s">
        <v>104</v>
      </c>
      <c r="B294" t="s">
        <v>886</v>
      </c>
      <c r="C294" s="5">
        <v>100377.7</v>
      </c>
      <c r="D294" s="5">
        <v>100377.7</v>
      </c>
      <c r="E294" s="5">
        <v>100377.7</v>
      </c>
      <c r="F294" s="5">
        <v>100377.7</v>
      </c>
      <c r="G294" s="5">
        <v>100377.7</v>
      </c>
      <c r="H294" s="5">
        <v>100377.7</v>
      </c>
      <c r="I294" s="5">
        <v>0</v>
      </c>
      <c r="J294" s="5">
        <v>0</v>
      </c>
      <c r="K294" s="5">
        <v>0</v>
      </c>
      <c r="L294" s="5">
        <v>0</v>
      </c>
      <c r="M294" s="5">
        <v>0</v>
      </c>
      <c r="N294" s="5">
        <v>0</v>
      </c>
      <c r="O294" s="5">
        <v>0</v>
      </c>
      <c r="P294" s="6">
        <f t="shared" si="25"/>
        <v>46328.169230769228</v>
      </c>
      <c r="Q294" s="4">
        <v>44561</v>
      </c>
      <c r="R294" s="7">
        <v>-6</v>
      </c>
      <c r="S294" s="8">
        <f t="shared" si="22"/>
        <v>3.9538144087029767E-4</v>
      </c>
      <c r="T294" s="6">
        <f t="shared" si="26"/>
        <v>-2.3722886452217859E-3</v>
      </c>
    </row>
    <row r="295" spans="1:20" x14ac:dyDescent="0.25">
      <c r="A295" s="9" t="s">
        <v>104</v>
      </c>
      <c r="B295" t="s">
        <v>887</v>
      </c>
      <c r="C295" s="5">
        <v>0</v>
      </c>
      <c r="D295" s="5">
        <v>0</v>
      </c>
      <c r="E295" s="5">
        <v>0</v>
      </c>
      <c r="F295" s="5">
        <v>0</v>
      </c>
      <c r="G295" s="5">
        <v>0</v>
      </c>
      <c r="H295" s="5">
        <v>0</v>
      </c>
      <c r="I295" s="5">
        <v>0</v>
      </c>
      <c r="J295" s="5">
        <v>0</v>
      </c>
      <c r="K295" s="5">
        <v>0</v>
      </c>
      <c r="L295" s="5">
        <v>0</v>
      </c>
      <c r="M295" s="5">
        <v>-600</v>
      </c>
      <c r="N295" s="5">
        <v>16677.920000000002</v>
      </c>
      <c r="O295" s="5">
        <v>0</v>
      </c>
      <c r="P295" s="6">
        <f t="shared" si="25"/>
        <v>1236.7630769230771</v>
      </c>
      <c r="Q295" s="4">
        <v>44742</v>
      </c>
      <c r="R295" s="7">
        <v>0</v>
      </c>
      <c r="S295" s="8">
        <f t="shared" si="22"/>
        <v>1.0554985778377365E-5</v>
      </c>
      <c r="T295" s="6">
        <f t="shared" si="26"/>
        <v>0</v>
      </c>
    </row>
    <row r="296" spans="1:20" x14ac:dyDescent="0.25">
      <c r="A296" s="9" t="s">
        <v>104</v>
      </c>
      <c r="B296" t="s">
        <v>888</v>
      </c>
      <c r="C296" s="5">
        <v>-1600</v>
      </c>
      <c r="D296" s="5">
        <v>-1600</v>
      </c>
      <c r="E296" s="5">
        <v>-1600</v>
      </c>
      <c r="F296" s="5">
        <v>-1600</v>
      </c>
      <c r="G296" s="5">
        <v>22521.420000000002</v>
      </c>
      <c r="H296" s="5">
        <v>0</v>
      </c>
      <c r="I296" s="5">
        <v>0</v>
      </c>
      <c r="J296" s="5">
        <v>0</v>
      </c>
      <c r="K296" s="5">
        <v>0</v>
      </c>
      <c r="L296" s="5">
        <v>0</v>
      </c>
      <c r="M296" s="5">
        <v>0</v>
      </c>
      <c r="N296" s="5">
        <v>0</v>
      </c>
      <c r="O296" s="5">
        <v>0</v>
      </c>
      <c r="P296" s="6">
        <f t="shared" si="25"/>
        <v>1240.1092307692309</v>
      </c>
      <c r="Q296" s="4">
        <v>44530</v>
      </c>
      <c r="R296" s="7">
        <v>-7</v>
      </c>
      <c r="S296" s="8">
        <f t="shared" si="22"/>
        <v>1.0583543071942664E-5</v>
      </c>
      <c r="T296" s="6">
        <f t="shared" si="26"/>
        <v>-7.4084801503598657E-5</v>
      </c>
    </row>
    <row r="297" spans="1:20" x14ac:dyDescent="0.25">
      <c r="A297" s="9" t="s">
        <v>104</v>
      </c>
      <c r="B297" t="s">
        <v>889</v>
      </c>
      <c r="C297" s="5">
        <v>0</v>
      </c>
      <c r="D297" s="5">
        <v>0</v>
      </c>
      <c r="E297" s="5">
        <v>0</v>
      </c>
      <c r="F297" s="5">
        <v>0</v>
      </c>
      <c r="G297" s="5">
        <v>0</v>
      </c>
      <c r="H297" s="5">
        <v>0</v>
      </c>
      <c r="I297" s="5">
        <v>0</v>
      </c>
      <c r="J297" s="5">
        <v>0</v>
      </c>
      <c r="K297" s="5">
        <v>0</v>
      </c>
      <c r="L297" s="5">
        <v>0</v>
      </c>
      <c r="M297" s="5">
        <v>-1600</v>
      </c>
      <c r="N297" s="5">
        <v>-1600</v>
      </c>
      <c r="O297" s="5">
        <v>-1600</v>
      </c>
      <c r="P297" s="6">
        <f t="shared" si="25"/>
        <v>-369.23076923076923</v>
      </c>
      <c r="Q297" s="4">
        <v>44895</v>
      </c>
      <c r="R297" s="7">
        <v>5</v>
      </c>
      <c r="S297" s="8">
        <f t="shared" si="22"/>
        <v>-3.151149634791773E-6</v>
      </c>
      <c r="T297" s="6">
        <f t="shared" si="26"/>
        <v>-1.5755748173958863E-5</v>
      </c>
    </row>
    <row r="298" spans="1:20" x14ac:dyDescent="0.25">
      <c r="A298" s="9" t="s">
        <v>104</v>
      </c>
      <c r="B298" t="s">
        <v>890</v>
      </c>
      <c r="C298" s="5">
        <v>-3000</v>
      </c>
      <c r="D298" s="5">
        <v>46779</v>
      </c>
      <c r="E298" s="5">
        <v>0</v>
      </c>
      <c r="F298" s="5">
        <v>0</v>
      </c>
      <c r="G298" s="5">
        <v>0</v>
      </c>
      <c r="H298" s="5">
        <v>0</v>
      </c>
      <c r="I298" s="5">
        <v>0</v>
      </c>
      <c r="J298" s="5">
        <v>0</v>
      </c>
      <c r="K298" s="5">
        <v>0</v>
      </c>
      <c r="L298" s="5">
        <v>0</v>
      </c>
      <c r="M298" s="5">
        <v>0</v>
      </c>
      <c r="N298" s="5">
        <v>0</v>
      </c>
      <c r="O298" s="5">
        <v>0</v>
      </c>
      <c r="P298" s="6">
        <f t="shared" si="25"/>
        <v>3367.6153846153848</v>
      </c>
      <c r="Q298" s="4">
        <v>44439</v>
      </c>
      <c r="R298" s="7">
        <v>-10</v>
      </c>
      <c r="S298" s="8">
        <f t="shared" si="22"/>
        <v>2.8740454137822718E-5</v>
      </c>
      <c r="T298" s="6">
        <f t="shared" si="26"/>
        <v>-2.8740454137822719E-4</v>
      </c>
    </row>
    <row r="299" spans="1:20" x14ac:dyDescent="0.25">
      <c r="A299" s="9" t="s">
        <v>104</v>
      </c>
      <c r="B299" t="s">
        <v>891</v>
      </c>
      <c r="C299" s="5">
        <v>25656.400000000001</v>
      </c>
      <c r="D299" s="5">
        <v>72312.350000000006</v>
      </c>
      <c r="E299" s="5">
        <v>0</v>
      </c>
      <c r="F299" s="5">
        <v>0</v>
      </c>
      <c r="G299" s="5">
        <v>0</v>
      </c>
      <c r="H299" s="5">
        <v>0</v>
      </c>
      <c r="I299" s="5">
        <v>0</v>
      </c>
      <c r="J299" s="5">
        <v>0</v>
      </c>
      <c r="K299" s="5">
        <v>0</v>
      </c>
      <c r="L299" s="5">
        <v>0</v>
      </c>
      <c r="M299" s="5">
        <v>0</v>
      </c>
      <c r="N299" s="5">
        <v>0</v>
      </c>
      <c r="O299" s="5">
        <v>0</v>
      </c>
      <c r="P299" s="6">
        <f t="shared" si="25"/>
        <v>7536.0576923076924</v>
      </c>
      <c r="Q299" s="4">
        <v>44439</v>
      </c>
      <c r="R299" s="7">
        <v>-10</v>
      </c>
      <c r="S299" s="8">
        <f t="shared" si="22"/>
        <v>6.431545641323053E-5</v>
      </c>
      <c r="T299" s="6">
        <f t="shared" si="26"/>
        <v>-6.4315456413230527E-4</v>
      </c>
    </row>
    <row r="300" spans="1:20" x14ac:dyDescent="0.25">
      <c r="A300" s="9" t="s">
        <v>104</v>
      </c>
      <c r="B300" t="s">
        <v>892</v>
      </c>
      <c r="C300" s="5">
        <v>0</v>
      </c>
      <c r="D300" s="5">
        <v>0</v>
      </c>
      <c r="E300" s="5">
        <v>0</v>
      </c>
      <c r="F300" s="5">
        <v>0</v>
      </c>
      <c r="G300" s="5">
        <v>0</v>
      </c>
      <c r="H300" s="5">
        <v>0</v>
      </c>
      <c r="I300" s="5">
        <v>0</v>
      </c>
      <c r="J300" s="5">
        <v>0</v>
      </c>
      <c r="K300" s="5">
        <v>0</v>
      </c>
      <c r="L300" s="5">
        <v>0</v>
      </c>
      <c r="M300" s="5">
        <v>0</v>
      </c>
      <c r="N300" s="5">
        <v>0</v>
      </c>
      <c r="O300" s="5">
        <v>25656.400000000001</v>
      </c>
      <c r="P300" s="6">
        <f t="shared" si="25"/>
        <v>1973.5692307692309</v>
      </c>
      <c r="Q300" s="4">
        <v>44804</v>
      </c>
      <c r="R300" s="7">
        <v>2</v>
      </c>
      <c r="S300" s="8">
        <f t="shared" si="22"/>
        <v>1.6843157393764927E-5</v>
      </c>
      <c r="T300" s="6">
        <f t="shared" si="26"/>
        <v>3.3686314787529853E-5</v>
      </c>
    </row>
    <row r="301" spans="1:20" x14ac:dyDescent="0.25">
      <c r="A301" s="9" t="s">
        <v>104</v>
      </c>
      <c r="B301" t="s">
        <v>893</v>
      </c>
      <c r="C301" s="5">
        <v>0</v>
      </c>
      <c r="D301" s="5">
        <v>22790.2</v>
      </c>
      <c r="E301" s="5">
        <v>73172.350000000006</v>
      </c>
      <c r="F301" s="5">
        <v>0</v>
      </c>
      <c r="G301" s="5">
        <v>0</v>
      </c>
      <c r="H301" s="5">
        <v>0</v>
      </c>
      <c r="I301" s="5">
        <v>0</v>
      </c>
      <c r="J301" s="5">
        <v>0</v>
      </c>
      <c r="K301" s="5">
        <v>0</v>
      </c>
      <c r="L301" s="5">
        <v>0</v>
      </c>
      <c r="M301" s="5">
        <v>0</v>
      </c>
      <c r="N301" s="5">
        <v>0</v>
      </c>
      <c r="O301" s="5">
        <v>0</v>
      </c>
      <c r="P301" s="6">
        <f t="shared" si="25"/>
        <v>7381.7346153846156</v>
      </c>
      <c r="Q301" s="4">
        <v>44469</v>
      </c>
      <c r="R301" s="7">
        <v>-9</v>
      </c>
      <c r="S301" s="8">
        <f t="shared" si="22"/>
        <v>6.2998407163789008E-5</v>
      </c>
      <c r="T301" s="6">
        <f t="shared" si="26"/>
        <v>-5.6698566447410106E-4</v>
      </c>
    </row>
    <row r="302" spans="1:20" x14ac:dyDescent="0.25">
      <c r="A302" s="9" t="s">
        <v>104</v>
      </c>
      <c r="B302" t="s">
        <v>894</v>
      </c>
      <c r="C302" s="5">
        <v>5591.579999999999</v>
      </c>
      <c r="D302" s="5">
        <v>6709.6499999999987</v>
      </c>
      <c r="E302" s="5">
        <v>7827.7199999999984</v>
      </c>
      <c r="F302" s="5">
        <v>8945.7899999999991</v>
      </c>
      <c r="G302" s="5">
        <v>10063.859999999999</v>
      </c>
      <c r="H302" s="5">
        <v>11181.929999999998</v>
      </c>
      <c r="I302" s="5">
        <v>12299.999999999998</v>
      </c>
      <c r="J302" s="5">
        <v>14083.499999999998</v>
      </c>
      <c r="K302" s="5">
        <v>15866.999999999998</v>
      </c>
      <c r="L302" s="5">
        <v>17650.5</v>
      </c>
      <c r="M302" s="5">
        <v>19434</v>
      </c>
      <c r="N302" s="5">
        <v>21217.5</v>
      </c>
      <c r="O302" s="5">
        <v>0</v>
      </c>
      <c r="P302" s="6">
        <f t="shared" si="25"/>
        <v>11605.617692307693</v>
      </c>
      <c r="Q302" s="4">
        <v>44742</v>
      </c>
      <c r="R302" s="7">
        <v>0</v>
      </c>
      <c r="S302" s="8">
        <f t="shared" si="22"/>
        <v>9.9046561121755885E-5</v>
      </c>
      <c r="T302" s="6">
        <f t="shared" si="26"/>
        <v>0</v>
      </c>
    </row>
    <row r="303" spans="1:20" x14ac:dyDescent="0.25">
      <c r="A303" s="9" t="s">
        <v>104</v>
      </c>
      <c r="B303" t="s">
        <v>895</v>
      </c>
      <c r="C303" s="5">
        <v>145363.86000000002</v>
      </c>
      <c r="D303" s="5">
        <v>174436.55000000002</v>
      </c>
      <c r="E303" s="5">
        <v>203509.24000000002</v>
      </c>
      <c r="F303" s="5">
        <v>232581.93000000002</v>
      </c>
      <c r="G303" s="5">
        <v>261654.62000000002</v>
      </c>
      <c r="H303" s="5">
        <v>290727.31000000006</v>
      </c>
      <c r="I303" s="5">
        <v>319800.00000000006</v>
      </c>
      <c r="J303" s="5">
        <v>321278.05000000005</v>
      </c>
      <c r="K303" s="5">
        <v>322755.69000000006</v>
      </c>
      <c r="L303" s="5">
        <v>324233.33000000007</v>
      </c>
      <c r="M303" s="5">
        <v>325710.97000000009</v>
      </c>
      <c r="N303" s="5">
        <v>327188.6100000001</v>
      </c>
      <c r="O303" s="5">
        <v>0</v>
      </c>
      <c r="P303" s="6">
        <f t="shared" si="25"/>
        <v>249941.55076923085</v>
      </c>
      <c r="Q303" s="4">
        <v>44742</v>
      </c>
      <c r="R303" s="7">
        <v>0</v>
      </c>
      <c r="S303" s="8">
        <f t="shared" si="22"/>
        <v>2.1330920715697428E-3</v>
      </c>
      <c r="T303" s="6">
        <f t="shared" si="26"/>
        <v>0</v>
      </c>
    </row>
    <row r="304" spans="1:20" x14ac:dyDescent="0.25">
      <c r="A304" s="9" t="s">
        <v>104</v>
      </c>
      <c r="B304" t="s">
        <v>896</v>
      </c>
      <c r="C304" s="5">
        <v>7455.4400000000005</v>
      </c>
      <c r="D304" s="5">
        <v>8946.2000000000007</v>
      </c>
      <c r="E304" s="5">
        <v>10436.960000000001</v>
      </c>
      <c r="F304" s="5">
        <v>11927.720000000001</v>
      </c>
      <c r="G304" s="5">
        <v>13418.480000000001</v>
      </c>
      <c r="H304" s="5">
        <v>14909.240000000002</v>
      </c>
      <c r="I304" s="5">
        <v>16400</v>
      </c>
      <c r="J304" s="5">
        <v>16937.099999999999</v>
      </c>
      <c r="K304" s="5">
        <v>17473.379999999997</v>
      </c>
      <c r="L304" s="5">
        <v>18009.659999999996</v>
      </c>
      <c r="M304" s="5">
        <v>18545.939999999995</v>
      </c>
      <c r="N304" s="5">
        <v>19082.219999999994</v>
      </c>
      <c r="O304" s="5">
        <v>0</v>
      </c>
      <c r="P304" s="6">
        <f t="shared" si="25"/>
        <v>13349.410769230772</v>
      </c>
      <c r="Q304" s="4">
        <v>44742</v>
      </c>
      <c r="R304" s="7">
        <v>0</v>
      </c>
      <c r="S304" s="8">
        <f t="shared" si="22"/>
        <v>1.1392872527331455E-4</v>
      </c>
      <c r="T304" s="6">
        <f t="shared" si="26"/>
        <v>0</v>
      </c>
    </row>
    <row r="305" spans="1:20" x14ac:dyDescent="0.25">
      <c r="A305" s="9" t="s">
        <v>104</v>
      </c>
      <c r="B305" t="s">
        <v>897</v>
      </c>
      <c r="C305" s="5">
        <v>3382.5</v>
      </c>
      <c r="D305" s="5">
        <v>4059</v>
      </c>
      <c r="E305" s="5">
        <v>4735.5</v>
      </c>
      <c r="F305" s="5">
        <v>5412</v>
      </c>
      <c r="G305" s="5">
        <v>6088.5</v>
      </c>
      <c r="H305" s="5">
        <v>6765</v>
      </c>
      <c r="I305" s="5">
        <v>7441.5</v>
      </c>
      <c r="J305" s="5">
        <v>8118</v>
      </c>
      <c r="K305" s="5">
        <v>8794.5</v>
      </c>
      <c r="L305" s="5">
        <v>9471</v>
      </c>
      <c r="M305" s="5">
        <v>10147.5</v>
      </c>
      <c r="N305" s="5">
        <v>10824</v>
      </c>
      <c r="O305" s="5">
        <v>0</v>
      </c>
      <c r="P305" s="6">
        <f t="shared" si="25"/>
        <v>6556.8461538461543</v>
      </c>
      <c r="Q305" s="4">
        <v>44742</v>
      </c>
      <c r="R305" s="7">
        <v>0</v>
      </c>
      <c r="S305" s="8">
        <f t="shared" si="22"/>
        <v>5.595850910833666E-5</v>
      </c>
      <c r="T305" s="6">
        <f t="shared" si="26"/>
        <v>0</v>
      </c>
    </row>
    <row r="306" spans="1:20" x14ac:dyDescent="0.25">
      <c r="A306" s="9" t="s">
        <v>104</v>
      </c>
      <c r="B306" t="s">
        <v>898</v>
      </c>
      <c r="C306" s="5">
        <v>48455.44</v>
      </c>
      <c r="D306" s="5">
        <v>58146.200000000004</v>
      </c>
      <c r="E306" s="5">
        <v>67836.960000000006</v>
      </c>
      <c r="F306" s="5">
        <v>77527.72</v>
      </c>
      <c r="G306" s="5">
        <v>87218.48</v>
      </c>
      <c r="H306" s="5">
        <v>96909.239999999991</v>
      </c>
      <c r="I306" s="5">
        <v>106599.99999999999</v>
      </c>
      <c r="J306" s="5">
        <v>111948.44999999998</v>
      </c>
      <c r="K306" s="5">
        <v>117295.25999999998</v>
      </c>
      <c r="L306" s="5">
        <v>122642.06999999998</v>
      </c>
      <c r="M306" s="5">
        <v>127988.87999999998</v>
      </c>
      <c r="N306" s="5">
        <v>133335.68999999997</v>
      </c>
      <c r="O306" s="5">
        <v>0</v>
      </c>
      <c r="P306" s="6">
        <f t="shared" si="25"/>
        <v>88915.722307692296</v>
      </c>
      <c r="Q306" s="4">
        <v>44742</v>
      </c>
      <c r="R306" s="7">
        <v>0</v>
      </c>
      <c r="S306" s="8">
        <f t="shared" si="22"/>
        <v>7.5883910341723059E-4</v>
      </c>
      <c r="T306" s="6">
        <f t="shared" si="26"/>
        <v>0</v>
      </c>
    </row>
    <row r="307" spans="1:20" x14ac:dyDescent="0.25">
      <c r="A307" s="9" t="s">
        <v>104</v>
      </c>
      <c r="B307" t="s">
        <v>899</v>
      </c>
      <c r="C307" s="5">
        <v>75851.23</v>
      </c>
      <c r="D307" s="5">
        <v>91020.819999999992</v>
      </c>
      <c r="E307" s="5">
        <v>106190.40999999999</v>
      </c>
      <c r="F307" s="5">
        <v>121359.99999999999</v>
      </c>
      <c r="G307" s="5">
        <v>136529.59</v>
      </c>
      <c r="H307" s="5">
        <v>151699.18</v>
      </c>
      <c r="I307" s="5">
        <v>166868.76999999999</v>
      </c>
      <c r="J307" s="5">
        <v>182038.36</v>
      </c>
      <c r="K307" s="5">
        <v>197207.94999999998</v>
      </c>
      <c r="L307" s="5">
        <v>212377.53999999998</v>
      </c>
      <c r="M307" s="5">
        <v>227547.12999999998</v>
      </c>
      <c r="N307" s="5">
        <v>242716.71999999997</v>
      </c>
      <c r="O307" s="5">
        <v>0</v>
      </c>
      <c r="P307" s="6">
        <f t="shared" si="25"/>
        <v>147031.36153846153</v>
      </c>
      <c r="Q307" s="4">
        <v>44742</v>
      </c>
      <c r="R307" s="7">
        <v>0</v>
      </c>
      <c r="S307" s="8">
        <f t="shared" si="22"/>
        <v>1.2548190991235797E-3</v>
      </c>
      <c r="T307" s="6">
        <f t="shared" si="26"/>
        <v>0</v>
      </c>
    </row>
    <row r="308" spans="1:20" x14ac:dyDescent="0.25">
      <c r="A308" s="9" t="s">
        <v>104</v>
      </c>
      <c r="B308" t="s">
        <v>900</v>
      </c>
      <c r="C308" s="5">
        <v>9319.2999999999993</v>
      </c>
      <c r="D308" s="5">
        <v>11182.75</v>
      </c>
      <c r="E308" s="5">
        <v>13046.2</v>
      </c>
      <c r="F308" s="5">
        <v>14909.650000000001</v>
      </c>
      <c r="G308" s="5">
        <v>16773.100000000002</v>
      </c>
      <c r="H308" s="5">
        <v>18636.550000000003</v>
      </c>
      <c r="I308" s="5">
        <v>20500.000000000004</v>
      </c>
      <c r="J308" s="5">
        <v>21406.100000000002</v>
      </c>
      <c r="K308" s="5">
        <v>22311.38</v>
      </c>
      <c r="L308" s="5">
        <v>23216.66</v>
      </c>
      <c r="M308" s="5">
        <v>24121.94</v>
      </c>
      <c r="N308" s="5">
        <v>25027.219999999998</v>
      </c>
      <c r="O308" s="5">
        <v>0</v>
      </c>
      <c r="P308" s="6">
        <f t="shared" si="25"/>
        <v>16957.757692307692</v>
      </c>
      <c r="Q308" s="4">
        <v>44742</v>
      </c>
      <c r="R308" s="7">
        <v>0</v>
      </c>
      <c r="S308" s="8">
        <f t="shared" si="22"/>
        <v>1.4472366988896581E-4</v>
      </c>
      <c r="T308" s="6">
        <f t="shared" si="26"/>
        <v>0</v>
      </c>
    </row>
    <row r="309" spans="1:20" x14ac:dyDescent="0.25">
      <c r="A309" s="9" t="s">
        <v>104</v>
      </c>
      <c r="B309" t="s">
        <v>901</v>
      </c>
      <c r="C309" s="5">
        <v>1221</v>
      </c>
      <c r="D309" s="5">
        <v>1424.5</v>
      </c>
      <c r="E309" s="5">
        <v>1628</v>
      </c>
      <c r="F309" s="5">
        <v>1831.5</v>
      </c>
      <c r="G309" s="5">
        <v>2035</v>
      </c>
      <c r="H309" s="5">
        <v>2238.5</v>
      </c>
      <c r="I309" s="5">
        <v>0</v>
      </c>
      <c r="J309" s="5">
        <v>0</v>
      </c>
      <c r="K309" s="5">
        <v>0</v>
      </c>
      <c r="L309" s="5">
        <v>0</v>
      </c>
      <c r="M309" s="5">
        <v>0</v>
      </c>
      <c r="N309" s="5">
        <v>0</v>
      </c>
      <c r="O309" s="5">
        <v>0</v>
      </c>
      <c r="P309" s="6">
        <f t="shared" si="25"/>
        <v>798.34615384615381</v>
      </c>
      <c r="Q309" s="4">
        <v>44561</v>
      </c>
      <c r="R309" s="7">
        <v>-6</v>
      </c>
      <c r="S309" s="8">
        <f t="shared" si="22"/>
        <v>6.8133763509763366E-6</v>
      </c>
      <c r="T309" s="6">
        <f t="shared" si="26"/>
        <v>-4.0880258105858018E-5</v>
      </c>
    </row>
    <row r="310" spans="1:20" x14ac:dyDescent="0.25">
      <c r="A310" s="9" t="s">
        <v>104</v>
      </c>
      <c r="B310" t="s">
        <v>902</v>
      </c>
      <c r="C310" s="5">
        <v>21799.980000000003</v>
      </c>
      <c r="D310" s="5">
        <v>25433.310000000005</v>
      </c>
      <c r="E310" s="5">
        <v>29066.640000000007</v>
      </c>
      <c r="F310" s="5">
        <v>32699.970000000008</v>
      </c>
      <c r="G310" s="5">
        <v>36333.30000000001</v>
      </c>
      <c r="H310" s="5">
        <v>39966.630000000012</v>
      </c>
      <c r="I310" s="5">
        <v>0</v>
      </c>
      <c r="J310" s="5">
        <v>0</v>
      </c>
      <c r="K310" s="5">
        <v>0</v>
      </c>
      <c r="L310" s="5">
        <v>0</v>
      </c>
      <c r="M310" s="5">
        <v>0</v>
      </c>
      <c r="N310" s="5">
        <v>0</v>
      </c>
      <c r="O310" s="5">
        <v>0</v>
      </c>
      <c r="P310" s="6">
        <f t="shared" si="25"/>
        <v>14253.83307692308</v>
      </c>
      <c r="Q310" s="4">
        <v>44561</v>
      </c>
      <c r="R310" s="7">
        <v>-6</v>
      </c>
      <c r="S310" s="8">
        <f t="shared" si="22"/>
        <v>1.216473940898912E-4</v>
      </c>
      <c r="T310" s="6">
        <f t="shared" si="26"/>
        <v>-7.2988436453934715E-4</v>
      </c>
    </row>
    <row r="311" spans="1:20" x14ac:dyDescent="0.25">
      <c r="A311" s="9" t="s">
        <v>104</v>
      </c>
      <c r="B311" t="s">
        <v>903</v>
      </c>
      <c r="C311" s="5">
        <v>522.54000000000008</v>
      </c>
      <c r="D311" s="5">
        <v>609.63000000000011</v>
      </c>
      <c r="E311" s="5">
        <v>696.72000000000014</v>
      </c>
      <c r="F311" s="5">
        <v>783.81000000000017</v>
      </c>
      <c r="G311" s="5">
        <v>870.9000000000002</v>
      </c>
      <c r="H311" s="5">
        <v>957.99000000000024</v>
      </c>
      <c r="I311" s="5">
        <v>0</v>
      </c>
      <c r="J311" s="5">
        <v>0</v>
      </c>
      <c r="K311" s="5">
        <v>0</v>
      </c>
      <c r="L311" s="5">
        <v>0</v>
      </c>
      <c r="M311" s="5">
        <v>0</v>
      </c>
      <c r="N311" s="5">
        <v>0</v>
      </c>
      <c r="O311" s="5">
        <v>0</v>
      </c>
      <c r="P311" s="6">
        <f t="shared" si="25"/>
        <v>341.66076923076929</v>
      </c>
      <c r="Q311" s="4">
        <v>44561</v>
      </c>
      <c r="R311" s="7">
        <v>-6</v>
      </c>
      <c r="S311" s="8">
        <f t="shared" si="22"/>
        <v>2.9158572304989155E-6</v>
      </c>
      <c r="T311" s="6">
        <f t="shared" si="26"/>
        <v>-1.7495143382993495E-5</v>
      </c>
    </row>
    <row r="312" spans="1:20" x14ac:dyDescent="0.25">
      <c r="A312" s="9" t="s">
        <v>104</v>
      </c>
      <c r="B312" t="s">
        <v>904</v>
      </c>
      <c r="C312" s="5">
        <v>67000</v>
      </c>
      <c r="D312" s="5">
        <v>67000</v>
      </c>
      <c r="E312" s="5">
        <v>67000</v>
      </c>
      <c r="F312" s="5">
        <v>67000</v>
      </c>
      <c r="G312" s="5">
        <v>67000</v>
      </c>
      <c r="H312" s="5">
        <v>67000</v>
      </c>
      <c r="I312" s="5">
        <v>0</v>
      </c>
      <c r="J312" s="5">
        <v>0</v>
      </c>
      <c r="K312" s="5">
        <v>0</v>
      </c>
      <c r="L312" s="5">
        <v>0</v>
      </c>
      <c r="M312" s="5">
        <v>0</v>
      </c>
      <c r="N312" s="5">
        <v>0</v>
      </c>
      <c r="O312" s="5">
        <v>0</v>
      </c>
      <c r="P312" s="6">
        <f t="shared" si="25"/>
        <v>30923.076923076922</v>
      </c>
      <c r="Q312" s="4">
        <v>44561</v>
      </c>
      <c r="R312" s="7">
        <v>-6</v>
      </c>
      <c r="S312" s="8">
        <f t="shared" si="22"/>
        <v>2.6390878191381097E-4</v>
      </c>
      <c r="T312" s="6">
        <f t="shared" si="26"/>
        <v>-1.5834526914828657E-3</v>
      </c>
    </row>
    <row r="313" spans="1:20" x14ac:dyDescent="0.25">
      <c r="A313" s="9" t="s">
        <v>104</v>
      </c>
      <c r="B313" t="s">
        <v>905</v>
      </c>
      <c r="C313" s="5">
        <v>205000.01999999996</v>
      </c>
      <c r="D313" s="5">
        <v>239166.68999999994</v>
      </c>
      <c r="E313" s="5">
        <v>273333.35999999993</v>
      </c>
      <c r="F313" s="5">
        <v>307500.02999999991</v>
      </c>
      <c r="G313" s="5">
        <v>341666.6999999999</v>
      </c>
      <c r="H313" s="5">
        <v>375833.36999999988</v>
      </c>
      <c r="I313" s="5">
        <v>410000.03999999986</v>
      </c>
      <c r="J313" s="5">
        <v>524458.37999999989</v>
      </c>
      <c r="K313" s="5">
        <v>638916.71999999986</v>
      </c>
      <c r="L313" s="5">
        <v>753375.05999999982</v>
      </c>
      <c r="M313" s="5">
        <v>867833.39999999979</v>
      </c>
      <c r="N313" s="5">
        <v>982291.73999999976</v>
      </c>
      <c r="O313" s="5">
        <v>1096750.0799999998</v>
      </c>
      <c r="P313" s="6">
        <f t="shared" si="25"/>
        <v>539701.96846153832</v>
      </c>
      <c r="Q313" s="4">
        <v>44926</v>
      </c>
      <c r="R313" s="7">
        <v>6</v>
      </c>
      <c r="S313" s="8">
        <f t="shared" si="22"/>
        <v>4.6060128313711894E-3</v>
      </c>
      <c r="T313" s="6">
        <f t="shared" si="26"/>
        <v>2.7636076988227135E-2</v>
      </c>
    </row>
    <row r="314" spans="1:20" x14ac:dyDescent="0.25">
      <c r="A314" s="9" t="s">
        <v>104</v>
      </c>
      <c r="B314" t="s">
        <v>906</v>
      </c>
      <c r="C314" s="5">
        <v>40053.72</v>
      </c>
      <c r="D314" s="5">
        <v>40053.72</v>
      </c>
      <c r="E314" s="5">
        <v>40053.72</v>
      </c>
      <c r="F314" s="5">
        <v>40053.72</v>
      </c>
      <c r="G314" s="5">
        <v>40053.72</v>
      </c>
      <c r="H314" s="5">
        <v>40053.72</v>
      </c>
      <c r="I314" s="5">
        <v>0</v>
      </c>
      <c r="J314" s="5">
        <v>0</v>
      </c>
      <c r="K314" s="5">
        <v>0</v>
      </c>
      <c r="L314" s="5">
        <v>0</v>
      </c>
      <c r="M314" s="5">
        <v>0</v>
      </c>
      <c r="N314" s="5">
        <v>0</v>
      </c>
      <c r="O314" s="5">
        <v>0</v>
      </c>
      <c r="P314" s="6">
        <f t="shared" si="25"/>
        <v>18486.332307692308</v>
      </c>
      <c r="Q314" s="4">
        <v>44561</v>
      </c>
      <c r="R314" s="7">
        <v>-6</v>
      </c>
      <c r="S314" s="8">
        <f t="shared" si="22"/>
        <v>1.5776908143756493E-4</v>
      </c>
      <c r="T314" s="6">
        <f t="shared" si="26"/>
        <v>-9.4661448862538963E-4</v>
      </c>
    </row>
    <row r="315" spans="1:20" x14ac:dyDescent="0.25">
      <c r="A315" s="9" t="s">
        <v>104</v>
      </c>
      <c r="B315" t="s">
        <v>84</v>
      </c>
      <c r="C315" s="5">
        <v>26500</v>
      </c>
      <c r="D315" s="5">
        <v>26500</v>
      </c>
      <c r="E315" s="5">
        <v>26500</v>
      </c>
      <c r="F315" s="5">
        <v>26500</v>
      </c>
      <c r="G315" s="5">
        <v>26500</v>
      </c>
      <c r="H315" s="5">
        <v>26500</v>
      </c>
      <c r="I315" s="5">
        <v>0</v>
      </c>
      <c r="J315" s="5">
        <v>0</v>
      </c>
      <c r="K315" s="5">
        <v>0</v>
      </c>
      <c r="L315" s="5">
        <v>0</v>
      </c>
      <c r="M315" s="5">
        <v>0</v>
      </c>
      <c r="N315" s="5">
        <v>0</v>
      </c>
      <c r="O315" s="5">
        <v>0</v>
      </c>
      <c r="P315" s="6">
        <f t="shared" si="25"/>
        <v>12230.76923076923</v>
      </c>
      <c r="Q315" s="4">
        <v>44561</v>
      </c>
      <c r="R315" s="7">
        <v>-6</v>
      </c>
      <c r="S315" s="8">
        <f t="shared" si="22"/>
        <v>1.0438183165247748E-4</v>
      </c>
      <c r="T315" s="6">
        <f t="shared" si="26"/>
        <v>-6.2629098991486486E-4</v>
      </c>
    </row>
    <row r="316" spans="1:20" x14ac:dyDescent="0.25">
      <c r="A316" s="9" t="s">
        <v>104</v>
      </c>
      <c r="B316" t="s">
        <v>907</v>
      </c>
      <c r="C316" s="5">
        <v>0</v>
      </c>
      <c r="D316" s="5">
        <v>0</v>
      </c>
      <c r="E316" s="5">
        <v>0</v>
      </c>
      <c r="F316" s="5">
        <v>0</v>
      </c>
      <c r="G316" s="5">
        <v>0</v>
      </c>
      <c r="H316" s="5">
        <v>0</v>
      </c>
      <c r="I316" s="5">
        <v>0</v>
      </c>
      <c r="J316" s="5">
        <v>0</v>
      </c>
      <c r="K316" s="5">
        <v>0</v>
      </c>
      <c r="L316" s="5">
        <v>64509.66</v>
      </c>
      <c r="M316" s="5">
        <v>96837.06</v>
      </c>
      <c r="N316" s="5">
        <v>129164.45999999999</v>
      </c>
      <c r="O316" s="5">
        <v>161491.85999999999</v>
      </c>
      <c r="P316" s="6">
        <f t="shared" si="25"/>
        <v>34769.464615384612</v>
      </c>
      <c r="Q316" s="4">
        <v>44926</v>
      </c>
      <c r="R316" s="7">
        <v>6</v>
      </c>
      <c r="S316" s="8">
        <f t="shared" si="22"/>
        <v>2.967352530043273E-4</v>
      </c>
      <c r="T316" s="6">
        <f t="shared" si="26"/>
        <v>1.7804115180259637E-3</v>
      </c>
    </row>
    <row r="317" spans="1:20" x14ac:dyDescent="0.25">
      <c r="A317" s="9" t="s">
        <v>104</v>
      </c>
      <c r="B317" t="s">
        <v>908</v>
      </c>
      <c r="C317" s="5">
        <v>0</v>
      </c>
      <c r="D317" s="5">
        <v>0</v>
      </c>
      <c r="E317" s="5">
        <v>0</v>
      </c>
      <c r="F317" s="5">
        <v>0</v>
      </c>
      <c r="G317" s="5">
        <v>0</v>
      </c>
      <c r="H317" s="5">
        <v>0</v>
      </c>
      <c r="I317" s="5">
        <v>0</v>
      </c>
      <c r="J317" s="5">
        <v>0</v>
      </c>
      <c r="K317" s="5">
        <v>0</v>
      </c>
      <c r="L317" s="5">
        <v>0</v>
      </c>
      <c r="M317" s="5">
        <v>0</v>
      </c>
      <c r="N317" s="5">
        <v>0</v>
      </c>
      <c r="O317" s="5">
        <v>33588.97</v>
      </c>
      <c r="P317" s="6">
        <f t="shared" ref="P317:P348" si="27">AVERAGE(C317:O317)</f>
        <v>2583.7669230769234</v>
      </c>
      <c r="Q317" s="4">
        <v>44926</v>
      </c>
      <c r="R317" s="7">
        <v>6</v>
      </c>
      <c r="S317" s="8">
        <f t="shared" si="22"/>
        <v>2.2050806364277465E-5</v>
      </c>
      <c r="T317" s="6">
        <f t="shared" ref="T317:T348" si="28">R317*S317</f>
        <v>1.3230483818566478E-4</v>
      </c>
    </row>
    <row r="318" spans="1:20" x14ac:dyDescent="0.25">
      <c r="A318" s="9" t="s">
        <v>104</v>
      </c>
      <c r="B318" t="s">
        <v>909</v>
      </c>
      <c r="C318" s="5">
        <v>0</v>
      </c>
      <c r="D318" s="5">
        <v>0</v>
      </c>
      <c r="E318" s="5">
        <v>0</v>
      </c>
      <c r="F318" s="5">
        <v>0</v>
      </c>
      <c r="G318" s="5">
        <v>0</v>
      </c>
      <c r="H318" s="5">
        <v>0</v>
      </c>
      <c r="I318" s="5">
        <v>0</v>
      </c>
      <c r="J318" s="5">
        <v>0</v>
      </c>
      <c r="K318" s="5">
        <v>0</v>
      </c>
      <c r="L318" s="5">
        <v>5300</v>
      </c>
      <c r="M318" s="5">
        <v>10600</v>
      </c>
      <c r="N318" s="5">
        <v>15900</v>
      </c>
      <c r="O318" s="5">
        <v>21200</v>
      </c>
      <c r="P318" s="6">
        <f t="shared" si="27"/>
        <v>4076.9230769230771</v>
      </c>
      <c r="Q318" s="4">
        <v>44926</v>
      </c>
      <c r="R318" s="7">
        <v>6</v>
      </c>
      <c r="S318" s="8">
        <f t="shared" si="22"/>
        <v>3.4793943884159164E-5</v>
      </c>
      <c r="T318" s="6">
        <f t="shared" si="28"/>
        <v>2.0876366330495498E-4</v>
      </c>
    </row>
    <row r="319" spans="1:20" x14ac:dyDescent="0.25">
      <c r="A319" s="9" t="s">
        <v>104</v>
      </c>
      <c r="B319" t="s">
        <v>69</v>
      </c>
      <c r="C319" s="5">
        <v>404425.86</v>
      </c>
      <c r="D319" s="5">
        <v>454775.20999999996</v>
      </c>
      <c r="E319" s="5">
        <v>474914.93999999994</v>
      </c>
      <c r="F319" s="5">
        <v>484984.81999999995</v>
      </c>
      <c r="G319" s="5">
        <v>495054.69999999995</v>
      </c>
      <c r="H319" s="5">
        <v>0</v>
      </c>
      <c r="I319" s="5">
        <v>0</v>
      </c>
      <c r="J319" s="5">
        <v>0</v>
      </c>
      <c r="K319" s="5">
        <v>0</v>
      </c>
      <c r="L319" s="5">
        <v>0</v>
      </c>
      <c r="M319" s="5">
        <v>0</v>
      </c>
      <c r="N319" s="5">
        <v>0</v>
      </c>
      <c r="O319" s="5">
        <v>0</v>
      </c>
      <c r="P319" s="6">
        <f t="shared" si="27"/>
        <v>178011.96384615378</v>
      </c>
      <c r="Q319" s="4">
        <v>44530</v>
      </c>
      <c r="R319" s="7">
        <v>-7</v>
      </c>
      <c r="S319" s="8">
        <f t="shared" si="22"/>
        <v>1.5192188235855957E-3</v>
      </c>
      <c r="T319" s="6">
        <f t="shared" si="28"/>
        <v>-1.0634531765099171E-2</v>
      </c>
    </row>
    <row r="320" spans="1:20" x14ac:dyDescent="0.25">
      <c r="A320" s="9" t="s">
        <v>104</v>
      </c>
      <c r="B320" t="s">
        <v>910</v>
      </c>
      <c r="C320" s="5">
        <v>2525849.9900000002</v>
      </c>
      <c r="D320" s="5">
        <v>2813849.99</v>
      </c>
      <c r="E320" s="5">
        <v>3119849.99</v>
      </c>
      <c r="F320" s="5">
        <v>0</v>
      </c>
      <c r="G320" s="5">
        <v>0</v>
      </c>
      <c r="H320" s="5">
        <v>0</v>
      </c>
      <c r="I320" s="5">
        <v>0</v>
      </c>
      <c r="J320" s="5">
        <v>0</v>
      </c>
      <c r="K320" s="5">
        <v>0</v>
      </c>
      <c r="L320" s="5">
        <v>0</v>
      </c>
      <c r="M320" s="5">
        <v>0</v>
      </c>
      <c r="N320" s="5">
        <v>0</v>
      </c>
      <c r="O320" s="5">
        <v>0</v>
      </c>
      <c r="P320" s="6">
        <f t="shared" si="27"/>
        <v>650734.61307692318</v>
      </c>
      <c r="Q320" s="4">
        <v>44469</v>
      </c>
      <c r="R320" s="7">
        <v>-9</v>
      </c>
      <c r="S320" s="8">
        <f t="shared" si="22"/>
        <v>5.553605791347554E-3</v>
      </c>
      <c r="T320" s="6">
        <f t="shared" si="28"/>
        <v>-4.9982452122127985E-2</v>
      </c>
    </row>
    <row r="321" spans="1:20" x14ac:dyDescent="0.25">
      <c r="A321" s="9" t="s">
        <v>104</v>
      </c>
      <c r="B321" t="s">
        <v>911</v>
      </c>
      <c r="C321" s="5">
        <v>120000</v>
      </c>
      <c r="D321" s="5">
        <v>160000</v>
      </c>
      <c r="E321" s="5">
        <v>0</v>
      </c>
      <c r="F321" s="5">
        <v>0</v>
      </c>
      <c r="G321" s="5">
        <v>0</v>
      </c>
      <c r="H321" s="5">
        <v>0</v>
      </c>
      <c r="I321" s="5">
        <v>0</v>
      </c>
      <c r="J321" s="5">
        <v>0</v>
      </c>
      <c r="K321" s="5">
        <v>0</v>
      </c>
      <c r="L321" s="5">
        <v>0</v>
      </c>
      <c r="M321" s="5">
        <v>0</v>
      </c>
      <c r="N321" s="5">
        <v>0</v>
      </c>
      <c r="O321" s="5">
        <v>0</v>
      </c>
      <c r="P321" s="6">
        <f t="shared" si="27"/>
        <v>21538.461538461539</v>
      </c>
      <c r="Q321" s="4">
        <v>44439</v>
      </c>
      <c r="R321" s="7">
        <v>-10</v>
      </c>
      <c r="S321" s="8">
        <f t="shared" si="22"/>
        <v>1.838170620295201E-4</v>
      </c>
      <c r="T321" s="6">
        <f t="shared" si="28"/>
        <v>-1.8381706202952011E-3</v>
      </c>
    </row>
    <row r="322" spans="1:20" x14ac:dyDescent="0.25">
      <c r="A322" s="9" t="s">
        <v>104</v>
      </c>
      <c r="B322" t="s">
        <v>912</v>
      </c>
      <c r="C322" s="5">
        <v>0</v>
      </c>
      <c r="D322" s="5">
        <v>0</v>
      </c>
      <c r="E322" s="5">
        <v>0</v>
      </c>
      <c r="F322" s="5">
        <v>0</v>
      </c>
      <c r="G322" s="5">
        <v>0</v>
      </c>
      <c r="H322" s="5">
        <v>0</v>
      </c>
      <c r="I322" s="5">
        <v>0</v>
      </c>
      <c r="J322" s="5">
        <v>0</v>
      </c>
      <c r="K322" s="5">
        <v>0</v>
      </c>
      <c r="L322" s="5">
        <v>2250</v>
      </c>
      <c r="M322" s="5">
        <v>9000</v>
      </c>
      <c r="N322" s="5">
        <v>15750</v>
      </c>
      <c r="O322" s="5">
        <v>22500</v>
      </c>
      <c r="P322" s="6">
        <f t="shared" si="27"/>
        <v>3807.6923076923076</v>
      </c>
      <c r="Q322" s="4">
        <v>44865</v>
      </c>
      <c r="R322" s="7">
        <v>4</v>
      </c>
      <c r="S322" s="8">
        <f t="shared" si="22"/>
        <v>3.2496230608790156E-5</v>
      </c>
      <c r="T322" s="6">
        <f t="shared" si="28"/>
        <v>1.2998492243516063E-4</v>
      </c>
    </row>
    <row r="323" spans="1:20" x14ac:dyDescent="0.25">
      <c r="A323" s="9" t="s">
        <v>104</v>
      </c>
      <c r="B323" t="s">
        <v>913</v>
      </c>
      <c r="C323" s="5">
        <v>0</v>
      </c>
      <c r="D323" s="5">
        <v>62010</v>
      </c>
      <c r="E323" s="5">
        <v>62010</v>
      </c>
      <c r="F323" s="5">
        <v>62010</v>
      </c>
      <c r="G323" s="5">
        <v>0</v>
      </c>
      <c r="H323" s="5">
        <v>0</v>
      </c>
      <c r="I323" s="5">
        <v>0</v>
      </c>
      <c r="J323" s="5">
        <v>0</v>
      </c>
      <c r="K323" s="5">
        <v>0</v>
      </c>
      <c r="L323" s="5">
        <v>0</v>
      </c>
      <c r="M323" s="5">
        <v>0</v>
      </c>
      <c r="N323" s="5">
        <v>0</v>
      </c>
      <c r="O323" s="5">
        <v>0</v>
      </c>
      <c r="P323" s="6">
        <f t="shared" si="27"/>
        <v>14310</v>
      </c>
      <c r="Q323" s="4">
        <v>44500</v>
      </c>
      <c r="R323" s="7">
        <v>-8</v>
      </c>
      <c r="S323" s="8">
        <f t="shared" ref="S323:S386" si="29">P323/$P$537</f>
        <v>1.2212674303339866E-4</v>
      </c>
      <c r="T323" s="6">
        <f t="shared" si="28"/>
        <v>-9.7701394426718928E-4</v>
      </c>
    </row>
    <row r="324" spans="1:20" x14ac:dyDescent="0.25">
      <c r="A324" s="9" t="s">
        <v>104</v>
      </c>
      <c r="B324" t="s">
        <v>914</v>
      </c>
      <c r="C324" s="5">
        <v>12720</v>
      </c>
      <c r="D324" s="5">
        <v>19080</v>
      </c>
      <c r="E324" s="5">
        <v>0</v>
      </c>
      <c r="F324" s="5">
        <v>0</v>
      </c>
      <c r="G324" s="5">
        <v>0</v>
      </c>
      <c r="H324" s="5">
        <v>0</v>
      </c>
      <c r="I324" s="5">
        <v>0</v>
      </c>
      <c r="J324" s="5">
        <v>0</v>
      </c>
      <c r="K324" s="5">
        <v>0</v>
      </c>
      <c r="L324" s="5">
        <v>0</v>
      </c>
      <c r="M324" s="5">
        <v>0</v>
      </c>
      <c r="N324" s="5">
        <v>0</v>
      </c>
      <c r="O324" s="5">
        <v>0</v>
      </c>
      <c r="P324" s="6">
        <f t="shared" si="27"/>
        <v>2446.1538461538462</v>
      </c>
      <c r="Q324" s="4">
        <v>44439</v>
      </c>
      <c r="R324" s="7">
        <v>-10</v>
      </c>
      <c r="S324" s="8">
        <f t="shared" si="29"/>
        <v>2.0876366330495498E-5</v>
      </c>
      <c r="T324" s="6">
        <f t="shared" si="28"/>
        <v>-2.0876366330495498E-4</v>
      </c>
    </row>
    <row r="325" spans="1:20" x14ac:dyDescent="0.25">
      <c r="A325" s="9" t="s">
        <v>104</v>
      </c>
      <c r="B325" t="s">
        <v>915</v>
      </c>
      <c r="C325" s="5">
        <v>0</v>
      </c>
      <c r="D325" s="5">
        <v>0</v>
      </c>
      <c r="E325" s="5">
        <v>0</v>
      </c>
      <c r="F325" s="5">
        <v>0</v>
      </c>
      <c r="G325" s="5">
        <v>0</v>
      </c>
      <c r="H325" s="5">
        <v>0</v>
      </c>
      <c r="I325" s="5">
        <v>0</v>
      </c>
      <c r="J325" s="5">
        <v>0</v>
      </c>
      <c r="K325" s="5">
        <v>0</v>
      </c>
      <c r="L325" s="5">
        <v>0</v>
      </c>
      <c r="M325" s="5">
        <v>66250</v>
      </c>
      <c r="N325" s="5">
        <v>66250</v>
      </c>
      <c r="O325" s="5">
        <v>66250</v>
      </c>
      <c r="P325" s="6">
        <f t="shared" si="27"/>
        <v>15288.461538461539</v>
      </c>
      <c r="Q325" s="4">
        <v>44926</v>
      </c>
      <c r="R325" s="7">
        <v>6</v>
      </c>
      <c r="S325" s="8">
        <f t="shared" si="29"/>
        <v>1.3047728956559686E-4</v>
      </c>
      <c r="T325" s="6">
        <f t="shared" si="28"/>
        <v>7.8286373739358116E-4</v>
      </c>
    </row>
    <row r="326" spans="1:20" x14ac:dyDescent="0.25">
      <c r="A326" s="9" t="s">
        <v>104</v>
      </c>
      <c r="B326" t="s">
        <v>916</v>
      </c>
      <c r="C326" s="5">
        <v>0</v>
      </c>
      <c r="D326" s="5">
        <v>0</v>
      </c>
      <c r="E326" s="5">
        <v>0</v>
      </c>
      <c r="F326" s="5">
        <v>0</v>
      </c>
      <c r="G326" s="5">
        <v>0</v>
      </c>
      <c r="H326" s="5">
        <v>0</v>
      </c>
      <c r="I326" s="5">
        <v>0</v>
      </c>
      <c r="J326" s="5">
        <v>0</v>
      </c>
      <c r="K326" s="5">
        <v>0</v>
      </c>
      <c r="L326" s="5">
        <v>0</v>
      </c>
      <c r="M326" s="5">
        <v>13250</v>
      </c>
      <c r="N326" s="5">
        <v>26500</v>
      </c>
      <c r="O326" s="5">
        <v>39750</v>
      </c>
      <c r="P326" s="6">
        <f t="shared" si="27"/>
        <v>6115.3846153846152</v>
      </c>
      <c r="Q326" s="4">
        <v>44926</v>
      </c>
      <c r="R326" s="7">
        <v>6</v>
      </c>
      <c r="S326" s="8">
        <f t="shared" si="29"/>
        <v>5.2190915826238739E-5</v>
      </c>
      <c r="T326" s="6">
        <f t="shared" si="28"/>
        <v>3.1314549495743243E-4</v>
      </c>
    </row>
    <row r="327" spans="1:20" x14ac:dyDescent="0.25">
      <c r="A327" s="9" t="s">
        <v>104</v>
      </c>
      <c r="B327" t="s">
        <v>917</v>
      </c>
      <c r="C327" s="5">
        <v>12750</v>
      </c>
      <c r="D327" s="5">
        <v>25500</v>
      </c>
      <c r="E327" s="5">
        <v>38250</v>
      </c>
      <c r="F327" s="5">
        <v>51000</v>
      </c>
      <c r="G327" s="5">
        <v>63750</v>
      </c>
      <c r="H327" s="5">
        <v>0</v>
      </c>
      <c r="I327" s="5">
        <v>0</v>
      </c>
      <c r="J327" s="5">
        <v>0</v>
      </c>
      <c r="K327" s="5">
        <v>0</v>
      </c>
      <c r="L327" s="5">
        <v>0</v>
      </c>
      <c r="M327" s="5">
        <v>0</v>
      </c>
      <c r="N327" s="5">
        <v>0</v>
      </c>
      <c r="O327" s="5">
        <v>0</v>
      </c>
      <c r="P327" s="6">
        <f t="shared" si="27"/>
        <v>14711.538461538461</v>
      </c>
      <c r="Q327" s="4">
        <v>44530</v>
      </c>
      <c r="R327" s="7">
        <v>-7</v>
      </c>
      <c r="S327" s="8">
        <f t="shared" si="29"/>
        <v>1.255536182612347E-4</v>
      </c>
      <c r="T327" s="6">
        <f t="shared" si="28"/>
        <v>-8.7887532782864291E-4</v>
      </c>
    </row>
    <row r="328" spans="1:20" x14ac:dyDescent="0.25">
      <c r="A328" s="9" t="s">
        <v>104</v>
      </c>
      <c r="B328" t="s">
        <v>918</v>
      </c>
      <c r="C328" s="5">
        <v>15750</v>
      </c>
      <c r="D328" s="5">
        <v>33750</v>
      </c>
      <c r="E328" s="5">
        <v>51750</v>
      </c>
      <c r="F328" s="5">
        <v>69750</v>
      </c>
      <c r="G328" s="5">
        <v>87750</v>
      </c>
      <c r="H328" s="5">
        <v>103500</v>
      </c>
      <c r="I328" s="5">
        <v>0</v>
      </c>
      <c r="J328" s="5">
        <v>0</v>
      </c>
      <c r="K328" s="5">
        <v>0</v>
      </c>
      <c r="L328" s="5">
        <v>0</v>
      </c>
      <c r="M328" s="5">
        <v>0</v>
      </c>
      <c r="N328" s="5">
        <v>0</v>
      </c>
      <c r="O328" s="5">
        <v>0</v>
      </c>
      <c r="P328" s="6">
        <f t="shared" si="27"/>
        <v>27865.384615384617</v>
      </c>
      <c r="Q328" s="4">
        <v>44561</v>
      </c>
      <c r="R328" s="7">
        <v>-6</v>
      </c>
      <c r="S328" s="8">
        <f t="shared" si="29"/>
        <v>2.3781332400069164E-4</v>
      </c>
      <c r="T328" s="6">
        <f t="shared" si="28"/>
        <v>-1.4268799440041498E-3</v>
      </c>
    </row>
    <row r="329" spans="1:20" x14ac:dyDescent="0.25">
      <c r="A329" s="9" t="s">
        <v>104</v>
      </c>
      <c r="B329" t="s">
        <v>919</v>
      </c>
      <c r="C329" s="5">
        <v>132499.97999999998</v>
      </c>
      <c r="D329" s="5">
        <v>238499.95999999996</v>
      </c>
      <c r="E329" s="5">
        <v>243799.95999999996</v>
      </c>
      <c r="F329" s="5">
        <v>0</v>
      </c>
      <c r="G329" s="5">
        <v>0</v>
      </c>
      <c r="H329" s="5">
        <v>0</v>
      </c>
      <c r="I329" s="5">
        <v>0</v>
      </c>
      <c r="J329" s="5">
        <v>0</v>
      </c>
      <c r="K329" s="5">
        <v>0</v>
      </c>
      <c r="L329" s="5">
        <v>0</v>
      </c>
      <c r="M329" s="5">
        <v>0</v>
      </c>
      <c r="N329" s="5">
        <v>0</v>
      </c>
      <c r="O329" s="5">
        <v>0</v>
      </c>
      <c r="P329" s="6">
        <f t="shared" si="27"/>
        <v>47292.299999999996</v>
      </c>
      <c r="Q329" s="4">
        <v>44469</v>
      </c>
      <c r="R329" s="7">
        <v>-9</v>
      </c>
      <c r="S329" s="8">
        <f t="shared" si="29"/>
        <v>4.0360968340729552E-4</v>
      </c>
      <c r="T329" s="6">
        <f t="shared" si="28"/>
        <v>-3.6324871506656599E-3</v>
      </c>
    </row>
    <row r="330" spans="1:20" x14ac:dyDescent="0.25">
      <c r="A330" s="9" t="s">
        <v>104</v>
      </c>
      <c r="B330" t="s">
        <v>920</v>
      </c>
      <c r="C330" s="5">
        <v>46110</v>
      </c>
      <c r="D330" s="5">
        <v>59360</v>
      </c>
      <c r="E330" s="5">
        <v>72610</v>
      </c>
      <c r="F330" s="5">
        <v>80560</v>
      </c>
      <c r="G330" s="5">
        <v>93810</v>
      </c>
      <c r="H330" s="5">
        <v>100435</v>
      </c>
      <c r="I330" s="5">
        <v>0</v>
      </c>
      <c r="J330" s="5">
        <v>0</v>
      </c>
      <c r="K330" s="5">
        <v>0</v>
      </c>
      <c r="L330" s="5">
        <v>0</v>
      </c>
      <c r="M330" s="5">
        <v>0</v>
      </c>
      <c r="N330" s="5">
        <v>0</v>
      </c>
      <c r="O330" s="5">
        <v>0</v>
      </c>
      <c r="P330" s="6">
        <f t="shared" si="27"/>
        <v>34837.307692307695</v>
      </c>
      <c r="Q330" s="4">
        <v>44561</v>
      </c>
      <c r="R330" s="7">
        <v>-6</v>
      </c>
      <c r="S330" s="8">
        <f t="shared" si="29"/>
        <v>2.9731425049014004E-4</v>
      </c>
      <c r="T330" s="6">
        <f t="shared" si="28"/>
        <v>-1.7838855029408403E-3</v>
      </c>
    </row>
    <row r="331" spans="1:20" x14ac:dyDescent="0.25">
      <c r="A331" s="9" t="s">
        <v>104</v>
      </c>
      <c r="B331" t="s">
        <v>921</v>
      </c>
      <c r="C331" s="5">
        <v>0</v>
      </c>
      <c r="D331" s="5">
        <v>0</v>
      </c>
      <c r="E331" s="5">
        <v>0</v>
      </c>
      <c r="F331" s="5">
        <v>0</v>
      </c>
      <c r="G331" s="5">
        <v>0</v>
      </c>
      <c r="H331" s="5">
        <v>0</v>
      </c>
      <c r="I331" s="5">
        <v>0</v>
      </c>
      <c r="J331" s="5">
        <v>0</v>
      </c>
      <c r="K331" s="5">
        <v>0</v>
      </c>
      <c r="L331" s="5">
        <v>0</v>
      </c>
      <c r="M331" s="5">
        <v>0</v>
      </c>
      <c r="N331" s="5">
        <v>34300.68</v>
      </c>
      <c r="O331" s="5">
        <v>68601.36</v>
      </c>
      <c r="P331" s="6">
        <f t="shared" si="27"/>
        <v>7915.5415384615389</v>
      </c>
      <c r="Q331" s="4">
        <v>44926</v>
      </c>
      <c r="R331" s="7">
        <v>6</v>
      </c>
      <c r="S331" s="8">
        <f t="shared" si="29"/>
        <v>6.7554109534443429E-5</v>
      </c>
      <c r="T331" s="6">
        <f t="shared" si="28"/>
        <v>4.053246572066606E-4</v>
      </c>
    </row>
    <row r="332" spans="1:20" x14ac:dyDescent="0.25">
      <c r="A332" s="9" t="s">
        <v>104</v>
      </c>
      <c r="B332" t="s">
        <v>922</v>
      </c>
      <c r="C332" s="5">
        <v>0</v>
      </c>
      <c r="D332" s="5">
        <v>214553.08000000002</v>
      </c>
      <c r="E332" s="5">
        <v>214553.08000000002</v>
      </c>
      <c r="F332" s="5">
        <v>214553.08000000002</v>
      </c>
      <c r="G332" s="5">
        <v>0</v>
      </c>
      <c r="H332" s="5">
        <v>0</v>
      </c>
      <c r="I332" s="5">
        <v>0</v>
      </c>
      <c r="J332" s="5">
        <v>0</v>
      </c>
      <c r="K332" s="5">
        <v>0</v>
      </c>
      <c r="L332" s="5">
        <v>0</v>
      </c>
      <c r="M332" s="5">
        <v>0</v>
      </c>
      <c r="N332" s="5">
        <v>0</v>
      </c>
      <c r="O332" s="5">
        <v>0</v>
      </c>
      <c r="P332" s="6">
        <f t="shared" si="27"/>
        <v>49512.24923076923</v>
      </c>
      <c r="Q332" s="4">
        <v>44500</v>
      </c>
      <c r="R332" s="7">
        <v>-8</v>
      </c>
      <c r="S332" s="8">
        <f t="shared" si="29"/>
        <v>4.2255553730340627E-4</v>
      </c>
      <c r="T332" s="6">
        <f t="shared" si="28"/>
        <v>-3.3804442984272502E-3</v>
      </c>
    </row>
    <row r="333" spans="1:20" x14ac:dyDescent="0.25">
      <c r="A333" s="9" t="s">
        <v>104</v>
      </c>
      <c r="B333" t="s">
        <v>923</v>
      </c>
      <c r="C333" s="5">
        <v>29220.899999999998</v>
      </c>
      <c r="D333" s="5">
        <v>34533.79</v>
      </c>
      <c r="E333" s="5">
        <v>39846.68</v>
      </c>
      <c r="F333" s="5">
        <v>45159.57</v>
      </c>
      <c r="G333" s="5">
        <v>47816.02</v>
      </c>
      <c r="H333" s="5">
        <v>50472.469999999994</v>
      </c>
      <c r="I333" s="5">
        <v>0</v>
      </c>
      <c r="J333" s="5">
        <v>0</v>
      </c>
      <c r="K333" s="5">
        <v>0</v>
      </c>
      <c r="L333" s="5">
        <v>0</v>
      </c>
      <c r="M333" s="5">
        <v>0</v>
      </c>
      <c r="N333" s="5">
        <v>0</v>
      </c>
      <c r="O333" s="5">
        <v>0</v>
      </c>
      <c r="P333" s="6">
        <f t="shared" si="27"/>
        <v>19003.802307692305</v>
      </c>
      <c r="Q333" s="4">
        <v>44561</v>
      </c>
      <c r="R333" s="7">
        <v>-6</v>
      </c>
      <c r="S333" s="8">
        <f t="shared" si="29"/>
        <v>1.6218535856666992E-4</v>
      </c>
      <c r="T333" s="6">
        <f t="shared" si="28"/>
        <v>-9.7311215140001952E-4</v>
      </c>
    </row>
    <row r="334" spans="1:20" x14ac:dyDescent="0.25">
      <c r="A334" s="9" t="s">
        <v>104</v>
      </c>
      <c r="B334" t="s">
        <v>924</v>
      </c>
      <c r="C334" s="5">
        <v>69597.64</v>
      </c>
      <c r="D334" s="5">
        <v>88335.48</v>
      </c>
      <c r="E334" s="5">
        <v>96365.97</v>
      </c>
      <c r="F334" s="5">
        <v>104396.46</v>
      </c>
      <c r="G334" s="5">
        <v>112426.95000000001</v>
      </c>
      <c r="H334" s="5">
        <v>120457.44000000002</v>
      </c>
      <c r="I334" s="5">
        <v>0</v>
      </c>
      <c r="J334" s="5">
        <v>0</v>
      </c>
      <c r="K334" s="5">
        <v>0</v>
      </c>
      <c r="L334" s="5">
        <v>0</v>
      </c>
      <c r="M334" s="5">
        <v>0</v>
      </c>
      <c r="N334" s="5">
        <v>0</v>
      </c>
      <c r="O334" s="5">
        <v>0</v>
      </c>
      <c r="P334" s="6">
        <f t="shared" si="27"/>
        <v>45506.149230769239</v>
      </c>
      <c r="Q334" s="4">
        <v>44561</v>
      </c>
      <c r="R334" s="7">
        <v>-6</v>
      </c>
      <c r="S334" s="8">
        <f t="shared" si="29"/>
        <v>3.8836602330857069E-4</v>
      </c>
      <c r="T334" s="6">
        <f t="shared" si="28"/>
        <v>-2.3301961398514244E-3</v>
      </c>
    </row>
    <row r="335" spans="1:20" x14ac:dyDescent="0.25">
      <c r="A335" s="9" t="s">
        <v>104</v>
      </c>
      <c r="B335" t="s">
        <v>925</v>
      </c>
      <c r="C335" s="5">
        <v>0</v>
      </c>
      <c r="D335" s="5">
        <v>0</v>
      </c>
      <c r="E335" s="5">
        <v>39750</v>
      </c>
      <c r="F335" s="5">
        <v>39750</v>
      </c>
      <c r="G335" s="5">
        <v>79500</v>
      </c>
      <c r="H335" s="5">
        <v>0</v>
      </c>
      <c r="I335" s="5">
        <v>0</v>
      </c>
      <c r="J335" s="5">
        <v>0</v>
      </c>
      <c r="K335" s="5">
        <v>0</v>
      </c>
      <c r="L335" s="5">
        <v>0</v>
      </c>
      <c r="M335" s="5">
        <v>0</v>
      </c>
      <c r="N335" s="5">
        <v>0</v>
      </c>
      <c r="O335" s="5">
        <v>0</v>
      </c>
      <c r="P335" s="6">
        <f t="shared" si="27"/>
        <v>12230.76923076923</v>
      </c>
      <c r="Q335" s="4">
        <v>44530</v>
      </c>
      <c r="R335" s="7">
        <v>-7</v>
      </c>
      <c r="S335" s="8">
        <f t="shared" si="29"/>
        <v>1.0438183165247748E-4</v>
      </c>
      <c r="T335" s="6">
        <f t="shared" si="28"/>
        <v>-7.3067282156734229E-4</v>
      </c>
    </row>
    <row r="336" spans="1:20" x14ac:dyDescent="0.25">
      <c r="A336" s="9" t="s">
        <v>104</v>
      </c>
      <c r="B336" t="s">
        <v>926</v>
      </c>
      <c r="C336" s="5">
        <v>53000</v>
      </c>
      <c r="D336" s="5">
        <v>53000</v>
      </c>
      <c r="E336" s="5">
        <v>53000</v>
      </c>
      <c r="F336" s="5">
        <v>66250</v>
      </c>
      <c r="G336" s="5">
        <v>66250</v>
      </c>
      <c r="H336" s="5">
        <v>66250</v>
      </c>
      <c r="I336" s="5">
        <v>0</v>
      </c>
      <c r="J336" s="5">
        <v>0</v>
      </c>
      <c r="K336" s="5">
        <v>0</v>
      </c>
      <c r="L336" s="5">
        <v>0</v>
      </c>
      <c r="M336" s="5">
        <v>0</v>
      </c>
      <c r="N336" s="5">
        <v>0</v>
      </c>
      <c r="O336" s="5">
        <v>0</v>
      </c>
      <c r="P336" s="6">
        <f t="shared" si="27"/>
        <v>27519.23076923077</v>
      </c>
      <c r="Q336" s="4">
        <v>44561</v>
      </c>
      <c r="R336" s="7">
        <v>-6</v>
      </c>
      <c r="S336" s="8">
        <f t="shared" si="29"/>
        <v>2.3485912121807434E-4</v>
      </c>
      <c r="T336" s="6">
        <f t="shared" si="28"/>
        <v>-1.409154727308446E-3</v>
      </c>
    </row>
    <row r="337" spans="1:20" x14ac:dyDescent="0.25">
      <c r="A337" s="9" t="s">
        <v>104</v>
      </c>
      <c r="B337" t="s">
        <v>927</v>
      </c>
      <c r="C337" s="5">
        <v>0</v>
      </c>
      <c r="D337" s="5">
        <v>0</v>
      </c>
      <c r="E337" s="5">
        <v>0</v>
      </c>
      <c r="F337" s="5">
        <v>0</v>
      </c>
      <c r="G337" s="5">
        <v>0</v>
      </c>
      <c r="H337" s="5">
        <v>2650</v>
      </c>
      <c r="I337" s="5">
        <v>0</v>
      </c>
      <c r="J337" s="5">
        <v>0</v>
      </c>
      <c r="K337" s="5">
        <v>0</v>
      </c>
      <c r="L337" s="5">
        <v>0</v>
      </c>
      <c r="M337" s="5">
        <v>0</v>
      </c>
      <c r="N337" s="5">
        <v>0</v>
      </c>
      <c r="O337" s="5">
        <v>0</v>
      </c>
      <c r="P337" s="6">
        <f t="shared" si="27"/>
        <v>203.84615384615384</v>
      </c>
      <c r="Q337" s="4">
        <v>44561</v>
      </c>
      <c r="R337" s="7">
        <v>-6</v>
      </c>
      <c r="S337" s="8">
        <f t="shared" si="29"/>
        <v>1.7396971942079581E-6</v>
      </c>
      <c r="T337" s="6">
        <f t="shared" si="28"/>
        <v>-1.0438183165247749E-5</v>
      </c>
    </row>
    <row r="338" spans="1:20" x14ac:dyDescent="0.25">
      <c r="A338" s="9" t="s">
        <v>104</v>
      </c>
      <c r="B338" t="s">
        <v>928</v>
      </c>
      <c r="C338" s="5">
        <v>42463.86</v>
      </c>
      <c r="D338" s="5">
        <v>49541.17</v>
      </c>
      <c r="E338" s="5">
        <v>56618.479999999996</v>
      </c>
      <c r="F338" s="5">
        <v>63695.789999999994</v>
      </c>
      <c r="G338" s="5">
        <v>70773.099999999991</v>
      </c>
      <c r="H338" s="5">
        <v>77850.409999999989</v>
      </c>
      <c r="I338" s="5">
        <v>0</v>
      </c>
      <c r="J338" s="5">
        <v>0</v>
      </c>
      <c r="K338" s="5">
        <v>0</v>
      </c>
      <c r="L338" s="5">
        <v>0</v>
      </c>
      <c r="M338" s="5">
        <v>0</v>
      </c>
      <c r="N338" s="5">
        <v>0</v>
      </c>
      <c r="O338" s="5">
        <v>0</v>
      </c>
      <c r="P338" s="6">
        <f t="shared" si="27"/>
        <v>27764.831538461534</v>
      </c>
      <c r="Q338" s="4">
        <v>44561</v>
      </c>
      <c r="R338" s="7">
        <v>-6</v>
      </c>
      <c r="S338" s="8">
        <f t="shared" si="29"/>
        <v>2.369551674817117E-4</v>
      </c>
      <c r="T338" s="6">
        <f t="shared" si="28"/>
        <v>-1.4217310048902701E-3</v>
      </c>
    </row>
    <row r="339" spans="1:20" x14ac:dyDescent="0.25">
      <c r="A339" s="9" t="s">
        <v>104</v>
      </c>
      <c r="B339" t="s">
        <v>929</v>
      </c>
      <c r="C339" s="5">
        <v>10600</v>
      </c>
      <c r="D339" s="5">
        <v>10600</v>
      </c>
      <c r="E339" s="5">
        <v>31800</v>
      </c>
      <c r="F339" s="5">
        <v>31800</v>
      </c>
      <c r="G339" s="5">
        <v>39750</v>
      </c>
      <c r="H339" s="5">
        <v>39750</v>
      </c>
      <c r="I339" s="5">
        <v>0</v>
      </c>
      <c r="J339" s="5">
        <v>0</v>
      </c>
      <c r="K339" s="5">
        <v>0</v>
      </c>
      <c r="L339" s="5">
        <v>0</v>
      </c>
      <c r="M339" s="5">
        <v>0</v>
      </c>
      <c r="N339" s="5">
        <v>0</v>
      </c>
      <c r="O339" s="5">
        <v>0</v>
      </c>
      <c r="P339" s="6">
        <f t="shared" si="27"/>
        <v>12638.461538461539</v>
      </c>
      <c r="Q339" s="4">
        <v>44561</v>
      </c>
      <c r="R339" s="7">
        <v>-6</v>
      </c>
      <c r="S339" s="8">
        <f t="shared" si="29"/>
        <v>1.078612260408934E-4</v>
      </c>
      <c r="T339" s="6">
        <f t="shared" si="28"/>
        <v>-6.4716735624536039E-4</v>
      </c>
    </row>
    <row r="340" spans="1:20" x14ac:dyDescent="0.25">
      <c r="A340" s="9" t="s">
        <v>104</v>
      </c>
      <c r="B340" t="s">
        <v>930</v>
      </c>
      <c r="C340" s="5">
        <v>30740</v>
      </c>
      <c r="D340" s="5">
        <v>39220</v>
      </c>
      <c r="E340" s="5">
        <v>39220</v>
      </c>
      <c r="F340" s="5">
        <v>47170</v>
      </c>
      <c r="G340" s="5">
        <v>47170</v>
      </c>
      <c r="H340" s="5">
        <v>56180</v>
      </c>
      <c r="I340" s="5">
        <v>0</v>
      </c>
      <c r="J340" s="5">
        <v>0</v>
      </c>
      <c r="K340" s="5">
        <v>0</v>
      </c>
      <c r="L340" s="5">
        <v>0</v>
      </c>
      <c r="M340" s="5">
        <v>0</v>
      </c>
      <c r="N340" s="5">
        <v>0</v>
      </c>
      <c r="O340" s="5">
        <v>0</v>
      </c>
      <c r="P340" s="6">
        <f t="shared" si="27"/>
        <v>19976.923076923078</v>
      </c>
      <c r="Q340" s="4">
        <v>44561</v>
      </c>
      <c r="R340" s="7">
        <v>-6</v>
      </c>
      <c r="S340" s="8">
        <f t="shared" si="29"/>
        <v>1.7049032503237989E-4</v>
      </c>
      <c r="T340" s="6">
        <f t="shared" si="28"/>
        <v>-1.0229419501942795E-3</v>
      </c>
    </row>
    <row r="341" spans="1:20" x14ac:dyDescent="0.25">
      <c r="A341" s="9" t="s">
        <v>104</v>
      </c>
      <c r="B341" t="s">
        <v>931</v>
      </c>
      <c r="C341" s="5">
        <v>318000</v>
      </c>
      <c r="D341" s="5">
        <v>318000</v>
      </c>
      <c r="E341" s="5">
        <v>318000</v>
      </c>
      <c r="F341" s="5">
        <v>318000</v>
      </c>
      <c r="G341" s="5">
        <v>318000</v>
      </c>
      <c r="H341" s="5">
        <v>318000</v>
      </c>
      <c r="I341" s="5">
        <v>0</v>
      </c>
      <c r="J341" s="5">
        <v>0</v>
      </c>
      <c r="K341" s="5">
        <v>0</v>
      </c>
      <c r="L341" s="5">
        <v>0</v>
      </c>
      <c r="M341" s="5">
        <v>0</v>
      </c>
      <c r="N341" s="5">
        <v>0</v>
      </c>
      <c r="O341" s="5">
        <v>0</v>
      </c>
      <c r="P341" s="6">
        <f t="shared" si="27"/>
        <v>146769.23076923078</v>
      </c>
      <c r="Q341" s="4">
        <v>44561</v>
      </c>
      <c r="R341" s="7">
        <v>-6</v>
      </c>
      <c r="S341" s="8">
        <f t="shared" si="29"/>
        <v>1.2525819798297299E-3</v>
      </c>
      <c r="T341" s="6">
        <f t="shared" si="28"/>
        <v>-7.5154918789783797E-3</v>
      </c>
    </row>
    <row r="342" spans="1:20" x14ac:dyDescent="0.25">
      <c r="A342" s="9" t="s">
        <v>104</v>
      </c>
      <c r="B342" t="s">
        <v>932</v>
      </c>
      <c r="C342" s="5">
        <v>47965</v>
      </c>
      <c r="D342" s="5">
        <v>61215</v>
      </c>
      <c r="E342" s="5">
        <v>71815</v>
      </c>
      <c r="F342" s="5">
        <v>85065</v>
      </c>
      <c r="G342" s="5">
        <v>96990</v>
      </c>
      <c r="H342" s="5">
        <v>106000</v>
      </c>
      <c r="I342" s="5">
        <v>0</v>
      </c>
      <c r="J342" s="5">
        <v>0</v>
      </c>
      <c r="K342" s="5">
        <v>0</v>
      </c>
      <c r="L342" s="5">
        <v>0</v>
      </c>
      <c r="M342" s="5">
        <v>0</v>
      </c>
      <c r="N342" s="5">
        <v>0</v>
      </c>
      <c r="O342" s="5">
        <v>0</v>
      </c>
      <c r="P342" s="6">
        <f t="shared" si="27"/>
        <v>36080.769230769234</v>
      </c>
      <c r="Q342" s="4">
        <v>44561</v>
      </c>
      <c r="R342" s="7">
        <v>-6</v>
      </c>
      <c r="S342" s="8">
        <f t="shared" si="29"/>
        <v>3.0792640337480858E-4</v>
      </c>
      <c r="T342" s="6">
        <f t="shared" si="28"/>
        <v>-1.8475584202488514E-3</v>
      </c>
    </row>
    <row r="343" spans="1:20" x14ac:dyDescent="0.25">
      <c r="A343" s="9" t="s">
        <v>104</v>
      </c>
      <c r="B343" t="s">
        <v>933</v>
      </c>
      <c r="C343" s="5">
        <v>13250</v>
      </c>
      <c r="D343" s="5">
        <v>13250</v>
      </c>
      <c r="E343" s="5">
        <v>26500</v>
      </c>
      <c r="F343" s="5">
        <v>26500</v>
      </c>
      <c r="G343" s="5">
        <v>26500</v>
      </c>
      <c r="H343" s="5">
        <v>0</v>
      </c>
      <c r="I343" s="5">
        <v>0</v>
      </c>
      <c r="J343" s="5">
        <v>0</v>
      </c>
      <c r="K343" s="5">
        <v>0</v>
      </c>
      <c r="L343" s="5">
        <v>0</v>
      </c>
      <c r="M343" s="5">
        <v>0</v>
      </c>
      <c r="N343" s="5">
        <v>0</v>
      </c>
      <c r="O343" s="5">
        <v>0</v>
      </c>
      <c r="P343" s="6">
        <f t="shared" si="27"/>
        <v>8153.8461538461543</v>
      </c>
      <c r="Q343" s="4">
        <v>44530</v>
      </c>
      <c r="R343" s="7">
        <v>-7</v>
      </c>
      <c r="S343" s="8">
        <f t="shared" si="29"/>
        <v>6.9587887768318327E-5</v>
      </c>
      <c r="T343" s="6">
        <f t="shared" si="28"/>
        <v>-4.8711521437822826E-4</v>
      </c>
    </row>
    <row r="344" spans="1:20" x14ac:dyDescent="0.25">
      <c r="A344" s="9" t="s">
        <v>104</v>
      </c>
      <c r="B344" t="s">
        <v>934</v>
      </c>
      <c r="C344" s="5">
        <v>19875</v>
      </c>
      <c r="D344" s="5">
        <v>19875</v>
      </c>
      <c r="E344" s="5">
        <v>0</v>
      </c>
      <c r="F344" s="5">
        <v>0</v>
      </c>
      <c r="G344" s="5">
        <v>0</v>
      </c>
      <c r="H344" s="5">
        <v>0</v>
      </c>
      <c r="I344" s="5">
        <v>0</v>
      </c>
      <c r="J344" s="5">
        <v>0</v>
      </c>
      <c r="K344" s="5">
        <v>0</v>
      </c>
      <c r="L344" s="5">
        <v>0</v>
      </c>
      <c r="M344" s="5">
        <v>0</v>
      </c>
      <c r="N344" s="5">
        <v>0</v>
      </c>
      <c r="O344" s="5">
        <v>0</v>
      </c>
      <c r="P344" s="6">
        <f t="shared" si="27"/>
        <v>3057.6923076923076</v>
      </c>
      <c r="Q344" s="4">
        <v>44439</v>
      </c>
      <c r="R344" s="7">
        <v>-10</v>
      </c>
      <c r="S344" s="8">
        <f t="shared" si="29"/>
        <v>2.6095457913119369E-5</v>
      </c>
      <c r="T344" s="6">
        <f t="shared" si="28"/>
        <v>-2.6095457913119372E-4</v>
      </c>
    </row>
    <row r="345" spans="1:20" x14ac:dyDescent="0.25">
      <c r="A345" s="9" t="s">
        <v>104</v>
      </c>
      <c r="B345" t="s">
        <v>935</v>
      </c>
      <c r="C345" s="5">
        <v>37630</v>
      </c>
      <c r="D345" s="5">
        <v>45580</v>
      </c>
      <c r="E345" s="5">
        <v>53530</v>
      </c>
      <c r="F345" s="5">
        <v>61480</v>
      </c>
      <c r="G345" s="5">
        <v>64660</v>
      </c>
      <c r="H345" s="5">
        <v>66250</v>
      </c>
      <c r="I345" s="5">
        <v>0</v>
      </c>
      <c r="J345" s="5">
        <v>0</v>
      </c>
      <c r="K345" s="5">
        <v>0</v>
      </c>
      <c r="L345" s="5">
        <v>0</v>
      </c>
      <c r="M345" s="5">
        <v>0</v>
      </c>
      <c r="N345" s="5">
        <v>0</v>
      </c>
      <c r="O345" s="5">
        <v>0</v>
      </c>
      <c r="P345" s="6">
        <f t="shared" si="27"/>
        <v>25317.692307692309</v>
      </c>
      <c r="Q345" s="4">
        <v>44561</v>
      </c>
      <c r="R345" s="7">
        <v>-6</v>
      </c>
      <c r="S345" s="8">
        <f t="shared" si="29"/>
        <v>2.160703915206284E-4</v>
      </c>
      <c r="T345" s="6">
        <f t="shared" si="28"/>
        <v>-1.2964223491237705E-3</v>
      </c>
    </row>
    <row r="346" spans="1:20" x14ac:dyDescent="0.25">
      <c r="A346" s="9" t="s">
        <v>104</v>
      </c>
      <c r="B346" t="s">
        <v>936</v>
      </c>
      <c r="C346" s="5">
        <v>68900</v>
      </c>
      <c r="D346" s="5">
        <v>90100</v>
      </c>
      <c r="E346" s="5">
        <v>111300</v>
      </c>
      <c r="F346" s="5">
        <v>132500</v>
      </c>
      <c r="G346" s="5">
        <v>145750</v>
      </c>
      <c r="H346" s="5">
        <v>159000</v>
      </c>
      <c r="I346" s="5">
        <v>0</v>
      </c>
      <c r="J346" s="5">
        <v>0</v>
      </c>
      <c r="K346" s="5">
        <v>0</v>
      </c>
      <c r="L346" s="5">
        <v>0</v>
      </c>
      <c r="M346" s="5">
        <v>0</v>
      </c>
      <c r="N346" s="5">
        <v>0</v>
      </c>
      <c r="O346" s="5">
        <v>0</v>
      </c>
      <c r="P346" s="6">
        <f t="shared" si="27"/>
        <v>54426.923076923078</v>
      </c>
      <c r="Q346" s="4">
        <v>44561</v>
      </c>
      <c r="R346" s="7">
        <v>-6</v>
      </c>
      <c r="S346" s="8">
        <f t="shared" si="29"/>
        <v>4.6449915085352482E-4</v>
      </c>
      <c r="T346" s="6">
        <f t="shared" si="28"/>
        <v>-2.7869949051211491E-3</v>
      </c>
    </row>
    <row r="347" spans="1:20" x14ac:dyDescent="0.25">
      <c r="A347" s="9" t="s">
        <v>104</v>
      </c>
      <c r="B347" t="s">
        <v>937</v>
      </c>
      <c r="C347" s="5">
        <v>63750.03</v>
      </c>
      <c r="D347" s="5">
        <v>0</v>
      </c>
      <c r="E347" s="5">
        <v>0</v>
      </c>
      <c r="F347" s="5">
        <v>0</v>
      </c>
      <c r="G347" s="5">
        <v>0</v>
      </c>
      <c r="H347" s="5">
        <v>0</v>
      </c>
      <c r="I347" s="5">
        <v>0</v>
      </c>
      <c r="J347" s="5">
        <v>0</v>
      </c>
      <c r="K347" s="5">
        <v>0</v>
      </c>
      <c r="L347" s="5">
        <v>0</v>
      </c>
      <c r="M347" s="5">
        <v>0</v>
      </c>
      <c r="N347" s="5">
        <v>0</v>
      </c>
      <c r="O347" s="5">
        <v>0</v>
      </c>
      <c r="P347" s="6">
        <f t="shared" si="27"/>
        <v>4903.8484615384614</v>
      </c>
      <c r="Q347" s="4">
        <v>44408</v>
      </c>
      <c r="R347" s="7">
        <v>-11</v>
      </c>
      <c r="S347" s="8">
        <f t="shared" si="29"/>
        <v>4.1851225781763453E-5</v>
      </c>
      <c r="T347" s="6">
        <f t="shared" si="28"/>
        <v>-4.6036348359939798E-4</v>
      </c>
    </row>
    <row r="348" spans="1:20" x14ac:dyDescent="0.25">
      <c r="A348" s="9" t="s">
        <v>104</v>
      </c>
      <c r="B348" t="s">
        <v>938</v>
      </c>
      <c r="C348" s="5">
        <v>0</v>
      </c>
      <c r="D348" s="5">
        <v>0</v>
      </c>
      <c r="E348" s="5">
        <v>0</v>
      </c>
      <c r="F348" s="5">
        <v>0</v>
      </c>
      <c r="G348" s="5">
        <v>53000</v>
      </c>
      <c r="H348" s="5">
        <v>53000</v>
      </c>
      <c r="I348" s="5">
        <v>0</v>
      </c>
      <c r="J348" s="5">
        <v>0</v>
      </c>
      <c r="K348" s="5">
        <v>0</v>
      </c>
      <c r="L348" s="5">
        <v>0</v>
      </c>
      <c r="M348" s="5">
        <v>0</v>
      </c>
      <c r="N348" s="5">
        <v>0</v>
      </c>
      <c r="O348" s="5">
        <v>0</v>
      </c>
      <c r="P348" s="6">
        <f t="shared" si="27"/>
        <v>8153.8461538461543</v>
      </c>
      <c r="Q348" s="4">
        <v>44561</v>
      </c>
      <c r="R348" s="7">
        <v>-6</v>
      </c>
      <c r="S348" s="8">
        <f t="shared" si="29"/>
        <v>6.9587887768318327E-5</v>
      </c>
      <c r="T348" s="6">
        <f t="shared" si="28"/>
        <v>-4.1752732660990996E-4</v>
      </c>
    </row>
    <row r="349" spans="1:20" x14ac:dyDescent="0.25">
      <c r="A349" s="9" t="s">
        <v>104</v>
      </c>
      <c r="B349" t="s">
        <v>939</v>
      </c>
      <c r="C349" s="5">
        <v>26500</v>
      </c>
      <c r="D349" s="5">
        <v>26500</v>
      </c>
      <c r="E349" s="5">
        <v>26500</v>
      </c>
      <c r="F349" s="5">
        <v>53000</v>
      </c>
      <c r="G349" s="5">
        <v>53000</v>
      </c>
      <c r="H349" s="5">
        <v>53000</v>
      </c>
      <c r="I349" s="5">
        <v>0</v>
      </c>
      <c r="J349" s="5">
        <v>0</v>
      </c>
      <c r="K349" s="5">
        <v>0</v>
      </c>
      <c r="L349" s="5">
        <v>0</v>
      </c>
      <c r="M349" s="5">
        <v>0</v>
      </c>
      <c r="N349" s="5">
        <v>0</v>
      </c>
      <c r="O349" s="5">
        <v>0</v>
      </c>
      <c r="P349" s="6">
        <f t="shared" ref="P349:P373" si="30">AVERAGE(C349:O349)</f>
        <v>18346.153846153848</v>
      </c>
      <c r="Q349" s="4">
        <v>44561</v>
      </c>
      <c r="R349" s="7">
        <v>-6</v>
      </c>
      <c r="S349" s="8">
        <f t="shared" si="29"/>
        <v>1.5657274747871624E-4</v>
      </c>
      <c r="T349" s="6">
        <f t="shared" ref="T349:T373" si="31">R349*S349</f>
        <v>-9.3943648487229746E-4</v>
      </c>
    </row>
    <row r="350" spans="1:20" x14ac:dyDescent="0.25">
      <c r="A350" s="9" t="s">
        <v>104</v>
      </c>
      <c r="B350" t="s">
        <v>940</v>
      </c>
      <c r="C350" s="5">
        <v>333249.24</v>
      </c>
      <c r="D350" s="5">
        <v>338320.45999999996</v>
      </c>
      <c r="E350" s="5">
        <v>343391.67999999993</v>
      </c>
      <c r="F350" s="5">
        <v>343391.67999999993</v>
      </c>
      <c r="G350" s="5">
        <v>343391.67999999993</v>
      </c>
      <c r="H350" s="5">
        <v>343391.67999999993</v>
      </c>
      <c r="I350" s="5">
        <v>0</v>
      </c>
      <c r="J350" s="5">
        <v>0</v>
      </c>
      <c r="K350" s="5">
        <v>0</v>
      </c>
      <c r="L350" s="5">
        <v>0</v>
      </c>
      <c r="M350" s="5">
        <v>0</v>
      </c>
      <c r="N350" s="5">
        <v>0</v>
      </c>
      <c r="O350" s="5">
        <v>0</v>
      </c>
      <c r="P350" s="6">
        <f t="shared" si="30"/>
        <v>157318.18615384612</v>
      </c>
      <c r="Q350" s="4">
        <v>44561</v>
      </c>
      <c r="R350" s="7">
        <v>-6</v>
      </c>
      <c r="S350" s="8">
        <f t="shared" si="29"/>
        <v>1.3426106006213235E-3</v>
      </c>
      <c r="T350" s="6">
        <f t="shared" si="31"/>
        <v>-8.0556636037279403E-3</v>
      </c>
    </row>
    <row r="351" spans="1:20" x14ac:dyDescent="0.25">
      <c r="A351" s="9" t="s">
        <v>104</v>
      </c>
      <c r="B351" t="s">
        <v>941</v>
      </c>
      <c r="C351" s="5">
        <v>26500</v>
      </c>
      <c r="D351" s="5">
        <v>26500</v>
      </c>
      <c r="E351" s="5">
        <v>26500</v>
      </c>
      <c r="F351" s="5">
        <v>53000</v>
      </c>
      <c r="G351" s="5">
        <v>0</v>
      </c>
      <c r="H351" s="5">
        <v>0</v>
      </c>
      <c r="I351" s="5">
        <v>0</v>
      </c>
      <c r="J351" s="5">
        <v>0</v>
      </c>
      <c r="K351" s="5">
        <v>0</v>
      </c>
      <c r="L351" s="5">
        <v>0</v>
      </c>
      <c r="M351" s="5">
        <v>0</v>
      </c>
      <c r="N351" s="5">
        <v>0</v>
      </c>
      <c r="O351" s="5">
        <v>0</v>
      </c>
      <c r="P351" s="6">
        <f t="shared" si="30"/>
        <v>10192.307692307691</v>
      </c>
      <c r="Q351" s="4">
        <v>44500</v>
      </c>
      <c r="R351" s="7">
        <v>-8</v>
      </c>
      <c r="S351" s="8">
        <f t="shared" si="29"/>
        <v>8.6984859710397889E-5</v>
      </c>
      <c r="T351" s="6">
        <f t="shared" si="31"/>
        <v>-6.9587887768318311E-4</v>
      </c>
    </row>
    <row r="352" spans="1:20" x14ac:dyDescent="0.25">
      <c r="A352" s="9" t="s">
        <v>104</v>
      </c>
      <c r="B352" t="s">
        <v>942</v>
      </c>
      <c r="C352" s="5">
        <v>29150</v>
      </c>
      <c r="D352" s="5">
        <v>34450</v>
      </c>
      <c r="E352" s="5">
        <v>39750</v>
      </c>
      <c r="F352" s="5">
        <v>45050</v>
      </c>
      <c r="G352" s="5">
        <v>45050</v>
      </c>
      <c r="H352" s="5">
        <v>45050</v>
      </c>
      <c r="I352" s="5">
        <v>0</v>
      </c>
      <c r="J352" s="5">
        <v>0</v>
      </c>
      <c r="K352" s="5">
        <v>0</v>
      </c>
      <c r="L352" s="5">
        <v>0</v>
      </c>
      <c r="M352" s="5">
        <v>0</v>
      </c>
      <c r="N352" s="5">
        <v>0</v>
      </c>
      <c r="O352" s="5">
        <v>0</v>
      </c>
      <c r="P352" s="6">
        <f t="shared" si="30"/>
        <v>18346.153846153848</v>
      </c>
      <c r="Q352" s="4">
        <v>44561</v>
      </c>
      <c r="R352" s="7">
        <v>-6</v>
      </c>
      <c r="S352" s="8">
        <f t="shared" si="29"/>
        <v>1.5657274747871624E-4</v>
      </c>
      <c r="T352" s="6">
        <f t="shared" si="31"/>
        <v>-9.3943648487229746E-4</v>
      </c>
    </row>
    <row r="353" spans="1:20" x14ac:dyDescent="0.25">
      <c r="A353" s="9" t="s">
        <v>104</v>
      </c>
      <c r="B353" t="s">
        <v>943</v>
      </c>
      <c r="C353" s="5">
        <v>11130</v>
      </c>
      <c r="D353" s="5">
        <v>13780</v>
      </c>
      <c r="E353" s="5">
        <v>19080</v>
      </c>
      <c r="F353" s="5">
        <v>21200</v>
      </c>
      <c r="G353" s="5">
        <v>26500</v>
      </c>
      <c r="H353" s="5">
        <v>26500</v>
      </c>
      <c r="I353" s="5">
        <v>0</v>
      </c>
      <c r="J353" s="5">
        <v>0</v>
      </c>
      <c r="K353" s="5">
        <v>0</v>
      </c>
      <c r="L353" s="5">
        <v>0</v>
      </c>
      <c r="M353" s="5">
        <v>0</v>
      </c>
      <c r="N353" s="5">
        <v>0</v>
      </c>
      <c r="O353" s="5">
        <v>0</v>
      </c>
      <c r="P353" s="6">
        <f t="shared" si="30"/>
        <v>9091.538461538461</v>
      </c>
      <c r="Q353" s="4">
        <v>44561</v>
      </c>
      <c r="R353" s="7">
        <v>-6</v>
      </c>
      <c r="S353" s="8">
        <f t="shared" si="29"/>
        <v>7.759049486167492E-5</v>
      </c>
      <c r="T353" s="6">
        <f t="shared" si="31"/>
        <v>-4.6554296917004955E-4</v>
      </c>
    </row>
    <row r="354" spans="1:20" x14ac:dyDescent="0.25">
      <c r="A354" s="9" t="s">
        <v>104</v>
      </c>
      <c r="B354" t="s">
        <v>944</v>
      </c>
      <c r="C354" s="5">
        <v>0</v>
      </c>
      <c r="D354" s="5">
        <v>21200</v>
      </c>
      <c r="E354" s="5">
        <v>26500</v>
      </c>
      <c r="F354" s="5">
        <v>26500</v>
      </c>
      <c r="G354" s="5">
        <v>26500</v>
      </c>
      <c r="H354" s="5">
        <v>26500</v>
      </c>
      <c r="I354" s="5">
        <v>0</v>
      </c>
      <c r="J354" s="5">
        <v>0</v>
      </c>
      <c r="K354" s="5">
        <v>0</v>
      </c>
      <c r="L354" s="5">
        <v>0</v>
      </c>
      <c r="M354" s="5">
        <v>0</v>
      </c>
      <c r="N354" s="5">
        <v>0</v>
      </c>
      <c r="O354" s="5">
        <v>0</v>
      </c>
      <c r="P354" s="6">
        <f t="shared" si="30"/>
        <v>9784.6153846153848</v>
      </c>
      <c r="Q354" s="4">
        <v>44561</v>
      </c>
      <c r="R354" s="7">
        <v>-6</v>
      </c>
      <c r="S354" s="8">
        <f t="shared" si="29"/>
        <v>8.350546532198199E-5</v>
      </c>
      <c r="T354" s="6">
        <f t="shared" si="31"/>
        <v>-5.0103279193189191E-4</v>
      </c>
    </row>
    <row r="355" spans="1:20" x14ac:dyDescent="0.25">
      <c r="A355" s="9" t="s">
        <v>104</v>
      </c>
      <c r="B355" t="s">
        <v>945</v>
      </c>
      <c r="C355" s="5">
        <v>865913.94</v>
      </c>
      <c r="D355" s="5">
        <v>1010232.9299999999</v>
      </c>
      <c r="E355" s="5">
        <v>1154551.92</v>
      </c>
      <c r="F355" s="5">
        <v>1298870.9099999999</v>
      </c>
      <c r="G355" s="5">
        <v>1443189.9</v>
      </c>
      <c r="H355" s="5">
        <v>1587508.89</v>
      </c>
      <c r="I355" s="5">
        <v>0</v>
      </c>
      <c r="J355" s="5">
        <v>0</v>
      </c>
      <c r="K355" s="5">
        <v>0</v>
      </c>
      <c r="L355" s="5">
        <v>0</v>
      </c>
      <c r="M355" s="5">
        <v>0</v>
      </c>
      <c r="N355" s="5">
        <v>0</v>
      </c>
      <c r="O355" s="5">
        <v>0</v>
      </c>
      <c r="P355" s="6">
        <f t="shared" si="30"/>
        <v>566174.49923076923</v>
      </c>
      <c r="Q355" s="4">
        <v>44561</v>
      </c>
      <c r="R355" s="7">
        <v>-6</v>
      </c>
      <c r="S355" s="8">
        <f t="shared" si="29"/>
        <v>4.8319390342151866E-3</v>
      </c>
      <c r="T355" s="6">
        <f t="shared" si="31"/>
        <v>-2.899163420529112E-2</v>
      </c>
    </row>
    <row r="356" spans="1:20" x14ac:dyDescent="0.25">
      <c r="A356" s="9" t="s">
        <v>104</v>
      </c>
      <c r="B356" t="s">
        <v>946</v>
      </c>
      <c r="C356" s="5">
        <v>18550</v>
      </c>
      <c r="D356" s="5">
        <v>23850</v>
      </c>
      <c r="E356" s="5">
        <v>33125</v>
      </c>
      <c r="F356" s="5">
        <v>43725</v>
      </c>
      <c r="G356" s="5">
        <v>49025</v>
      </c>
      <c r="H356" s="5">
        <v>53000</v>
      </c>
      <c r="I356" s="5">
        <v>0</v>
      </c>
      <c r="J356" s="5">
        <v>0</v>
      </c>
      <c r="K356" s="5">
        <v>0</v>
      </c>
      <c r="L356" s="5">
        <v>0</v>
      </c>
      <c r="M356" s="5">
        <v>0</v>
      </c>
      <c r="N356" s="5">
        <v>0</v>
      </c>
      <c r="O356" s="5">
        <v>0</v>
      </c>
      <c r="P356" s="6">
        <f t="shared" si="30"/>
        <v>17021.153846153848</v>
      </c>
      <c r="Q356" s="4">
        <v>44561</v>
      </c>
      <c r="R356" s="7">
        <v>-6</v>
      </c>
      <c r="S356" s="8">
        <f t="shared" si="29"/>
        <v>1.4526471571636449E-4</v>
      </c>
      <c r="T356" s="6">
        <f t="shared" si="31"/>
        <v>-8.7158829429818691E-4</v>
      </c>
    </row>
    <row r="357" spans="1:20" x14ac:dyDescent="0.25">
      <c r="A357" s="9" t="s">
        <v>104</v>
      </c>
      <c r="B357" t="s">
        <v>947</v>
      </c>
      <c r="C357" s="5">
        <v>45546.840000000004</v>
      </c>
      <c r="D357" s="5">
        <v>56933.55</v>
      </c>
      <c r="E357" s="5">
        <v>68320.260000000009</v>
      </c>
      <c r="F357" s="5">
        <v>68320.260000000009</v>
      </c>
      <c r="G357" s="5">
        <v>68320.260000000009</v>
      </c>
      <c r="H357" s="5">
        <v>68320.260000000009</v>
      </c>
      <c r="I357" s="5">
        <v>0</v>
      </c>
      <c r="J357" s="5">
        <v>0</v>
      </c>
      <c r="K357" s="5">
        <v>0</v>
      </c>
      <c r="L357" s="5">
        <v>0</v>
      </c>
      <c r="M357" s="5">
        <v>0</v>
      </c>
      <c r="N357" s="5">
        <v>0</v>
      </c>
      <c r="O357" s="5">
        <v>0</v>
      </c>
      <c r="P357" s="6">
        <f t="shared" si="30"/>
        <v>28904.725384615387</v>
      </c>
      <c r="Q357" s="4">
        <v>44561</v>
      </c>
      <c r="R357" s="7">
        <v>-6</v>
      </c>
      <c r="S357" s="8">
        <f t="shared" si="29"/>
        <v>2.4668343602361135E-4</v>
      </c>
      <c r="T357" s="6">
        <f t="shared" si="31"/>
        <v>-1.4801006161416681E-3</v>
      </c>
    </row>
    <row r="358" spans="1:20" x14ac:dyDescent="0.25">
      <c r="A358" s="9" t="s">
        <v>104</v>
      </c>
      <c r="B358" t="s">
        <v>948</v>
      </c>
      <c r="C358" s="5">
        <v>34542.959999999999</v>
      </c>
      <c r="D358" s="5">
        <v>40300.119999999995</v>
      </c>
      <c r="E358" s="5">
        <v>46057.279999999999</v>
      </c>
      <c r="F358" s="5">
        <v>51814.44</v>
      </c>
      <c r="G358" s="5">
        <v>57571.600000000006</v>
      </c>
      <c r="H358" s="5">
        <v>63328.760000000009</v>
      </c>
      <c r="I358" s="5">
        <v>0</v>
      </c>
      <c r="J358" s="5">
        <v>0</v>
      </c>
      <c r="K358" s="5">
        <v>0</v>
      </c>
      <c r="L358" s="5">
        <v>0</v>
      </c>
      <c r="M358" s="5">
        <v>0</v>
      </c>
      <c r="N358" s="5">
        <v>0</v>
      </c>
      <c r="O358" s="5">
        <v>0</v>
      </c>
      <c r="P358" s="6">
        <f t="shared" si="30"/>
        <v>22585.781538461542</v>
      </c>
      <c r="Q358" s="4">
        <v>44561</v>
      </c>
      <c r="R358" s="7">
        <v>-6</v>
      </c>
      <c r="S358" s="8">
        <f t="shared" si="29"/>
        <v>1.9275527170902669E-4</v>
      </c>
      <c r="T358" s="6">
        <f t="shared" si="31"/>
        <v>-1.1565316302541602E-3</v>
      </c>
    </row>
    <row r="359" spans="1:20" x14ac:dyDescent="0.25">
      <c r="A359" s="9" t="s">
        <v>104</v>
      </c>
      <c r="B359" t="s">
        <v>949</v>
      </c>
      <c r="C359" s="5">
        <v>37806.590000000004</v>
      </c>
      <c r="D359" s="5">
        <v>41482.230000000003</v>
      </c>
      <c r="E359" s="5">
        <v>65111.340000000004</v>
      </c>
      <c r="F359" s="5">
        <v>68786.98000000001</v>
      </c>
      <c r="G359" s="5">
        <v>72462.62000000001</v>
      </c>
      <c r="H359" s="5">
        <v>75613.180000000008</v>
      </c>
      <c r="I359" s="5">
        <v>0</v>
      </c>
      <c r="J359" s="5">
        <v>0</v>
      </c>
      <c r="K359" s="5">
        <v>0</v>
      </c>
      <c r="L359" s="5">
        <v>0</v>
      </c>
      <c r="M359" s="5">
        <v>0</v>
      </c>
      <c r="N359" s="5">
        <v>0</v>
      </c>
      <c r="O359" s="5">
        <v>0</v>
      </c>
      <c r="P359" s="6">
        <f t="shared" si="30"/>
        <v>27789.456923076923</v>
      </c>
      <c r="Q359" s="4">
        <v>44561</v>
      </c>
      <c r="R359" s="7">
        <v>-6</v>
      </c>
      <c r="S359" s="8">
        <f t="shared" si="29"/>
        <v>2.3716532946766713E-4</v>
      </c>
      <c r="T359" s="6">
        <f t="shared" si="31"/>
        <v>-1.4229919768060028E-3</v>
      </c>
    </row>
    <row r="360" spans="1:20" x14ac:dyDescent="0.25">
      <c r="A360" s="9" t="s">
        <v>104</v>
      </c>
      <c r="B360" t="s">
        <v>950</v>
      </c>
      <c r="C360" s="5">
        <v>53095.02</v>
      </c>
      <c r="D360" s="5">
        <v>61944.189999999995</v>
      </c>
      <c r="E360" s="5">
        <v>70793.36</v>
      </c>
      <c r="F360" s="5">
        <v>79642.53</v>
      </c>
      <c r="G360" s="5">
        <v>88491.7</v>
      </c>
      <c r="H360" s="5">
        <v>97340.87</v>
      </c>
      <c r="I360" s="5">
        <v>0</v>
      </c>
      <c r="J360" s="5">
        <v>0</v>
      </c>
      <c r="K360" s="5">
        <v>0</v>
      </c>
      <c r="L360" s="5">
        <v>0</v>
      </c>
      <c r="M360" s="5">
        <v>0</v>
      </c>
      <c r="N360" s="5">
        <v>0</v>
      </c>
      <c r="O360" s="5">
        <v>0</v>
      </c>
      <c r="P360" s="6">
        <f t="shared" si="30"/>
        <v>34715.974615384614</v>
      </c>
      <c r="Q360" s="4">
        <v>44561</v>
      </c>
      <c r="R360" s="7">
        <v>-6</v>
      </c>
      <c r="S360" s="8">
        <f t="shared" si="29"/>
        <v>2.9627874989567206E-4</v>
      </c>
      <c r="T360" s="6">
        <f t="shared" si="31"/>
        <v>-1.7776724993740322E-3</v>
      </c>
    </row>
    <row r="361" spans="1:20" x14ac:dyDescent="0.25">
      <c r="A361" s="9" t="s">
        <v>104</v>
      </c>
      <c r="B361" t="s">
        <v>951</v>
      </c>
      <c r="C361" s="5">
        <v>53000</v>
      </c>
      <c r="D361" s="5">
        <v>53000</v>
      </c>
      <c r="E361" s="5">
        <v>106000</v>
      </c>
      <c r="F361" s="5">
        <v>0</v>
      </c>
      <c r="G361" s="5">
        <v>0</v>
      </c>
      <c r="H361" s="5">
        <v>0</v>
      </c>
      <c r="I361" s="5">
        <v>0</v>
      </c>
      <c r="J361" s="5">
        <v>0</v>
      </c>
      <c r="K361" s="5">
        <v>0</v>
      </c>
      <c r="L361" s="5">
        <v>0</v>
      </c>
      <c r="M361" s="5">
        <v>0</v>
      </c>
      <c r="N361" s="5">
        <v>0</v>
      </c>
      <c r="O361" s="5">
        <v>0</v>
      </c>
      <c r="P361" s="6">
        <f t="shared" si="30"/>
        <v>16307.692307692309</v>
      </c>
      <c r="Q361" s="4">
        <v>44469</v>
      </c>
      <c r="R361" s="7">
        <v>-9</v>
      </c>
      <c r="S361" s="8">
        <f t="shared" si="29"/>
        <v>1.3917577553663665E-4</v>
      </c>
      <c r="T361" s="6">
        <f t="shared" si="31"/>
        <v>-1.2525819798297299E-3</v>
      </c>
    </row>
    <row r="362" spans="1:20" x14ac:dyDescent="0.25">
      <c r="A362" s="9" t="s">
        <v>104</v>
      </c>
      <c r="B362" t="s">
        <v>952</v>
      </c>
      <c r="C362" s="5">
        <v>39750</v>
      </c>
      <c r="D362" s="5">
        <v>46375</v>
      </c>
      <c r="E362" s="5">
        <v>53000</v>
      </c>
      <c r="F362" s="5">
        <v>59625</v>
      </c>
      <c r="G362" s="5">
        <v>66250</v>
      </c>
      <c r="H362" s="5">
        <v>72875</v>
      </c>
      <c r="I362" s="5">
        <v>0</v>
      </c>
      <c r="J362" s="5">
        <v>0</v>
      </c>
      <c r="K362" s="5">
        <v>0</v>
      </c>
      <c r="L362" s="5">
        <v>0</v>
      </c>
      <c r="M362" s="5">
        <v>0</v>
      </c>
      <c r="N362" s="5">
        <v>0</v>
      </c>
      <c r="O362" s="5">
        <v>0</v>
      </c>
      <c r="P362" s="6">
        <f t="shared" si="30"/>
        <v>25990.384615384617</v>
      </c>
      <c r="Q362" s="4">
        <v>44561</v>
      </c>
      <c r="R362" s="7">
        <v>-6</v>
      </c>
      <c r="S362" s="8">
        <f t="shared" si="29"/>
        <v>2.2181139226151467E-4</v>
      </c>
      <c r="T362" s="6">
        <f t="shared" si="31"/>
        <v>-1.3308683535690881E-3</v>
      </c>
    </row>
    <row r="363" spans="1:20" x14ac:dyDescent="0.25">
      <c r="A363" s="9" t="s">
        <v>104</v>
      </c>
      <c r="B363" t="s">
        <v>953</v>
      </c>
      <c r="C363" s="5">
        <v>142199.76</v>
      </c>
      <c r="D363" s="5">
        <v>177749.7</v>
      </c>
      <c r="E363" s="5">
        <v>213299.57</v>
      </c>
      <c r="F363" s="5">
        <v>213299.57</v>
      </c>
      <c r="G363" s="5">
        <v>213299.57</v>
      </c>
      <c r="H363" s="5">
        <v>213299.57</v>
      </c>
      <c r="I363" s="5">
        <v>0</v>
      </c>
      <c r="J363" s="5">
        <v>0</v>
      </c>
      <c r="K363" s="5">
        <v>0</v>
      </c>
      <c r="L363" s="5">
        <v>0</v>
      </c>
      <c r="M363" s="5">
        <v>0</v>
      </c>
      <c r="N363" s="5">
        <v>0</v>
      </c>
      <c r="O363" s="5">
        <v>0</v>
      </c>
      <c r="P363" s="6">
        <f t="shared" si="30"/>
        <v>90242.133846153869</v>
      </c>
      <c r="Q363" s="4">
        <v>44561</v>
      </c>
      <c r="R363" s="7">
        <v>-6</v>
      </c>
      <c r="S363" s="8">
        <f t="shared" si="29"/>
        <v>7.7015918176204061E-4</v>
      </c>
      <c r="T363" s="6">
        <f t="shared" si="31"/>
        <v>-4.6209550905722437E-3</v>
      </c>
    </row>
    <row r="364" spans="1:20" x14ac:dyDescent="0.25">
      <c r="A364" s="9" t="s">
        <v>104</v>
      </c>
      <c r="B364" t="s">
        <v>954</v>
      </c>
      <c r="C364" s="5">
        <v>59396.160000000003</v>
      </c>
      <c r="D364" s="5">
        <v>69295.520000000004</v>
      </c>
      <c r="E364" s="5">
        <v>79194.880000000005</v>
      </c>
      <c r="F364" s="5">
        <v>89094.24</v>
      </c>
      <c r="G364" s="5">
        <v>98993.600000000006</v>
      </c>
      <c r="H364" s="5">
        <v>108892.96</v>
      </c>
      <c r="I364" s="5">
        <v>0</v>
      </c>
      <c r="J364" s="5">
        <v>0</v>
      </c>
      <c r="K364" s="5">
        <v>0</v>
      </c>
      <c r="L364" s="5">
        <v>0</v>
      </c>
      <c r="M364" s="5">
        <v>0</v>
      </c>
      <c r="N364" s="5">
        <v>0</v>
      </c>
      <c r="O364" s="5">
        <v>0</v>
      </c>
      <c r="P364" s="6">
        <f t="shared" si="30"/>
        <v>38835.950769230774</v>
      </c>
      <c r="Q364" s="4">
        <v>44561</v>
      </c>
      <c r="R364" s="7">
        <v>-6</v>
      </c>
      <c r="S364" s="8">
        <f t="shared" si="29"/>
        <v>3.3144012439214308E-4</v>
      </c>
      <c r="T364" s="6">
        <f t="shared" si="31"/>
        <v>-1.9886407463528587E-3</v>
      </c>
    </row>
    <row r="365" spans="1:20" x14ac:dyDescent="0.25">
      <c r="A365" s="9" t="s">
        <v>104</v>
      </c>
      <c r="B365" t="s">
        <v>955</v>
      </c>
      <c r="C365" s="5">
        <v>66250</v>
      </c>
      <c r="D365" s="5">
        <v>66250</v>
      </c>
      <c r="E365" s="5">
        <v>132500</v>
      </c>
      <c r="F365" s="5">
        <v>132500</v>
      </c>
      <c r="G365" s="5">
        <v>132500</v>
      </c>
      <c r="H365" s="5">
        <v>132500</v>
      </c>
      <c r="I365" s="5">
        <v>0</v>
      </c>
      <c r="J365" s="5">
        <v>0</v>
      </c>
      <c r="K365" s="5">
        <v>0</v>
      </c>
      <c r="L365" s="5">
        <v>0</v>
      </c>
      <c r="M365" s="5">
        <v>0</v>
      </c>
      <c r="N365" s="5">
        <v>0</v>
      </c>
      <c r="O365" s="5">
        <v>0</v>
      </c>
      <c r="P365" s="6">
        <f t="shared" si="30"/>
        <v>50961.538461538461</v>
      </c>
      <c r="Q365" s="4">
        <v>44561</v>
      </c>
      <c r="R365" s="7">
        <v>-6</v>
      </c>
      <c r="S365" s="8">
        <f t="shared" si="29"/>
        <v>4.349242985519895E-4</v>
      </c>
      <c r="T365" s="6">
        <f t="shared" si="31"/>
        <v>-2.609545791311937E-3</v>
      </c>
    </row>
    <row r="366" spans="1:20" x14ac:dyDescent="0.25">
      <c r="A366" s="9" t="s">
        <v>104</v>
      </c>
      <c r="B366" t="s">
        <v>956</v>
      </c>
      <c r="C366" s="5">
        <v>22500</v>
      </c>
      <c r="D366" s="5">
        <v>27000</v>
      </c>
      <c r="E366" s="5">
        <v>31500</v>
      </c>
      <c r="F366" s="5">
        <v>36000</v>
      </c>
      <c r="G366" s="5">
        <v>40500</v>
      </c>
      <c r="H366" s="5">
        <v>0</v>
      </c>
      <c r="I366" s="5">
        <v>0</v>
      </c>
      <c r="J366" s="5">
        <v>0</v>
      </c>
      <c r="K366" s="5">
        <v>0</v>
      </c>
      <c r="L366" s="5">
        <v>0</v>
      </c>
      <c r="M366" s="5">
        <v>0</v>
      </c>
      <c r="N366" s="5">
        <v>0</v>
      </c>
      <c r="O366" s="5">
        <v>0</v>
      </c>
      <c r="P366" s="6">
        <f t="shared" si="30"/>
        <v>12115.384615384615</v>
      </c>
      <c r="Q366" s="4">
        <v>44530</v>
      </c>
      <c r="R366" s="7">
        <v>-7</v>
      </c>
      <c r="S366" s="8">
        <f t="shared" si="29"/>
        <v>1.0339709739160505E-4</v>
      </c>
      <c r="T366" s="6">
        <f t="shared" si="31"/>
        <v>-7.2377968174123532E-4</v>
      </c>
    </row>
    <row r="367" spans="1:20" x14ac:dyDescent="0.25">
      <c r="A367" s="9" t="s">
        <v>104</v>
      </c>
      <c r="B367" t="s">
        <v>957</v>
      </c>
      <c r="C367" s="5">
        <v>0</v>
      </c>
      <c r="D367" s="5">
        <v>0</v>
      </c>
      <c r="E367" s="5">
        <v>0</v>
      </c>
      <c r="F367" s="5">
        <v>0</v>
      </c>
      <c r="G367" s="5">
        <v>0</v>
      </c>
      <c r="H367" s="5">
        <v>0</v>
      </c>
      <c r="I367" s="5">
        <v>0</v>
      </c>
      <c r="J367" s="5">
        <v>0</v>
      </c>
      <c r="K367" s="5">
        <v>0</v>
      </c>
      <c r="L367" s="5">
        <v>0</v>
      </c>
      <c r="M367" s="5">
        <v>4500</v>
      </c>
      <c r="N367" s="5">
        <v>15749.99</v>
      </c>
      <c r="O367" s="5">
        <v>29249.98</v>
      </c>
      <c r="P367" s="6">
        <f t="shared" si="30"/>
        <v>3807.69</v>
      </c>
      <c r="Q367" s="4">
        <v>44834</v>
      </c>
      <c r="R367" s="7">
        <v>3</v>
      </c>
      <c r="S367" s="8">
        <f t="shared" si="29"/>
        <v>3.2496210914104943E-5</v>
      </c>
      <c r="T367" s="6">
        <f t="shared" si="31"/>
        <v>9.7488632742314828E-5</v>
      </c>
    </row>
    <row r="368" spans="1:20" x14ac:dyDescent="0.25">
      <c r="A368" s="9" t="s">
        <v>104</v>
      </c>
      <c r="B368" t="s">
        <v>958</v>
      </c>
      <c r="C368" s="5">
        <v>151164.72</v>
      </c>
      <c r="D368" s="5">
        <v>176358.84</v>
      </c>
      <c r="E368" s="5">
        <v>201552.96</v>
      </c>
      <c r="F368" s="5">
        <v>226747.08</v>
      </c>
      <c r="G368" s="5">
        <v>251941.19999999998</v>
      </c>
      <c r="H368" s="5">
        <v>277135.32</v>
      </c>
      <c r="I368" s="5">
        <v>0</v>
      </c>
      <c r="J368" s="5">
        <v>0</v>
      </c>
      <c r="K368" s="5">
        <v>0</v>
      </c>
      <c r="L368" s="5">
        <v>0</v>
      </c>
      <c r="M368" s="5">
        <v>0</v>
      </c>
      <c r="N368" s="5">
        <v>0</v>
      </c>
      <c r="O368" s="5">
        <v>0</v>
      </c>
      <c r="P368" s="6">
        <f t="shared" si="30"/>
        <v>98838.470769230757</v>
      </c>
      <c r="Q368" s="4">
        <v>44561</v>
      </c>
      <c r="R368" s="7">
        <v>-6</v>
      </c>
      <c r="S368" s="8">
        <f t="shared" si="29"/>
        <v>8.435234466420635E-4</v>
      </c>
      <c r="T368" s="6">
        <f t="shared" si="31"/>
        <v>-5.0611406798523814E-3</v>
      </c>
    </row>
    <row r="369" spans="1:20" x14ac:dyDescent="0.25">
      <c r="A369" s="9" t="s">
        <v>104</v>
      </c>
      <c r="B369" t="s">
        <v>959</v>
      </c>
      <c r="C369" s="5">
        <v>4463.1900000000005</v>
      </c>
      <c r="D369" s="5">
        <v>33473.950000000004</v>
      </c>
      <c r="E369" s="5">
        <v>62484.710000000006</v>
      </c>
      <c r="F369" s="5">
        <v>89263.860000000015</v>
      </c>
      <c r="G369" s="5">
        <v>116043.01000000001</v>
      </c>
      <c r="H369" s="5">
        <v>142822.06</v>
      </c>
      <c r="I369" s="5">
        <v>0</v>
      </c>
      <c r="J369" s="5">
        <v>0</v>
      </c>
      <c r="K369" s="5">
        <v>0</v>
      </c>
      <c r="L369" s="5">
        <v>0</v>
      </c>
      <c r="M369" s="5">
        <v>0</v>
      </c>
      <c r="N369" s="5">
        <v>0</v>
      </c>
      <c r="O369" s="5">
        <v>0</v>
      </c>
      <c r="P369" s="6">
        <f t="shared" si="30"/>
        <v>34503.906153846154</v>
      </c>
      <c r="Q369" s="4">
        <v>44561</v>
      </c>
      <c r="R369" s="7">
        <v>-6</v>
      </c>
      <c r="S369" s="8">
        <f t="shared" si="29"/>
        <v>2.9446888053803435E-4</v>
      </c>
      <c r="T369" s="6">
        <f t="shared" si="31"/>
        <v>-1.766813283228206E-3</v>
      </c>
    </row>
    <row r="370" spans="1:20" x14ac:dyDescent="0.25">
      <c r="A370" s="9" t="s">
        <v>104</v>
      </c>
      <c r="B370" t="s">
        <v>960</v>
      </c>
      <c r="C370" s="5">
        <v>21200</v>
      </c>
      <c r="D370" s="5">
        <v>26500</v>
      </c>
      <c r="E370" s="5">
        <v>31800</v>
      </c>
      <c r="F370" s="5">
        <v>37100</v>
      </c>
      <c r="G370" s="5">
        <v>42400</v>
      </c>
      <c r="H370" s="5">
        <v>47700</v>
      </c>
      <c r="I370" s="5">
        <v>0</v>
      </c>
      <c r="J370" s="5">
        <v>0</v>
      </c>
      <c r="K370" s="5">
        <v>0</v>
      </c>
      <c r="L370" s="5">
        <v>0</v>
      </c>
      <c r="M370" s="5">
        <v>0</v>
      </c>
      <c r="N370" s="5">
        <v>0</v>
      </c>
      <c r="O370" s="5">
        <v>0</v>
      </c>
      <c r="P370" s="6">
        <f t="shared" si="30"/>
        <v>15900</v>
      </c>
      <c r="Q370" s="4">
        <v>44561</v>
      </c>
      <c r="R370" s="7">
        <v>-6</v>
      </c>
      <c r="S370" s="8">
        <f t="shared" si="29"/>
        <v>1.3569638114822072E-4</v>
      </c>
      <c r="T370" s="6">
        <f t="shared" si="31"/>
        <v>-8.1417828688932429E-4</v>
      </c>
    </row>
    <row r="371" spans="1:20" x14ac:dyDescent="0.25">
      <c r="A371" s="9" t="s">
        <v>104</v>
      </c>
      <c r="B371" t="s">
        <v>961</v>
      </c>
      <c r="C371" s="5">
        <v>219181.4</v>
      </c>
      <c r="D371" s="5">
        <v>225549.87</v>
      </c>
      <c r="E371" s="5">
        <v>231918.34</v>
      </c>
      <c r="F371" s="5">
        <v>238286.81</v>
      </c>
      <c r="G371" s="5">
        <v>244655.28</v>
      </c>
      <c r="H371" s="5">
        <v>251023.59</v>
      </c>
      <c r="I371" s="5">
        <v>0</v>
      </c>
      <c r="J371" s="5">
        <v>0</v>
      </c>
      <c r="K371" s="5">
        <v>0</v>
      </c>
      <c r="L371" s="5">
        <v>0</v>
      </c>
      <c r="M371" s="5">
        <v>0</v>
      </c>
      <c r="N371" s="5">
        <v>0</v>
      </c>
      <c r="O371" s="5">
        <v>0</v>
      </c>
      <c r="P371" s="6">
        <f t="shared" si="30"/>
        <v>108508.86846153847</v>
      </c>
      <c r="Q371" s="4">
        <v>44561</v>
      </c>
      <c r="R371" s="7">
        <v>-6</v>
      </c>
      <c r="S371" s="8">
        <f t="shared" si="29"/>
        <v>9.2605413664899815E-4</v>
      </c>
      <c r="T371" s="6">
        <f t="shared" si="31"/>
        <v>-5.5563248198939891E-3</v>
      </c>
    </row>
    <row r="372" spans="1:20" x14ac:dyDescent="0.25">
      <c r="A372" s="9" t="s">
        <v>104</v>
      </c>
      <c r="B372" t="s">
        <v>962</v>
      </c>
      <c r="C372" s="5">
        <v>53000</v>
      </c>
      <c r="D372" s="5">
        <v>63600</v>
      </c>
      <c r="E372" s="5">
        <v>74200</v>
      </c>
      <c r="F372" s="5">
        <v>84800</v>
      </c>
      <c r="G372" s="5">
        <v>95400</v>
      </c>
      <c r="H372" s="5">
        <v>0</v>
      </c>
      <c r="I372" s="5">
        <v>0</v>
      </c>
      <c r="J372" s="5">
        <v>0</v>
      </c>
      <c r="K372" s="5">
        <v>0</v>
      </c>
      <c r="L372" s="5">
        <v>0</v>
      </c>
      <c r="M372" s="5">
        <v>0</v>
      </c>
      <c r="N372" s="5">
        <v>0</v>
      </c>
      <c r="O372" s="5">
        <v>0</v>
      </c>
      <c r="P372" s="6">
        <f t="shared" si="30"/>
        <v>28538.461538461539</v>
      </c>
      <c r="Q372" s="4">
        <v>44530</v>
      </c>
      <c r="R372" s="7">
        <v>-7</v>
      </c>
      <c r="S372" s="8">
        <f t="shared" si="29"/>
        <v>2.4355760718911413E-4</v>
      </c>
      <c r="T372" s="6">
        <f t="shared" si="31"/>
        <v>-1.7049032503237988E-3</v>
      </c>
    </row>
    <row r="373" spans="1:20" x14ac:dyDescent="0.25">
      <c r="A373" s="9" t="s">
        <v>104</v>
      </c>
      <c r="B373" t="s">
        <v>963</v>
      </c>
      <c r="C373" s="5">
        <v>150000</v>
      </c>
      <c r="D373" s="5">
        <v>180000</v>
      </c>
      <c r="E373" s="5">
        <v>210000</v>
      </c>
      <c r="F373" s="5">
        <v>240000</v>
      </c>
      <c r="G373" s="5">
        <v>270000</v>
      </c>
      <c r="H373" s="5">
        <v>0</v>
      </c>
      <c r="I373" s="5">
        <v>0</v>
      </c>
      <c r="J373" s="5">
        <v>0</v>
      </c>
      <c r="K373" s="5">
        <v>0</v>
      </c>
      <c r="L373" s="5">
        <v>0</v>
      </c>
      <c r="M373" s="5">
        <v>0</v>
      </c>
      <c r="N373" s="5">
        <v>0</v>
      </c>
      <c r="O373" s="5">
        <v>0</v>
      </c>
      <c r="P373" s="6">
        <f t="shared" si="30"/>
        <v>80769.230769230766</v>
      </c>
      <c r="Q373" s="4">
        <v>44530</v>
      </c>
      <c r="R373" s="7">
        <v>-7</v>
      </c>
      <c r="S373" s="8">
        <f t="shared" si="29"/>
        <v>6.8931398261070037E-4</v>
      </c>
      <c r="T373" s="6">
        <f t="shared" si="31"/>
        <v>-4.8251978782749023E-3</v>
      </c>
    </row>
    <row r="374" spans="1:20" x14ac:dyDescent="0.25">
      <c r="A374" s="9" t="s">
        <v>104</v>
      </c>
      <c r="B374" t="s">
        <v>964</v>
      </c>
      <c r="C374" s="5">
        <v>0</v>
      </c>
      <c r="D374" s="5">
        <v>0</v>
      </c>
      <c r="E374" s="5">
        <v>0</v>
      </c>
      <c r="F374" s="5">
        <v>0</v>
      </c>
      <c r="G374" s="5">
        <v>0</v>
      </c>
      <c r="H374" s="5">
        <v>0</v>
      </c>
      <c r="I374" s="5">
        <v>0</v>
      </c>
      <c r="J374" s="5">
        <v>10000</v>
      </c>
      <c r="K374" s="5">
        <v>20000</v>
      </c>
      <c r="L374" s="5">
        <v>30000</v>
      </c>
      <c r="M374" s="5">
        <v>40000</v>
      </c>
      <c r="N374" s="5">
        <v>50000</v>
      </c>
      <c r="O374" s="5">
        <v>60000</v>
      </c>
      <c r="P374" s="6">
        <f t="shared" ref="P374:P400" si="32">AVERAGE(C374:O374)</f>
        <v>16153.846153846154</v>
      </c>
      <c r="Q374" s="4">
        <v>44895</v>
      </c>
      <c r="R374" s="7">
        <v>5</v>
      </c>
      <c r="S374" s="8">
        <f t="shared" si="29"/>
        <v>1.3786279652214006E-4</v>
      </c>
      <c r="T374" s="6">
        <f t="shared" ref="T374:T400" si="33">R374*S374</f>
        <v>6.8931398261070026E-4</v>
      </c>
    </row>
    <row r="375" spans="1:20" x14ac:dyDescent="0.25">
      <c r="A375" s="9" t="s">
        <v>104</v>
      </c>
      <c r="B375" t="s">
        <v>965</v>
      </c>
      <c r="C375" s="5">
        <v>107288.08</v>
      </c>
      <c r="D375" s="5">
        <v>134110.1</v>
      </c>
      <c r="E375" s="5">
        <v>160932.12</v>
      </c>
      <c r="F375" s="5">
        <v>187754.13999999998</v>
      </c>
      <c r="G375" s="5">
        <v>214576.15999999997</v>
      </c>
      <c r="H375" s="5">
        <v>241398.17999999996</v>
      </c>
      <c r="I375" s="5">
        <v>0</v>
      </c>
      <c r="J375" s="5">
        <v>0</v>
      </c>
      <c r="K375" s="5">
        <v>0</v>
      </c>
      <c r="L375" s="5">
        <v>0</v>
      </c>
      <c r="M375" s="5">
        <v>0</v>
      </c>
      <c r="N375" s="5">
        <v>0</v>
      </c>
      <c r="O375" s="5">
        <v>0</v>
      </c>
      <c r="P375" s="6">
        <f t="shared" si="32"/>
        <v>80466.059999999983</v>
      </c>
      <c r="Q375" s="4">
        <v>44561</v>
      </c>
      <c r="R375" s="7">
        <v>-6</v>
      </c>
      <c r="S375" s="8">
        <f t="shared" si="29"/>
        <v>6.8672661303494315E-4</v>
      </c>
      <c r="T375" s="6">
        <f t="shared" si="33"/>
        <v>-4.1203596782096591E-3</v>
      </c>
    </row>
    <row r="376" spans="1:20" x14ac:dyDescent="0.25">
      <c r="A376" s="9" t="s">
        <v>104</v>
      </c>
      <c r="B376" t="s">
        <v>966</v>
      </c>
      <c r="C376" s="5">
        <v>106000</v>
      </c>
      <c r="D376" s="5">
        <v>106000</v>
      </c>
      <c r="E376" s="5">
        <v>106000</v>
      </c>
      <c r="F376" s="5">
        <v>0</v>
      </c>
      <c r="G376" s="5">
        <v>0</v>
      </c>
      <c r="H376" s="5">
        <v>0</v>
      </c>
      <c r="I376" s="5">
        <v>0</v>
      </c>
      <c r="J376" s="5">
        <v>0</v>
      </c>
      <c r="K376" s="5">
        <v>0</v>
      </c>
      <c r="L376" s="5">
        <v>0</v>
      </c>
      <c r="M376" s="5">
        <v>0</v>
      </c>
      <c r="N376" s="5">
        <v>0</v>
      </c>
      <c r="O376" s="5">
        <v>0</v>
      </c>
      <c r="P376" s="6">
        <f t="shared" si="32"/>
        <v>24461.538461538461</v>
      </c>
      <c r="Q376" s="4">
        <v>44469</v>
      </c>
      <c r="R376" s="7">
        <v>-9</v>
      </c>
      <c r="S376" s="8">
        <f t="shared" si="29"/>
        <v>2.0876366330495495E-4</v>
      </c>
      <c r="T376" s="6">
        <f t="shared" si="33"/>
        <v>-1.8788729697445947E-3</v>
      </c>
    </row>
    <row r="377" spans="1:20" x14ac:dyDescent="0.25">
      <c r="A377" s="9" t="s">
        <v>104</v>
      </c>
      <c r="B377" t="s">
        <v>967</v>
      </c>
      <c r="C377" s="5">
        <v>444374.99</v>
      </c>
      <c r="D377" s="5">
        <v>445499.99</v>
      </c>
      <c r="E377" s="5">
        <v>446624.99</v>
      </c>
      <c r="F377" s="5">
        <v>447749.99</v>
      </c>
      <c r="G377" s="5">
        <v>448874.99</v>
      </c>
      <c r="H377" s="5">
        <v>0</v>
      </c>
      <c r="I377" s="5">
        <v>0</v>
      </c>
      <c r="J377" s="5">
        <v>0</v>
      </c>
      <c r="K377" s="5">
        <v>0</v>
      </c>
      <c r="L377" s="5">
        <v>0</v>
      </c>
      <c r="M377" s="5">
        <v>0</v>
      </c>
      <c r="N377" s="5">
        <v>0</v>
      </c>
      <c r="O377" s="5">
        <v>0</v>
      </c>
      <c r="P377" s="6">
        <f t="shared" si="32"/>
        <v>171778.84230769234</v>
      </c>
      <c r="Q377" s="4">
        <v>44530</v>
      </c>
      <c r="R377" s="7">
        <v>-7</v>
      </c>
      <c r="S377" s="8">
        <f t="shared" si="29"/>
        <v>1.4660230980493537E-3</v>
      </c>
      <c r="T377" s="6">
        <f t="shared" si="33"/>
        <v>-1.0262161686345476E-2</v>
      </c>
    </row>
    <row r="378" spans="1:20" x14ac:dyDescent="0.25">
      <c r="A378" s="9" t="s">
        <v>104</v>
      </c>
      <c r="B378" t="s">
        <v>968</v>
      </c>
      <c r="C378" s="5">
        <v>0</v>
      </c>
      <c r="D378" s="5">
        <v>0</v>
      </c>
      <c r="E378" s="5">
        <v>0</v>
      </c>
      <c r="F378" s="5">
        <v>0</v>
      </c>
      <c r="G378" s="5">
        <v>5300</v>
      </c>
      <c r="H378" s="5">
        <v>10600</v>
      </c>
      <c r="I378" s="5">
        <v>15900</v>
      </c>
      <c r="J378" s="5">
        <v>21200</v>
      </c>
      <c r="K378" s="5">
        <v>26500</v>
      </c>
      <c r="L378" s="5">
        <v>0</v>
      </c>
      <c r="M378" s="5">
        <v>0</v>
      </c>
      <c r="N378" s="5">
        <v>0</v>
      </c>
      <c r="O378" s="5">
        <v>0</v>
      </c>
      <c r="P378" s="6">
        <f t="shared" si="32"/>
        <v>6115.3846153846152</v>
      </c>
      <c r="Q378" s="4">
        <v>44651</v>
      </c>
      <c r="R378" s="7">
        <v>-3</v>
      </c>
      <c r="S378" s="8">
        <f t="shared" si="29"/>
        <v>5.2190915826238739E-5</v>
      </c>
      <c r="T378" s="6">
        <f t="shared" si="33"/>
        <v>-1.5657274747871622E-4</v>
      </c>
    </row>
    <row r="379" spans="1:20" x14ac:dyDescent="0.25">
      <c r="A379" s="9" t="s">
        <v>104</v>
      </c>
      <c r="B379" t="s">
        <v>969</v>
      </c>
      <c r="C379" s="5">
        <v>51000</v>
      </c>
      <c r="D379" s="5">
        <v>76500</v>
      </c>
      <c r="E379" s="5">
        <v>102000</v>
      </c>
      <c r="F379" s="5">
        <v>0</v>
      </c>
      <c r="G379" s="5">
        <v>0</v>
      </c>
      <c r="H379" s="5">
        <v>0</v>
      </c>
      <c r="I379" s="5">
        <v>0</v>
      </c>
      <c r="J379" s="5">
        <v>0</v>
      </c>
      <c r="K379" s="5">
        <v>0</v>
      </c>
      <c r="L379" s="5">
        <v>0</v>
      </c>
      <c r="M379" s="5">
        <v>0</v>
      </c>
      <c r="N379" s="5">
        <v>0</v>
      </c>
      <c r="O379" s="5">
        <v>0</v>
      </c>
      <c r="P379" s="6">
        <f t="shared" si="32"/>
        <v>17653.846153846152</v>
      </c>
      <c r="Q379" s="4">
        <v>44469</v>
      </c>
      <c r="R379" s="7">
        <v>-9</v>
      </c>
      <c r="S379" s="8">
        <f t="shared" si="29"/>
        <v>1.5066434191348164E-4</v>
      </c>
      <c r="T379" s="6">
        <f t="shared" si="33"/>
        <v>-1.3559790772213348E-3</v>
      </c>
    </row>
    <row r="380" spans="1:20" x14ac:dyDescent="0.25">
      <c r="A380" s="9" t="s">
        <v>104</v>
      </c>
      <c r="B380" t="s">
        <v>970</v>
      </c>
      <c r="C380" s="5">
        <v>30600.03</v>
      </c>
      <c r="D380" s="5">
        <v>0</v>
      </c>
      <c r="E380" s="5">
        <v>0</v>
      </c>
      <c r="F380" s="5">
        <v>0</v>
      </c>
      <c r="G380" s="5">
        <v>0</v>
      </c>
      <c r="H380" s="5">
        <v>0</v>
      </c>
      <c r="I380" s="5">
        <v>0</v>
      </c>
      <c r="J380" s="5">
        <v>0</v>
      </c>
      <c r="K380" s="5">
        <v>0</v>
      </c>
      <c r="L380" s="5">
        <v>0</v>
      </c>
      <c r="M380" s="5">
        <v>0</v>
      </c>
      <c r="N380" s="5">
        <v>0</v>
      </c>
      <c r="O380" s="5">
        <v>0</v>
      </c>
      <c r="P380" s="6">
        <f t="shared" si="32"/>
        <v>2353.8484615384614</v>
      </c>
      <c r="Q380" s="4">
        <v>44408</v>
      </c>
      <c r="R380" s="7">
        <v>-11</v>
      </c>
      <c r="S380" s="8">
        <f t="shared" si="29"/>
        <v>2.008859861648277E-5</v>
      </c>
      <c r="T380" s="6">
        <f t="shared" si="33"/>
        <v>-2.2097458478131048E-4</v>
      </c>
    </row>
    <row r="381" spans="1:20" x14ac:dyDescent="0.25">
      <c r="A381" s="9" t="s">
        <v>104</v>
      </c>
      <c r="B381" t="s">
        <v>971</v>
      </c>
      <c r="C381" s="5">
        <v>31800</v>
      </c>
      <c r="D381" s="5">
        <v>0</v>
      </c>
      <c r="E381" s="5">
        <v>0</v>
      </c>
      <c r="F381" s="5">
        <v>0</v>
      </c>
      <c r="G381" s="5">
        <v>0</v>
      </c>
      <c r="H381" s="5">
        <v>0</v>
      </c>
      <c r="I381" s="5">
        <v>0</v>
      </c>
      <c r="J381" s="5">
        <v>0</v>
      </c>
      <c r="K381" s="5">
        <v>0</v>
      </c>
      <c r="L381" s="5">
        <v>0</v>
      </c>
      <c r="M381" s="5">
        <v>0</v>
      </c>
      <c r="N381" s="5">
        <v>0</v>
      </c>
      <c r="O381" s="5">
        <v>0</v>
      </c>
      <c r="P381" s="6">
        <f t="shared" si="32"/>
        <v>2446.1538461538462</v>
      </c>
      <c r="Q381" s="4">
        <v>44408</v>
      </c>
      <c r="R381" s="7">
        <v>-11</v>
      </c>
      <c r="S381" s="8">
        <f t="shared" si="29"/>
        <v>2.0876366330495498E-5</v>
      </c>
      <c r="T381" s="6">
        <f t="shared" si="33"/>
        <v>-2.2964002963545048E-4</v>
      </c>
    </row>
    <row r="382" spans="1:20" x14ac:dyDescent="0.25">
      <c r="A382" s="9" t="s">
        <v>104</v>
      </c>
      <c r="B382" t="s">
        <v>972</v>
      </c>
      <c r="C382" s="5">
        <v>126325.64000000001</v>
      </c>
      <c r="D382" s="5">
        <v>176988.46000000002</v>
      </c>
      <c r="E382" s="5">
        <v>202651.28000000003</v>
      </c>
      <c r="F382" s="5">
        <v>228314.10000000003</v>
      </c>
      <c r="G382" s="5">
        <v>253976.92000000004</v>
      </c>
      <c r="H382" s="5">
        <v>281639.74000000005</v>
      </c>
      <c r="I382" s="5">
        <v>307290.96000000008</v>
      </c>
      <c r="J382" s="5">
        <v>337290.96000000008</v>
      </c>
      <c r="K382" s="5">
        <v>387290.96000000008</v>
      </c>
      <c r="L382" s="5">
        <v>437290.96000000008</v>
      </c>
      <c r="M382" s="5">
        <v>487290.96000000008</v>
      </c>
      <c r="N382" s="5">
        <v>527290.96000000008</v>
      </c>
      <c r="O382" s="5">
        <v>0</v>
      </c>
      <c r="P382" s="6">
        <f t="shared" si="32"/>
        <v>288741.68461538461</v>
      </c>
      <c r="Q382" s="4">
        <v>44742</v>
      </c>
      <c r="R382" s="7">
        <v>0</v>
      </c>
      <c r="S382" s="8">
        <f t="shared" si="29"/>
        <v>2.4642265213175203E-3</v>
      </c>
      <c r="T382" s="6">
        <f t="shared" si="33"/>
        <v>0</v>
      </c>
    </row>
    <row r="383" spans="1:20" x14ac:dyDescent="0.25">
      <c r="A383" s="9" t="s">
        <v>104</v>
      </c>
      <c r="B383" t="s">
        <v>973</v>
      </c>
      <c r="C383" s="5">
        <v>22500</v>
      </c>
      <c r="D383" s="5">
        <v>33750</v>
      </c>
      <c r="E383" s="5">
        <v>45000</v>
      </c>
      <c r="F383" s="5">
        <v>56250</v>
      </c>
      <c r="G383" s="5">
        <v>67500</v>
      </c>
      <c r="H383" s="5">
        <v>0</v>
      </c>
      <c r="I383" s="5">
        <v>0</v>
      </c>
      <c r="J383" s="5">
        <v>0</v>
      </c>
      <c r="K383" s="5">
        <v>0</v>
      </c>
      <c r="L383" s="5">
        <v>0</v>
      </c>
      <c r="M383" s="5">
        <v>0</v>
      </c>
      <c r="N383" s="5">
        <v>0</v>
      </c>
      <c r="O383" s="5">
        <v>0</v>
      </c>
      <c r="P383" s="6">
        <f t="shared" si="32"/>
        <v>17307.692307692309</v>
      </c>
      <c r="Q383" s="4">
        <v>44530</v>
      </c>
      <c r="R383" s="7">
        <v>-7</v>
      </c>
      <c r="S383" s="8">
        <f t="shared" si="29"/>
        <v>1.4771013913086436E-4</v>
      </c>
      <c r="T383" s="6">
        <f t="shared" si="33"/>
        <v>-1.0339709739160506E-3</v>
      </c>
    </row>
    <row r="384" spans="1:20" x14ac:dyDescent="0.25">
      <c r="A384" s="9" t="s">
        <v>104</v>
      </c>
      <c r="B384" t="s">
        <v>974</v>
      </c>
      <c r="C384" s="5">
        <v>53000</v>
      </c>
      <c r="D384" s="5">
        <v>53000</v>
      </c>
      <c r="E384" s="5">
        <v>53000</v>
      </c>
      <c r="F384" s="5">
        <v>53000</v>
      </c>
      <c r="G384" s="5">
        <v>106000</v>
      </c>
      <c r="H384" s="5">
        <v>106000</v>
      </c>
      <c r="I384" s="5">
        <v>0</v>
      </c>
      <c r="J384" s="5">
        <v>0</v>
      </c>
      <c r="K384" s="5">
        <v>0</v>
      </c>
      <c r="L384" s="5">
        <v>0</v>
      </c>
      <c r="M384" s="5">
        <v>0</v>
      </c>
      <c r="N384" s="5">
        <v>0</v>
      </c>
      <c r="O384" s="5">
        <v>0</v>
      </c>
      <c r="P384" s="6">
        <f t="shared" si="32"/>
        <v>32615.384615384617</v>
      </c>
      <c r="Q384" s="4">
        <v>44561</v>
      </c>
      <c r="R384" s="7">
        <v>-6</v>
      </c>
      <c r="S384" s="8">
        <f t="shared" si="29"/>
        <v>2.7835155107327331E-4</v>
      </c>
      <c r="T384" s="6">
        <f t="shared" si="33"/>
        <v>-1.6701093064396399E-3</v>
      </c>
    </row>
    <row r="385" spans="1:20" x14ac:dyDescent="0.25">
      <c r="A385" s="9" t="s">
        <v>104</v>
      </c>
      <c r="B385" t="s">
        <v>975</v>
      </c>
      <c r="C385" s="5">
        <v>93072</v>
      </c>
      <c r="D385" s="5">
        <v>109027.2</v>
      </c>
      <c r="E385" s="5">
        <v>124982.39999999999</v>
      </c>
      <c r="F385" s="5">
        <v>140937.60000000001</v>
      </c>
      <c r="G385" s="5">
        <v>156892.80000000002</v>
      </c>
      <c r="H385" s="5">
        <v>172848.00000000003</v>
      </c>
      <c r="I385" s="5">
        <v>186144.00000000003</v>
      </c>
      <c r="J385" s="5">
        <v>199445.48000000004</v>
      </c>
      <c r="K385" s="5">
        <v>215407.25000000003</v>
      </c>
      <c r="L385" s="5">
        <v>231369.02000000002</v>
      </c>
      <c r="M385" s="5">
        <v>247330.79</v>
      </c>
      <c r="N385" s="5">
        <v>263292.56</v>
      </c>
      <c r="O385" s="5">
        <v>279254.33</v>
      </c>
      <c r="P385" s="6">
        <f t="shared" si="32"/>
        <v>186154.11000000002</v>
      </c>
      <c r="Q385" s="4">
        <v>44926</v>
      </c>
      <c r="R385" s="7">
        <v>6</v>
      </c>
      <c r="S385" s="8">
        <f t="shared" si="29"/>
        <v>1.5887068592998622E-3</v>
      </c>
      <c r="T385" s="6">
        <f t="shared" si="33"/>
        <v>9.5322411557991725E-3</v>
      </c>
    </row>
    <row r="386" spans="1:20" x14ac:dyDescent="0.25">
      <c r="A386" s="9" t="s">
        <v>104</v>
      </c>
      <c r="B386" t="s">
        <v>976</v>
      </c>
      <c r="C386" s="5">
        <v>133754.75999999998</v>
      </c>
      <c r="D386" s="5">
        <v>156047.21999999997</v>
      </c>
      <c r="E386" s="5">
        <v>178339.67999999996</v>
      </c>
      <c r="F386" s="5">
        <v>200632.13999999996</v>
      </c>
      <c r="G386" s="5">
        <v>222924.59999999995</v>
      </c>
      <c r="H386" s="5">
        <v>245217.05999999994</v>
      </c>
      <c r="I386" s="5">
        <v>265386.41999999993</v>
      </c>
      <c r="J386" s="5">
        <v>287682.74999999994</v>
      </c>
      <c r="K386" s="5">
        <v>309979.07999999996</v>
      </c>
      <c r="L386" s="5">
        <v>332275.40999999997</v>
      </c>
      <c r="M386" s="5">
        <v>354571.74</v>
      </c>
      <c r="N386" s="5">
        <v>376868.07</v>
      </c>
      <c r="O386" s="5">
        <v>399164.4</v>
      </c>
      <c r="P386" s="6">
        <f t="shared" si="32"/>
        <v>266372.56384615379</v>
      </c>
      <c r="Q386" s="4">
        <v>44926</v>
      </c>
      <c r="R386" s="7">
        <v>6</v>
      </c>
      <c r="S386" s="8">
        <f t="shared" si="29"/>
        <v>2.2733203113897136E-3</v>
      </c>
      <c r="T386" s="6">
        <f t="shared" si="33"/>
        <v>1.3639921868338283E-2</v>
      </c>
    </row>
    <row r="387" spans="1:20" x14ac:dyDescent="0.25">
      <c r="A387" s="9" t="s">
        <v>104</v>
      </c>
      <c r="B387" t="s">
        <v>977</v>
      </c>
      <c r="C387" s="5">
        <v>0</v>
      </c>
      <c r="D387" s="5">
        <v>0</v>
      </c>
      <c r="E387" s="5">
        <v>0</v>
      </c>
      <c r="F387" s="5">
        <v>33403.730000000003</v>
      </c>
      <c r="G387" s="5">
        <v>123403.73000000001</v>
      </c>
      <c r="H387" s="5">
        <v>213403.73</v>
      </c>
      <c r="I387" s="5">
        <v>280903.73</v>
      </c>
      <c r="J387" s="5">
        <v>343003.69999999995</v>
      </c>
      <c r="K387" s="5">
        <v>405103.66999999993</v>
      </c>
      <c r="L387" s="5">
        <v>467203.6399999999</v>
      </c>
      <c r="M387" s="5">
        <v>529303.60999999987</v>
      </c>
      <c r="N387" s="5">
        <v>568745.64999999991</v>
      </c>
      <c r="O387" s="5">
        <v>0</v>
      </c>
      <c r="P387" s="6">
        <f t="shared" si="32"/>
        <v>228036.55307692307</v>
      </c>
      <c r="Q387" s="4">
        <v>44742</v>
      </c>
      <c r="R387" s="7">
        <v>0</v>
      </c>
      <c r="S387" s="8">
        <f t="shared" ref="S387:S450" si="34">P387/$P$537</f>
        <v>1.9461468567328691E-3</v>
      </c>
      <c r="T387" s="6">
        <f t="shared" si="33"/>
        <v>0</v>
      </c>
    </row>
    <row r="388" spans="1:20" x14ac:dyDescent="0.25">
      <c r="A388" s="9" t="s">
        <v>104</v>
      </c>
      <c r="B388" t="s">
        <v>978</v>
      </c>
      <c r="C388" s="5">
        <v>136481.46</v>
      </c>
      <c r="D388" s="5">
        <v>159228.37</v>
      </c>
      <c r="E388" s="5">
        <v>181975.28</v>
      </c>
      <c r="F388" s="5">
        <v>204722.19</v>
      </c>
      <c r="G388" s="5">
        <v>227469.1</v>
      </c>
      <c r="H388" s="5">
        <v>250216.01</v>
      </c>
      <c r="I388" s="5">
        <v>270796.51</v>
      </c>
      <c r="J388" s="5">
        <v>297296.53000000003</v>
      </c>
      <c r="K388" s="5">
        <v>323796.55000000005</v>
      </c>
      <c r="L388" s="5">
        <v>350296.57000000007</v>
      </c>
      <c r="M388" s="5">
        <v>376796.59000000008</v>
      </c>
      <c r="N388" s="5">
        <v>376796.59000000008</v>
      </c>
      <c r="O388" s="5">
        <v>376796.59000000008</v>
      </c>
      <c r="P388" s="6">
        <f t="shared" si="32"/>
        <v>271743.71846153843</v>
      </c>
      <c r="Q388" s="4">
        <v>44926</v>
      </c>
      <c r="R388" s="7">
        <v>6</v>
      </c>
      <c r="S388" s="8">
        <f t="shared" si="34"/>
        <v>2.3191596977982206E-3</v>
      </c>
      <c r="T388" s="6">
        <f t="shared" si="33"/>
        <v>1.3914958186789323E-2</v>
      </c>
    </row>
    <row r="389" spans="1:20" x14ac:dyDescent="0.25">
      <c r="A389" s="9" t="s">
        <v>104</v>
      </c>
      <c r="B389" t="s">
        <v>979</v>
      </c>
      <c r="C389" s="5">
        <v>53000</v>
      </c>
      <c r="D389" s="5">
        <v>53000</v>
      </c>
      <c r="E389" s="5">
        <v>53000</v>
      </c>
      <c r="F389" s="5">
        <v>53000</v>
      </c>
      <c r="G389" s="5">
        <v>53000</v>
      </c>
      <c r="H389" s="5">
        <v>0</v>
      </c>
      <c r="I389" s="5">
        <v>0</v>
      </c>
      <c r="J389" s="5">
        <v>0</v>
      </c>
      <c r="K389" s="5">
        <v>0</v>
      </c>
      <c r="L389" s="5">
        <v>0</v>
      </c>
      <c r="M389" s="5">
        <v>0</v>
      </c>
      <c r="N389" s="5">
        <v>0</v>
      </c>
      <c r="O389" s="5">
        <v>0</v>
      </c>
      <c r="P389" s="6">
        <f t="shared" si="32"/>
        <v>20384.615384615383</v>
      </c>
      <c r="Q389" s="4">
        <v>44530</v>
      </c>
      <c r="R389" s="7">
        <v>-7</v>
      </c>
      <c r="S389" s="8">
        <f t="shared" si="34"/>
        <v>1.7396971942079578E-4</v>
      </c>
      <c r="T389" s="6">
        <f t="shared" si="33"/>
        <v>-1.2177880359455703E-3</v>
      </c>
    </row>
    <row r="390" spans="1:20" x14ac:dyDescent="0.25">
      <c r="A390" s="9" t="s">
        <v>104</v>
      </c>
      <c r="B390" t="s">
        <v>980</v>
      </c>
      <c r="C390" s="5">
        <v>79500</v>
      </c>
      <c r="D390" s="5">
        <v>95400</v>
      </c>
      <c r="E390" s="5">
        <v>0</v>
      </c>
      <c r="F390" s="5">
        <v>0</v>
      </c>
      <c r="G390" s="5">
        <v>0</v>
      </c>
      <c r="H390" s="5">
        <v>0</v>
      </c>
      <c r="I390" s="5">
        <v>0</v>
      </c>
      <c r="J390" s="5">
        <v>0</v>
      </c>
      <c r="K390" s="5">
        <v>0</v>
      </c>
      <c r="L390" s="5">
        <v>0</v>
      </c>
      <c r="M390" s="5">
        <v>0</v>
      </c>
      <c r="N390" s="5">
        <v>0</v>
      </c>
      <c r="O390" s="5">
        <v>0</v>
      </c>
      <c r="P390" s="6">
        <f t="shared" si="32"/>
        <v>13453.846153846154</v>
      </c>
      <c r="Q390" s="4">
        <v>44439</v>
      </c>
      <c r="R390" s="7">
        <v>-10</v>
      </c>
      <c r="S390" s="8">
        <f t="shared" si="34"/>
        <v>1.1482001481772523E-4</v>
      </c>
      <c r="T390" s="6">
        <f t="shared" si="33"/>
        <v>-1.1482001481772522E-3</v>
      </c>
    </row>
    <row r="391" spans="1:20" x14ac:dyDescent="0.25">
      <c r="A391" s="9" t="s">
        <v>104</v>
      </c>
      <c r="B391" t="s">
        <v>981</v>
      </c>
      <c r="C391" s="5">
        <v>38250</v>
      </c>
      <c r="D391" s="5">
        <v>51000</v>
      </c>
      <c r="E391" s="5">
        <v>63750</v>
      </c>
      <c r="F391" s="5">
        <v>76500</v>
      </c>
      <c r="G391" s="5">
        <v>76500</v>
      </c>
      <c r="H391" s="5">
        <v>76500</v>
      </c>
      <c r="I391" s="5">
        <v>0</v>
      </c>
      <c r="J391" s="5">
        <v>0</v>
      </c>
      <c r="K391" s="5">
        <v>0</v>
      </c>
      <c r="L391" s="5">
        <v>0</v>
      </c>
      <c r="M391" s="5">
        <v>0</v>
      </c>
      <c r="N391" s="5">
        <v>0</v>
      </c>
      <c r="O391" s="5">
        <v>0</v>
      </c>
      <c r="P391" s="6">
        <f t="shared" si="32"/>
        <v>29423.076923076922</v>
      </c>
      <c r="Q391" s="4">
        <v>44561</v>
      </c>
      <c r="R391" s="7">
        <v>-6</v>
      </c>
      <c r="S391" s="8">
        <f t="shared" si="34"/>
        <v>2.511072365224694E-4</v>
      </c>
      <c r="T391" s="6">
        <f t="shared" si="33"/>
        <v>-1.5066434191348165E-3</v>
      </c>
    </row>
    <row r="392" spans="1:20" x14ac:dyDescent="0.25">
      <c r="A392" s="9" t="s">
        <v>104</v>
      </c>
      <c r="B392" t="s">
        <v>982</v>
      </c>
      <c r="C392" s="5">
        <v>0</v>
      </c>
      <c r="D392" s="5">
        <v>2250</v>
      </c>
      <c r="E392" s="5">
        <v>11250</v>
      </c>
      <c r="F392" s="5">
        <v>20250</v>
      </c>
      <c r="G392" s="5">
        <v>29250</v>
      </c>
      <c r="H392" s="5">
        <v>33750</v>
      </c>
      <c r="I392" s="5">
        <v>0</v>
      </c>
      <c r="J392" s="5">
        <v>0</v>
      </c>
      <c r="K392" s="5">
        <v>0</v>
      </c>
      <c r="L392" s="5">
        <v>0</v>
      </c>
      <c r="M392" s="5">
        <v>0</v>
      </c>
      <c r="N392" s="5">
        <v>0</v>
      </c>
      <c r="O392" s="5">
        <v>0</v>
      </c>
      <c r="P392" s="6">
        <f t="shared" si="32"/>
        <v>7442.3076923076924</v>
      </c>
      <c r="Q392" s="4">
        <v>44561</v>
      </c>
      <c r="R392" s="7">
        <v>-6</v>
      </c>
      <c r="S392" s="8">
        <f t="shared" si="34"/>
        <v>6.3515359826271675E-5</v>
      </c>
      <c r="T392" s="6">
        <f t="shared" si="33"/>
        <v>-3.8109215895763002E-4</v>
      </c>
    </row>
    <row r="393" spans="1:20" x14ac:dyDescent="0.25">
      <c r="A393" s="9" t="s">
        <v>104</v>
      </c>
      <c r="B393" t="s">
        <v>983</v>
      </c>
      <c r="C393" s="5">
        <v>38250</v>
      </c>
      <c r="D393" s="5">
        <v>51000</v>
      </c>
      <c r="E393" s="5">
        <v>63750</v>
      </c>
      <c r="F393" s="5">
        <v>76500</v>
      </c>
      <c r="G393" s="5">
        <v>76500</v>
      </c>
      <c r="H393" s="5">
        <v>76500</v>
      </c>
      <c r="I393" s="5">
        <v>0</v>
      </c>
      <c r="J393" s="5">
        <v>0</v>
      </c>
      <c r="K393" s="5">
        <v>0</v>
      </c>
      <c r="L393" s="5">
        <v>0</v>
      </c>
      <c r="M393" s="5">
        <v>0</v>
      </c>
      <c r="N393" s="5">
        <v>0</v>
      </c>
      <c r="O393" s="5">
        <v>0</v>
      </c>
      <c r="P393" s="6">
        <f t="shared" si="32"/>
        <v>29423.076923076922</v>
      </c>
      <c r="Q393" s="4">
        <v>44561</v>
      </c>
      <c r="R393" s="7">
        <v>-6</v>
      </c>
      <c r="S393" s="8">
        <f t="shared" si="34"/>
        <v>2.511072365224694E-4</v>
      </c>
      <c r="T393" s="6">
        <f t="shared" si="33"/>
        <v>-1.5066434191348165E-3</v>
      </c>
    </row>
    <row r="394" spans="1:20" x14ac:dyDescent="0.25">
      <c r="A394" s="9" t="s">
        <v>104</v>
      </c>
      <c r="B394" t="s">
        <v>984</v>
      </c>
      <c r="C394" s="5">
        <v>266840.08999999997</v>
      </c>
      <c r="D394" s="5">
        <v>266840.08999999997</v>
      </c>
      <c r="E394" s="5">
        <v>266840.08999999997</v>
      </c>
      <c r="F394" s="5">
        <v>373576.12</v>
      </c>
      <c r="G394" s="5">
        <v>373576.12</v>
      </c>
      <c r="H394" s="5">
        <v>373576.12</v>
      </c>
      <c r="I394" s="5">
        <v>0</v>
      </c>
      <c r="J394" s="5">
        <v>0</v>
      </c>
      <c r="K394" s="5">
        <v>0</v>
      </c>
      <c r="L394" s="5">
        <v>0</v>
      </c>
      <c r="M394" s="5">
        <v>0</v>
      </c>
      <c r="N394" s="5">
        <v>0</v>
      </c>
      <c r="O394" s="5">
        <v>0</v>
      </c>
      <c r="P394" s="6">
        <f t="shared" si="32"/>
        <v>147788.35615384614</v>
      </c>
      <c r="Q394" s="4">
        <v>44561</v>
      </c>
      <c r="R394" s="7">
        <v>-6</v>
      </c>
      <c r="S394" s="8">
        <f t="shared" si="34"/>
        <v>1.2612795664101444E-3</v>
      </c>
      <c r="T394" s="6">
        <f t="shared" si="33"/>
        <v>-7.5676773984608668E-3</v>
      </c>
    </row>
    <row r="395" spans="1:20" x14ac:dyDescent="0.25">
      <c r="A395" s="9" t="s">
        <v>104</v>
      </c>
      <c r="B395" t="s">
        <v>985</v>
      </c>
      <c r="C395" s="5">
        <v>149460</v>
      </c>
      <c r="D395" s="5">
        <v>151050</v>
      </c>
      <c r="E395" s="5">
        <v>152640</v>
      </c>
      <c r="F395" s="5">
        <v>154230</v>
      </c>
      <c r="G395" s="5">
        <v>155820</v>
      </c>
      <c r="H395" s="5">
        <v>157410</v>
      </c>
      <c r="I395" s="5">
        <v>0</v>
      </c>
      <c r="J395" s="5">
        <v>0</v>
      </c>
      <c r="K395" s="5">
        <v>0</v>
      </c>
      <c r="L395" s="5">
        <v>0</v>
      </c>
      <c r="M395" s="5">
        <v>0</v>
      </c>
      <c r="N395" s="5">
        <v>0</v>
      </c>
      <c r="O395" s="5">
        <v>0</v>
      </c>
      <c r="P395" s="6">
        <f t="shared" si="32"/>
        <v>70816.153846153844</v>
      </c>
      <c r="Q395" s="4">
        <v>44561</v>
      </c>
      <c r="R395" s="7">
        <v>-6</v>
      </c>
      <c r="S395" s="8">
        <f t="shared" si="34"/>
        <v>6.0437080526784461E-4</v>
      </c>
      <c r="T395" s="6">
        <f t="shared" si="33"/>
        <v>-3.6262248316070679E-3</v>
      </c>
    </row>
    <row r="396" spans="1:20" x14ac:dyDescent="0.25">
      <c r="A396" s="9" t="s">
        <v>104</v>
      </c>
      <c r="B396" t="s">
        <v>986</v>
      </c>
      <c r="C396" s="5">
        <v>0</v>
      </c>
      <c r="D396" s="5">
        <v>0</v>
      </c>
      <c r="E396" s="5">
        <v>0</v>
      </c>
      <c r="F396" s="5">
        <v>16830</v>
      </c>
      <c r="G396" s="5">
        <v>33660</v>
      </c>
      <c r="H396" s="5">
        <v>51000</v>
      </c>
      <c r="I396" s="5">
        <v>0</v>
      </c>
      <c r="J396" s="5">
        <v>0</v>
      </c>
      <c r="K396" s="5">
        <v>0</v>
      </c>
      <c r="L396" s="5">
        <v>0</v>
      </c>
      <c r="M396" s="5">
        <v>0</v>
      </c>
      <c r="N396" s="5">
        <v>0</v>
      </c>
      <c r="O396" s="5">
        <v>0</v>
      </c>
      <c r="P396" s="6">
        <f t="shared" si="32"/>
        <v>7806.9230769230771</v>
      </c>
      <c r="Q396" s="4">
        <v>44561</v>
      </c>
      <c r="R396" s="7">
        <v>-6</v>
      </c>
      <c r="S396" s="8">
        <f t="shared" si="34"/>
        <v>6.6627120090628547E-5</v>
      </c>
      <c r="T396" s="6">
        <f t="shared" si="33"/>
        <v>-3.9976272054377125E-4</v>
      </c>
    </row>
    <row r="397" spans="1:20" x14ac:dyDescent="0.25">
      <c r="A397" s="9" t="s">
        <v>104</v>
      </c>
      <c r="B397" t="s">
        <v>987</v>
      </c>
      <c r="C397" s="5">
        <v>270000.01</v>
      </c>
      <c r="D397" s="5">
        <v>337500.02</v>
      </c>
      <c r="E397" s="5">
        <v>427500.01</v>
      </c>
      <c r="F397" s="5">
        <v>517500</v>
      </c>
      <c r="G397" s="5">
        <v>585000.01</v>
      </c>
      <c r="H397" s="5">
        <v>630000.01</v>
      </c>
      <c r="I397" s="5">
        <v>0</v>
      </c>
      <c r="J397" s="5">
        <v>0</v>
      </c>
      <c r="K397" s="5">
        <v>0</v>
      </c>
      <c r="L397" s="5">
        <v>0</v>
      </c>
      <c r="M397" s="5">
        <v>0</v>
      </c>
      <c r="N397" s="5">
        <v>0</v>
      </c>
      <c r="O397" s="5">
        <v>0</v>
      </c>
      <c r="P397" s="6">
        <f t="shared" si="32"/>
        <v>212884.61999999997</v>
      </c>
      <c r="Q397" s="4">
        <v>44561</v>
      </c>
      <c r="R397" s="7">
        <v>-6</v>
      </c>
      <c r="S397" s="8">
        <f t="shared" si="34"/>
        <v>1.8168347506990017E-3</v>
      </c>
      <c r="T397" s="6">
        <f t="shared" si="33"/>
        <v>-1.090100850419401E-2</v>
      </c>
    </row>
    <row r="398" spans="1:20" x14ac:dyDescent="0.25">
      <c r="A398" s="9" t="s">
        <v>104</v>
      </c>
      <c r="B398" t="s">
        <v>988</v>
      </c>
      <c r="C398" s="5">
        <v>53000</v>
      </c>
      <c r="D398" s="5">
        <v>66250</v>
      </c>
      <c r="E398" s="5">
        <v>79500</v>
      </c>
      <c r="F398" s="5">
        <v>92750</v>
      </c>
      <c r="G398" s="5">
        <v>0</v>
      </c>
      <c r="H398" s="5">
        <v>0</v>
      </c>
      <c r="I398" s="5">
        <v>0</v>
      </c>
      <c r="J398" s="5">
        <v>0</v>
      </c>
      <c r="K398" s="5">
        <v>0</v>
      </c>
      <c r="L398" s="5">
        <v>0</v>
      </c>
      <c r="M398" s="5">
        <v>0</v>
      </c>
      <c r="N398" s="5">
        <v>0</v>
      </c>
      <c r="O398" s="5">
        <v>0</v>
      </c>
      <c r="P398" s="6">
        <f t="shared" si="32"/>
        <v>22423.076923076922</v>
      </c>
      <c r="Q398" s="4">
        <v>44500</v>
      </c>
      <c r="R398" s="7">
        <v>-8</v>
      </c>
      <c r="S398" s="8">
        <f t="shared" si="34"/>
        <v>1.9136669136287537E-4</v>
      </c>
      <c r="T398" s="6">
        <f t="shared" si="33"/>
        <v>-1.5309335309030029E-3</v>
      </c>
    </row>
    <row r="399" spans="1:20" x14ac:dyDescent="0.25">
      <c r="A399" s="9" t="s">
        <v>104</v>
      </c>
      <c r="B399" t="s">
        <v>989</v>
      </c>
      <c r="C399" s="5">
        <v>100000</v>
      </c>
      <c r="D399" s="5">
        <v>120000</v>
      </c>
      <c r="E399" s="5">
        <v>140000</v>
      </c>
      <c r="F399" s="5">
        <v>160000</v>
      </c>
      <c r="G399" s="5">
        <v>180000</v>
      </c>
      <c r="H399" s="5">
        <v>0</v>
      </c>
      <c r="I399" s="5">
        <v>0</v>
      </c>
      <c r="J399" s="5">
        <v>0</v>
      </c>
      <c r="K399" s="5">
        <v>0</v>
      </c>
      <c r="L399" s="5">
        <v>0</v>
      </c>
      <c r="M399" s="5">
        <v>0</v>
      </c>
      <c r="N399" s="5">
        <v>0</v>
      </c>
      <c r="O399" s="5">
        <v>0</v>
      </c>
      <c r="P399" s="6">
        <f t="shared" si="32"/>
        <v>53846.153846153844</v>
      </c>
      <c r="Q399" s="4">
        <v>44530</v>
      </c>
      <c r="R399" s="7">
        <v>-7</v>
      </c>
      <c r="S399" s="8">
        <f t="shared" si="34"/>
        <v>4.5954265507380023E-4</v>
      </c>
      <c r="T399" s="6">
        <f t="shared" si="33"/>
        <v>-3.2167985855166017E-3</v>
      </c>
    </row>
    <row r="400" spans="1:20" x14ac:dyDescent="0.25">
      <c r="A400" s="9" t="s">
        <v>104</v>
      </c>
      <c r="B400" t="s">
        <v>990</v>
      </c>
      <c r="C400" s="5">
        <v>71550</v>
      </c>
      <c r="D400" s="5">
        <v>76850</v>
      </c>
      <c r="E400" s="5">
        <v>262350</v>
      </c>
      <c r="F400" s="5">
        <v>275600</v>
      </c>
      <c r="G400" s="5">
        <v>286200</v>
      </c>
      <c r="H400" s="5">
        <v>307400</v>
      </c>
      <c r="I400" s="5">
        <v>0</v>
      </c>
      <c r="J400" s="5">
        <v>0</v>
      </c>
      <c r="K400" s="5">
        <v>0</v>
      </c>
      <c r="L400" s="5">
        <v>0</v>
      </c>
      <c r="M400" s="5">
        <v>0</v>
      </c>
      <c r="N400" s="5">
        <v>0</v>
      </c>
      <c r="O400" s="5">
        <v>0</v>
      </c>
      <c r="P400" s="6">
        <f t="shared" si="32"/>
        <v>98457.692307692312</v>
      </c>
      <c r="Q400" s="4">
        <v>44561</v>
      </c>
      <c r="R400" s="7">
        <v>-6</v>
      </c>
      <c r="S400" s="8">
        <f t="shared" si="34"/>
        <v>8.4027374480244378E-4</v>
      </c>
      <c r="T400" s="6">
        <f t="shared" si="33"/>
        <v>-5.0416424688146631E-3</v>
      </c>
    </row>
    <row r="401" spans="1:20" x14ac:dyDescent="0.25">
      <c r="A401" s="9" t="s">
        <v>104</v>
      </c>
      <c r="B401" t="s">
        <v>991</v>
      </c>
      <c r="C401" s="5">
        <v>36000</v>
      </c>
      <c r="D401" s="5">
        <v>54000</v>
      </c>
      <c r="E401" s="5">
        <v>72000</v>
      </c>
      <c r="F401" s="5">
        <v>94500</v>
      </c>
      <c r="G401" s="5">
        <v>112500</v>
      </c>
      <c r="H401" s="5">
        <v>130500</v>
      </c>
      <c r="I401" s="5">
        <v>0</v>
      </c>
      <c r="J401" s="5">
        <v>0</v>
      </c>
      <c r="K401" s="5">
        <v>0</v>
      </c>
      <c r="L401" s="5">
        <v>0</v>
      </c>
      <c r="M401" s="5">
        <v>0</v>
      </c>
      <c r="N401" s="5">
        <v>0</v>
      </c>
      <c r="O401" s="5">
        <v>0</v>
      </c>
      <c r="P401" s="6">
        <f t="shared" ref="P401:P430" si="35">AVERAGE(C401:O401)</f>
        <v>38423.076923076922</v>
      </c>
      <c r="Q401" s="4">
        <v>44561</v>
      </c>
      <c r="R401" s="7">
        <v>-6</v>
      </c>
      <c r="S401" s="8">
        <f t="shared" si="34"/>
        <v>3.2791650887051889E-4</v>
      </c>
      <c r="T401" s="6">
        <f t="shared" ref="T401:T430" si="36">R401*S401</f>
        <v>-1.9674990532231136E-3</v>
      </c>
    </row>
    <row r="402" spans="1:20" x14ac:dyDescent="0.25">
      <c r="A402" s="9" t="s">
        <v>104</v>
      </c>
      <c r="B402" t="s">
        <v>992</v>
      </c>
      <c r="C402" s="5">
        <v>38250</v>
      </c>
      <c r="D402" s="5">
        <v>51000</v>
      </c>
      <c r="E402" s="5">
        <v>63750</v>
      </c>
      <c r="F402" s="5">
        <v>63750</v>
      </c>
      <c r="G402" s="5">
        <v>63750</v>
      </c>
      <c r="H402" s="5">
        <v>63750</v>
      </c>
      <c r="I402" s="5">
        <v>0</v>
      </c>
      <c r="J402" s="5">
        <v>0</v>
      </c>
      <c r="K402" s="5">
        <v>0</v>
      </c>
      <c r="L402" s="5">
        <v>0</v>
      </c>
      <c r="M402" s="5">
        <v>0</v>
      </c>
      <c r="N402" s="5">
        <v>0</v>
      </c>
      <c r="O402" s="5">
        <v>0</v>
      </c>
      <c r="P402" s="6">
        <f t="shared" si="35"/>
        <v>26480.76923076923</v>
      </c>
      <c r="Q402" s="4">
        <v>44561</v>
      </c>
      <c r="R402" s="7">
        <v>-6</v>
      </c>
      <c r="S402" s="8">
        <f t="shared" si="34"/>
        <v>2.2599651287022246E-4</v>
      </c>
      <c r="T402" s="6">
        <f t="shared" si="36"/>
        <v>-1.3559790772213348E-3</v>
      </c>
    </row>
    <row r="403" spans="1:20" x14ac:dyDescent="0.25">
      <c r="A403" s="9" t="s">
        <v>104</v>
      </c>
      <c r="B403" t="s">
        <v>993</v>
      </c>
      <c r="C403" s="5">
        <v>25500</v>
      </c>
      <c r="D403" s="5">
        <v>38250</v>
      </c>
      <c r="E403" s="5">
        <v>38250</v>
      </c>
      <c r="F403" s="5">
        <v>38250</v>
      </c>
      <c r="G403" s="5">
        <v>38250</v>
      </c>
      <c r="H403" s="5">
        <v>38250</v>
      </c>
      <c r="I403" s="5">
        <v>0</v>
      </c>
      <c r="J403" s="5">
        <v>0</v>
      </c>
      <c r="K403" s="5">
        <v>0</v>
      </c>
      <c r="L403" s="5">
        <v>0</v>
      </c>
      <c r="M403" s="5">
        <v>0</v>
      </c>
      <c r="N403" s="5">
        <v>0</v>
      </c>
      <c r="O403" s="5">
        <v>0</v>
      </c>
      <c r="P403" s="6">
        <f t="shared" si="35"/>
        <v>16673.076923076922</v>
      </c>
      <c r="Q403" s="4">
        <v>44561</v>
      </c>
      <c r="R403" s="7">
        <v>-6</v>
      </c>
      <c r="S403" s="8">
        <f t="shared" si="34"/>
        <v>1.4229410069606599E-4</v>
      </c>
      <c r="T403" s="6">
        <f t="shared" si="36"/>
        <v>-8.5376460417639589E-4</v>
      </c>
    </row>
    <row r="404" spans="1:20" x14ac:dyDescent="0.25">
      <c r="A404" s="9" t="s">
        <v>104</v>
      </c>
      <c r="B404" t="s">
        <v>994</v>
      </c>
      <c r="C404" s="5">
        <v>33750</v>
      </c>
      <c r="D404" s="5">
        <v>45000</v>
      </c>
      <c r="E404" s="5">
        <v>56250</v>
      </c>
      <c r="F404" s="5">
        <v>67500</v>
      </c>
      <c r="G404" s="5">
        <v>78750</v>
      </c>
      <c r="H404" s="5">
        <v>87749.99</v>
      </c>
      <c r="I404" s="5">
        <v>0</v>
      </c>
      <c r="J404" s="5">
        <v>0</v>
      </c>
      <c r="K404" s="5">
        <v>0</v>
      </c>
      <c r="L404" s="5">
        <v>0</v>
      </c>
      <c r="M404" s="5">
        <v>0</v>
      </c>
      <c r="N404" s="5">
        <v>0</v>
      </c>
      <c r="O404" s="5">
        <v>0</v>
      </c>
      <c r="P404" s="6">
        <f t="shared" si="35"/>
        <v>28384.614615384613</v>
      </c>
      <c r="Q404" s="4">
        <v>44561</v>
      </c>
      <c r="R404" s="7">
        <v>-6</v>
      </c>
      <c r="S404" s="8">
        <f t="shared" si="34"/>
        <v>2.4224462160972246E-4</v>
      </c>
      <c r="T404" s="6">
        <f t="shared" si="36"/>
        <v>-1.4534677296583348E-3</v>
      </c>
    </row>
    <row r="405" spans="1:20" x14ac:dyDescent="0.25">
      <c r="A405" s="9" t="s">
        <v>104</v>
      </c>
      <c r="B405" t="s">
        <v>995</v>
      </c>
      <c r="C405" s="5">
        <v>33750.01</v>
      </c>
      <c r="D405" s="5">
        <v>40500.020000000004</v>
      </c>
      <c r="E405" s="5">
        <v>0</v>
      </c>
      <c r="F405" s="5">
        <v>0</v>
      </c>
      <c r="G405" s="5">
        <v>0</v>
      </c>
      <c r="H405" s="5">
        <v>0</v>
      </c>
      <c r="I405" s="5">
        <v>0</v>
      </c>
      <c r="J405" s="5">
        <v>0</v>
      </c>
      <c r="K405" s="5">
        <v>0</v>
      </c>
      <c r="L405" s="5">
        <v>0</v>
      </c>
      <c r="M405" s="5">
        <v>0</v>
      </c>
      <c r="N405" s="5">
        <v>0</v>
      </c>
      <c r="O405" s="5">
        <v>0</v>
      </c>
      <c r="P405" s="6">
        <f t="shared" si="35"/>
        <v>5711.540769230769</v>
      </c>
      <c r="Q405" s="4">
        <v>44439</v>
      </c>
      <c r="R405" s="7">
        <v>-10</v>
      </c>
      <c r="S405" s="8">
        <f t="shared" si="34"/>
        <v>4.8744365607870455E-5</v>
      </c>
      <c r="T405" s="6">
        <f t="shared" si="36"/>
        <v>-4.8744365607870455E-4</v>
      </c>
    </row>
    <row r="406" spans="1:20" x14ac:dyDescent="0.25">
      <c r="A406" s="9" t="s">
        <v>104</v>
      </c>
      <c r="B406" t="s">
        <v>996</v>
      </c>
      <c r="C406" s="5">
        <v>127200.01000000001</v>
      </c>
      <c r="D406" s="5">
        <v>127200.01000000001</v>
      </c>
      <c r="E406" s="5">
        <v>127200.01000000001</v>
      </c>
      <c r="F406" s="5">
        <v>127200.01000000001</v>
      </c>
      <c r="G406" s="5">
        <v>0</v>
      </c>
      <c r="H406" s="5">
        <v>0</v>
      </c>
      <c r="I406" s="5">
        <v>0</v>
      </c>
      <c r="J406" s="5">
        <v>0</v>
      </c>
      <c r="K406" s="5">
        <v>0</v>
      </c>
      <c r="L406" s="5">
        <v>0</v>
      </c>
      <c r="M406" s="5">
        <v>0</v>
      </c>
      <c r="N406" s="5">
        <v>0</v>
      </c>
      <c r="O406" s="5">
        <v>0</v>
      </c>
      <c r="P406" s="6">
        <f t="shared" si="35"/>
        <v>39138.464615384619</v>
      </c>
      <c r="Q406" s="4">
        <v>44500</v>
      </c>
      <c r="R406" s="7">
        <v>-8</v>
      </c>
      <c r="S406" s="8">
        <f t="shared" si="34"/>
        <v>3.3402188754750825E-4</v>
      </c>
      <c r="T406" s="6">
        <f t="shared" si="36"/>
        <v>-2.672175100380066E-3</v>
      </c>
    </row>
    <row r="407" spans="1:20" x14ac:dyDescent="0.25">
      <c r="A407" s="9" t="s">
        <v>104</v>
      </c>
      <c r="B407" t="s">
        <v>997</v>
      </c>
      <c r="C407" s="5">
        <v>0</v>
      </c>
      <c r="D407" s="5">
        <v>13250</v>
      </c>
      <c r="E407" s="5">
        <v>26500</v>
      </c>
      <c r="F407" s="5">
        <v>39750</v>
      </c>
      <c r="G407" s="5">
        <v>53000</v>
      </c>
      <c r="H407" s="5">
        <v>66250</v>
      </c>
      <c r="I407" s="5">
        <v>0</v>
      </c>
      <c r="J407" s="5">
        <v>0</v>
      </c>
      <c r="K407" s="5">
        <v>0</v>
      </c>
      <c r="L407" s="5">
        <v>0</v>
      </c>
      <c r="M407" s="5">
        <v>0</v>
      </c>
      <c r="N407" s="5">
        <v>0</v>
      </c>
      <c r="O407" s="5">
        <v>0</v>
      </c>
      <c r="P407" s="6">
        <f t="shared" si="35"/>
        <v>15288.461538461539</v>
      </c>
      <c r="Q407" s="4">
        <v>44561</v>
      </c>
      <c r="R407" s="7">
        <v>-6</v>
      </c>
      <c r="S407" s="8">
        <f t="shared" si="34"/>
        <v>1.3047728956559686E-4</v>
      </c>
      <c r="T407" s="6">
        <f t="shared" si="36"/>
        <v>-7.8286373739358116E-4</v>
      </c>
    </row>
    <row r="408" spans="1:20" x14ac:dyDescent="0.25">
      <c r="A408" s="9" t="s">
        <v>104</v>
      </c>
      <c r="B408" t="s">
        <v>998</v>
      </c>
      <c r="C408" s="5">
        <v>23850</v>
      </c>
      <c r="D408" s="5">
        <v>37100</v>
      </c>
      <c r="E408" s="5">
        <v>74200</v>
      </c>
      <c r="F408" s="5">
        <v>79500</v>
      </c>
      <c r="G408" s="5">
        <v>84800</v>
      </c>
      <c r="H408" s="5">
        <v>88775</v>
      </c>
      <c r="I408" s="5">
        <v>0</v>
      </c>
      <c r="J408" s="5">
        <v>0</v>
      </c>
      <c r="K408" s="5">
        <v>0</v>
      </c>
      <c r="L408" s="5">
        <v>0</v>
      </c>
      <c r="M408" s="5">
        <v>0</v>
      </c>
      <c r="N408" s="5">
        <v>0</v>
      </c>
      <c r="O408" s="5">
        <v>0</v>
      </c>
      <c r="P408" s="6">
        <f t="shared" si="35"/>
        <v>29863.461538461539</v>
      </c>
      <c r="Q408" s="4">
        <v>44561</v>
      </c>
      <c r="R408" s="7">
        <v>-6</v>
      </c>
      <c r="S408" s="8">
        <f t="shared" si="34"/>
        <v>2.5486563895146585E-4</v>
      </c>
      <c r="T408" s="6">
        <f t="shared" si="36"/>
        <v>-1.529193833708795E-3</v>
      </c>
    </row>
    <row r="409" spans="1:20" x14ac:dyDescent="0.25">
      <c r="A409" s="9" t="s">
        <v>104</v>
      </c>
      <c r="B409" t="s">
        <v>999</v>
      </c>
      <c r="C409" s="5">
        <v>146250.01</v>
      </c>
      <c r="D409" s="5">
        <v>202500.02000000002</v>
      </c>
      <c r="E409" s="5">
        <v>258750.03000000003</v>
      </c>
      <c r="F409" s="5">
        <v>315000.04000000004</v>
      </c>
      <c r="G409" s="5">
        <v>371250.05000000005</v>
      </c>
      <c r="H409" s="5">
        <v>416250.05000000005</v>
      </c>
      <c r="I409" s="5">
        <v>450000.05000000005</v>
      </c>
      <c r="J409" s="5">
        <v>517500.05000000005</v>
      </c>
      <c r="K409" s="5">
        <v>607500.05000000005</v>
      </c>
      <c r="L409" s="5">
        <v>697500.05</v>
      </c>
      <c r="M409" s="5">
        <v>765000.05</v>
      </c>
      <c r="N409" s="5">
        <v>832500.05</v>
      </c>
      <c r="O409" s="5">
        <v>900000.05</v>
      </c>
      <c r="P409" s="6">
        <f t="shared" si="35"/>
        <v>498461.58076923067</v>
      </c>
      <c r="Q409" s="4">
        <v>44926</v>
      </c>
      <c r="R409" s="7">
        <v>6</v>
      </c>
      <c r="S409" s="8">
        <f t="shared" si="34"/>
        <v>4.254052368038122E-3</v>
      </c>
      <c r="T409" s="6">
        <f t="shared" si="36"/>
        <v>2.5524314208228732E-2</v>
      </c>
    </row>
    <row r="410" spans="1:20" x14ac:dyDescent="0.25">
      <c r="A410" s="9" t="s">
        <v>104</v>
      </c>
      <c r="B410" t="s">
        <v>1000</v>
      </c>
      <c r="C410" s="5">
        <v>10000</v>
      </c>
      <c r="D410" s="5">
        <v>20000</v>
      </c>
      <c r="E410" s="5">
        <v>40000</v>
      </c>
      <c r="F410" s="5">
        <v>60000</v>
      </c>
      <c r="G410" s="5">
        <v>80000</v>
      </c>
      <c r="H410" s="5">
        <v>90000</v>
      </c>
      <c r="I410" s="5">
        <v>100000</v>
      </c>
      <c r="J410" s="5">
        <v>120000</v>
      </c>
      <c r="K410" s="5">
        <v>140000</v>
      </c>
      <c r="L410" s="5">
        <v>160000</v>
      </c>
      <c r="M410" s="5">
        <v>180000</v>
      </c>
      <c r="N410" s="5">
        <v>200000</v>
      </c>
      <c r="O410" s="5">
        <v>220000</v>
      </c>
      <c r="P410" s="6">
        <f t="shared" si="35"/>
        <v>109230.76923076923</v>
      </c>
      <c r="Q410" s="4">
        <v>44895</v>
      </c>
      <c r="R410" s="7">
        <v>5</v>
      </c>
      <c r="S410" s="8">
        <f t="shared" si="34"/>
        <v>9.3221510029256626E-4</v>
      </c>
      <c r="T410" s="6">
        <f t="shared" si="36"/>
        <v>4.6610755014628311E-3</v>
      </c>
    </row>
    <row r="411" spans="1:20" x14ac:dyDescent="0.25">
      <c r="A411" s="9" t="s">
        <v>104</v>
      </c>
      <c r="B411" t="s">
        <v>1001</v>
      </c>
      <c r="C411" s="5">
        <v>67500</v>
      </c>
      <c r="D411" s="5">
        <v>101250</v>
      </c>
      <c r="E411" s="5">
        <v>135000</v>
      </c>
      <c r="F411" s="5">
        <v>168750</v>
      </c>
      <c r="G411" s="5">
        <v>202500</v>
      </c>
      <c r="H411" s="5">
        <v>236250</v>
      </c>
      <c r="I411" s="5">
        <v>270000</v>
      </c>
      <c r="J411" s="5">
        <v>301049.96999999997</v>
      </c>
      <c r="K411" s="5">
        <v>332099.93999999994</v>
      </c>
      <c r="L411" s="5">
        <v>363149.90999999992</v>
      </c>
      <c r="M411" s="5">
        <v>394199.87999999989</v>
      </c>
      <c r="N411" s="5">
        <v>425249.84999999986</v>
      </c>
      <c r="O411" s="5">
        <v>0</v>
      </c>
      <c r="P411" s="6">
        <f t="shared" si="35"/>
        <v>230538.42692307691</v>
      </c>
      <c r="Q411" s="4">
        <v>44742</v>
      </c>
      <c r="R411" s="7">
        <v>0</v>
      </c>
      <c r="S411" s="8">
        <f t="shared" si="34"/>
        <v>1.9674987578028351E-3</v>
      </c>
      <c r="T411" s="6">
        <f t="shared" si="36"/>
        <v>0</v>
      </c>
    </row>
    <row r="412" spans="1:20" x14ac:dyDescent="0.25">
      <c r="A412" s="9" t="s">
        <v>104</v>
      </c>
      <c r="B412" t="s">
        <v>1002</v>
      </c>
      <c r="C412" s="5">
        <v>0</v>
      </c>
      <c r="D412" s="5">
        <v>0</v>
      </c>
      <c r="E412" s="5">
        <v>0</v>
      </c>
      <c r="F412" s="5">
        <v>11250</v>
      </c>
      <c r="G412" s="5">
        <v>44999.99</v>
      </c>
      <c r="H412" s="5">
        <v>78749.98</v>
      </c>
      <c r="I412" s="5">
        <v>89999.98</v>
      </c>
      <c r="J412" s="5">
        <v>121049.98</v>
      </c>
      <c r="K412" s="5">
        <v>152099.97999999998</v>
      </c>
      <c r="L412" s="5">
        <v>183149.97999999998</v>
      </c>
      <c r="M412" s="5">
        <v>214199.97999999998</v>
      </c>
      <c r="N412" s="5">
        <v>245249.97999999998</v>
      </c>
      <c r="O412" s="5">
        <v>0</v>
      </c>
      <c r="P412" s="6">
        <f t="shared" si="35"/>
        <v>87749.988461538451</v>
      </c>
      <c r="Q412" s="4">
        <v>44742</v>
      </c>
      <c r="R412" s="7">
        <v>0</v>
      </c>
      <c r="S412" s="8">
        <f t="shared" si="34"/>
        <v>7.488903069200561E-4</v>
      </c>
      <c r="T412" s="6">
        <f t="shared" si="36"/>
        <v>0</v>
      </c>
    </row>
    <row r="413" spans="1:20" x14ac:dyDescent="0.25">
      <c r="A413" s="9" t="s">
        <v>104</v>
      </c>
      <c r="B413" t="s">
        <v>1003</v>
      </c>
      <c r="C413" s="5">
        <v>0</v>
      </c>
      <c r="D413" s="5">
        <v>0</v>
      </c>
      <c r="E413" s="5">
        <v>0</v>
      </c>
      <c r="F413" s="5">
        <v>0</v>
      </c>
      <c r="G413" s="5">
        <v>0</v>
      </c>
      <c r="H413" s="5">
        <v>0</v>
      </c>
      <c r="I413" s="5">
        <v>0</v>
      </c>
      <c r="J413" s="5">
        <v>2657.21</v>
      </c>
      <c r="K413" s="5">
        <v>7971.64</v>
      </c>
      <c r="L413" s="5">
        <v>13286.07</v>
      </c>
      <c r="M413" s="5">
        <v>18600.5</v>
      </c>
      <c r="N413" s="5">
        <v>23914.93</v>
      </c>
      <c r="O413" s="5">
        <v>29229.360000000001</v>
      </c>
      <c r="P413" s="6">
        <f t="shared" si="35"/>
        <v>7358.4392307692315</v>
      </c>
      <c r="Q413" s="4">
        <v>44926</v>
      </c>
      <c r="R413" s="7">
        <v>6</v>
      </c>
      <c r="S413" s="8">
        <f t="shared" si="34"/>
        <v>6.2799595881413947E-5</v>
      </c>
      <c r="T413" s="6">
        <f t="shared" si="36"/>
        <v>3.7679757528848368E-4</v>
      </c>
    </row>
    <row r="414" spans="1:20" x14ac:dyDescent="0.25">
      <c r="A414" s="9" t="s">
        <v>104</v>
      </c>
      <c r="B414" t="s">
        <v>1004</v>
      </c>
      <c r="C414" s="5">
        <v>0</v>
      </c>
      <c r="D414" s="5">
        <v>0</v>
      </c>
      <c r="E414" s="5">
        <v>0</v>
      </c>
      <c r="F414" s="5">
        <v>0</v>
      </c>
      <c r="G414" s="5">
        <v>0</v>
      </c>
      <c r="H414" s="5">
        <v>0</v>
      </c>
      <c r="I414" s="5">
        <v>0</v>
      </c>
      <c r="J414" s="5">
        <v>8040.08</v>
      </c>
      <c r="K414" s="5">
        <v>16080.16</v>
      </c>
      <c r="L414" s="5">
        <v>24120.239999999998</v>
      </c>
      <c r="M414" s="5">
        <v>32160.32</v>
      </c>
      <c r="N414" s="5">
        <v>50920.520000000004</v>
      </c>
      <c r="O414" s="5">
        <v>69680.72</v>
      </c>
      <c r="P414" s="6">
        <f t="shared" si="35"/>
        <v>15461.695384615385</v>
      </c>
      <c r="Q414" s="4">
        <v>44926</v>
      </c>
      <c r="R414" s="7">
        <v>6</v>
      </c>
      <c r="S414" s="8">
        <f t="shared" si="34"/>
        <v>1.3195573019550029E-4</v>
      </c>
      <c r="T414" s="6">
        <f t="shared" si="36"/>
        <v>7.9173438117300168E-4</v>
      </c>
    </row>
    <row r="415" spans="1:20" x14ac:dyDescent="0.25">
      <c r="A415" s="9" t="s">
        <v>104</v>
      </c>
      <c r="B415" t="s">
        <v>1005</v>
      </c>
      <c r="C415" s="5">
        <v>0</v>
      </c>
      <c r="D415" s="5">
        <v>0</v>
      </c>
      <c r="E415" s="5">
        <v>0</v>
      </c>
      <c r="F415" s="5">
        <v>0</v>
      </c>
      <c r="G415" s="5">
        <v>0</v>
      </c>
      <c r="H415" s="5">
        <v>0</v>
      </c>
      <c r="I415" s="5">
        <v>0</v>
      </c>
      <c r="J415" s="5">
        <v>0</v>
      </c>
      <c r="K415" s="5">
        <v>1590</v>
      </c>
      <c r="L415" s="5">
        <v>3180</v>
      </c>
      <c r="M415" s="5">
        <v>7950</v>
      </c>
      <c r="N415" s="5">
        <v>13250</v>
      </c>
      <c r="O415" s="5">
        <v>18550</v>
      </c>
      <c r="P415" s="6">
        <f t="shared" si="35"/>
        <v>3424.6153846153848</v>
      </c>
      <c r="Q415" s="4">
        <v>44926</v>
      </c>
      <c r="R415" s="7">
        <v>6</v>
      </c>
      <c r="S415" s="8">
        <f t="shared" si="34"/>
        <v>2.9226912862693694E-5</v>
      </c>
      <c r="T415" s="6">
        <f t="shared" si="36"/>
        <v>1.7536147717616215E-4</v>
      </c>
    </row>
    <row r="416" spans="1:20" x14ac:dyDescent="0.25">
      <c r="A416" s="9" t="s">
        <v>104</v>
      </c>
      <c r="B416" t="s">
        <v>1006</v>
      </c>
      <c r="C416" s="5">
        <v>0</v>
      </c>
      <c r="D416" s="5">
        <v>0</v>
      </c>
      <c r="E416" s="5">
        <v>0</v>
      </c>
      <c r="F416" s="5">
        <v>0</v>
      </c>
      <c r="G416" s="5">
        <v>0</v>
      </c>
      <c r="H416" s="5">
        <v>0</v>
      </c>
      <c r="I416" s="5">
        <v>0</v>
      </c>
      <c r="J416" s="5">
        <v>0</v>
      </c>
      <c r="K416" s="5">
        <v>7950</v>
      </c>
      <c r="L416" s="5">
        <v>18550.010000000002</v>
      </c>
      <c r="M416" s="5">
        <v>24115</v>
      </c>
      <c r="N416" s="5">
        <v>34715.01</v>
      </c>
      <c r="O416" s="5">
        <v>47965.020000000004</v>
      </c>
      <c r="P416" s="6">
        <f t="shared" si="35"/>
        <v>10253.464615384615</v>
      </c>
      <c r="Q416" s="4">
        <v>44926</v>
      </c>
      <c r="R416" s="7">
        <v>6</v>
      </c>
      <c r="S416" s="8">
        <f t="shared" si="34"/>
        <v>8.7506795128240578E-5</v>
      </c>
      <c r="T416" s="6">
        <f t="shared" si="36"/>
        <v>5.2504077076944344E-4</v>
      </c>
    </row>
    <row r="417" spans="1:20" x14ac:dyDescent="0.25">
      <c r="A417" s="9" t="s">
        <v>104</v>
      </c>
      <c r="B417" t="s">
        <v>1007</v>
      </c>
      <c r="C417" s="5">
        <v>0</v>
      </c>
      <c r="D417" s="5">
        <v>0</v>
      </c>
      <c r="E417" s="5">
        <v>0</v>
      </c>
      <c r="F417" s="5">
        <v>0</v>
      </c>
      <c r="G417" s="5">
        <v>0</v>
      </c>
      <c r="H417" s="5">
        <v>0</v>
      </c>
      <c r="I417" s="5">
        <v>0</v>
      </c>
      <c r="J417" s="5">
        <v>5299.99</v>
      </c>
      <c r="K417" s="5">
        <v>111299.98000000001</v>
      </c>
      <c r="L417" s="5">
        <v>116599.97000000002</v>
      </c>
      <c r="M417" s="5">
        <v>121899.96000000002</v>
      </c>
      <c r="N417" s="5">
        <v>127199.95000000003</v>
      </c>
      <c r="O417" s="5">
        <v>132499.94000000003</v>
      </c>
      <c r="P417" s="6">
        <f t="shared" si="35"/>
        <v>47292.291538461541</v>
      </c>
      <c r="Q417" s="4">
        <v>44895</v>
      </c>
      <c r="R417" s="7">
        <v>5</v>
      </c>
      <c r="S417" s="8">
        <f t="shared" si="34"/>
        <v>4.0360961119344978E-4</v>
      </c>
      <c r="T417" s="6">
        <f t="shared" si="36"/>
        <v>2.0180480559672488E-3</v>
      </c>
    </row>
    <row r="418" spans="1:20" x14ac:dyDescent="0.25">
      <c r="A418" s="9" t="s">
        <v>104</v>
      </c>
      <c r="B418" t="s">
        <v>1008</v>
      </c>
      <c r="C418" s="5">
        <v>0</v>
      </c>
      <c r="D418" s="5">
        <v>0</v>
      </c>
      <c r="E418" s="5">
        <v>0</v>
      </c>
      <c r="F418" s="5">
        <v>0</v>
      </c>
      <c r="G418" s="5">
        <v>0</v>
      </c>
      <c r="H418" s="5">
        <v>0</v>
      </c>
      <c r="I418" s="5">
        <v>0</v>
      </c>
      <c r="J418" s="5">
        <v>0</v>
      </c>
      <c r="K418" s="5">
        <v>0</v>
      </c>
      <c r="L418" s="5">
        <v>0</v>
      </c>
      <c r="M418" s="5">
        <v>214938.54</v>
      </c>
      <c r="N418" s="5">
        <v>214938.54</v>
      </c>
      <c r="O418" s="5">
        <v>214938.54</v>
      </c>
      <c r="P418" s="6">
        <f t="shared" si="35"/>
        <v>49601.201538461537</v>
      </c>
      <c r="Q418" s="4">
        <v>44865</v>
      </c>
      <c r="R418" s="7">
        <v>4</v>
      </c>
      <c r="S418" s="8">
        <f t="shared" si="34"/>
        <v>4.2331468863979806E-4</v>
      </c>
      <c r="T418" s="6">
        <f t="shared" si="36"/>
        <v>1.6932587545591923E-3</v>
      </c>
    </row>
    <row r="419" spans="1:20" x14ac:dyDescent="0.25">
      <c r="A419" s="9" t="s">
        <v>104</v>
      </c>
      <c r="B419" t="s">
        <v>1009</v>
      </c>
      <c r="C419" s="5">
        <v>0</v>
      </c>
      <c r="D419" s="5">
        <v>0</v>
      </c>
      <c r="E419" s="5">
        <v>0</v>
      </c>
      <c r="F419" s="5">
        <v>0</v>
      </c>
      <c r="G419" s="5">
        <v>0</v>
      </c>
      <c r="H419" s="5">
        <v>0</v>
      </c>
      <c r="I419" s="5">
        <v>0</v>
      </c>
      <c r="J419" s="5">
        <v>0</v>
      </c>
      <c r="K419" s="5">
        <v>6360</v>
      </c>
      <c r="L419" s="5">
        <v>14310</v>
      </c>
      <c r="M419" s="5">
        <v>20935</v>
      </c>
      <c r="N419" s="5">
        <v>34184.99</v>
      </c>
      <c r="O419" s="5">
        <v>46109.99</v>
      </c>
      <c r="P419" s="6">
        <f t="shared" si="35"/>
        <v>9376.9215384615363</v>
      </c>
      <c r="Q419" s="4">
        <v>44926</v>
      </c>
      <c r="R419" s="7">
        <v>6</v>
      </c>
      <c r="S419" s="8">
        <f t="shared" si="34"/>
        <v>8.0026057803775908E-5</v>
      </c>
      <c r="T419" s="6">
        <f t="shared" si="36"/>
        <v>4.8015634682265548E-4</v>
      </c>
    </row>
    <row r="420" spans="1:20" x14ac:dyDescent="0.25">
      <c r="A420" s="9" t="s">
        <v>104</v>
      </c>
      <c r="B420" t="s">
        <v>1010</v>
      </c>
      <c r="C420" s="5">
        <v>0</v>
      </c>
      <c r="D420" s="5">
        <v>0</v>
      </c>
      <c r="E420" s="5">
        <v>0</v>
      </c>
      <c r="F420" s="5">
        <v>0</v>
      </c>
      <c r="G420" s="5">
        <v>0</v>
      </c>
      <c r="H420" s="5">
        <v>0</v>
      </c>
      <c r="I420" s="5">
        <v>0</v>
      </c>
      <c r="J420" s="5">
        <v>0</v>
      </c>
      <c r="K420" s="5">
        <v>12141.19</v>
      </c>
      <c r="L420" s="5">
        <v>24282.38</v>
      </c>
      <c r="M420" s="5">
        <v>48564.75</v>
      </c>
      <c r="N420" s="5">
        <v>72847.12</v>
      </c>
      <c r="O420" s="5">
        <v>97129.489999999991</v>
      </c>
      <c r="P420" s="6">
        <f t="shared" si="35"/>
        <v>19612.686923076923</v>
      </c>
      <c r="Q420" s="4">
        <v>44926</v>
      </c>
      <c r="R420" s="7">
        <v>6</v>
      </c>
      <c r="S420" s="8">
        <f t="shared" si="34"/>
        <v>1.6738180126129373E-4</v>
      </c>
      <c r="T420" s="6">
        <f t="shared" si="36"/>
        <v>1.0042908075677624E-3</v>
      </c>
    </row>
    <row r="421" spans="1:20" x14ac:dyDescent="0.25">
      <c r="A421" s="9" t="s">
        <v>104</v>
      </c>
      <c r="B421" t="s">
        <v>1011</v>
      </c>
      <c r="C421" s="5">
        <v>0</v>
      </c>
      <c r="D421" s="5">
        <v>0</v>
      </c>
      <c r="E421" s="5">
        <v>0</v>
      </c>
      <c r="F421" s="5">
        <v>0</v>
      </c>
      <c r="G421" s="5">
        <v>0</v>
      </c>
      <c r="H421" s="5">
        <v>0</v>
      </c>
      <c r="I421" s="5">
        <v>0</v>
      </c>
      <c r="J421" s="5">
        <v>0</v>
      </c>
      <c r="K421" s="5">
        <v>0</v>
      </c>
      <c r="L421" s="5">
        <v>1060</v>
      </c>
      <c r="M421" s="5">
        <v>3710</v>
      </c>
      <c r="N421" s="5">
        <v>4770</v>
      </c>
      <c r="O421" s="5">
        <v>11130</v>
      </c>
      <c r="P421" s="6">
        <f t="shared" si="35"/>
        <v>1590</v>
      </c>
      <c r="Q421" s="4">
        <v>44926</v>
      </c>
      <c r="R421" s="7">
        <v>6</v>
      </c>
      <c r="S421" s="8">
        <f t="shared" si="34"/>
        <v>1.3569638114822072E-5</v>
      </c>
      <c r="T421" s="6">
        <f t="shared" si="36"/>
        <v>8.141782868893244E-5</v>
      </c>
    </row>
    <row r="422" spans="1:20" x14ac:dyDescent="0.25">
      <c r="A422" s="9" t="s">
        <v>104</v>
      </c>
      <c r="B422" t="s">
        <v>1012</v>
      </c>
      <c r="C422" s="5">
        <v>0</v>
      </c>
      <c r="D422" s="5">
        <v>0</v>
      </c>
      <c r="E422" s="5">
        <v>0</v>
      </c>
      <c r="F422" s="5">
        <v>0</v>
      </c>
      <c r="G422" s="5">
        <v>0</v>
      </c>
      <c r="H422" s="5">
        <v>0</v>
      </c>
      <c r="I422" s="5">
        <v>0</v>
      </c>
      <c r="J422" s="5">
        <v>2650</v>
      </c>
      <c r="K422" s="5">
        <v>10600</v>
      </c>
      <c r="L422" s="5">
        <v>15900</v>
      </c>
      <c r="M422" s="5">
        <v>26500</v>
      </c>
      <c r="N422" s="5">
        <v>42400</v>
      </c>
      <c r="O422" s="5">
        <v>71550.010000000009</v>
      </c>
      <c r="P422" s="6">
        <f t="shared" si="35"/>
        <v>13046.154615384616</v>
      </c>
      <c r="Q422" s="4">
        <v>44926</v>
      </c>
      <c r="R422" s="7">
        <v>6</v>
      </c>
      <c r="S422" s="8">
        <f t="shared" si="34"/>
        <v>1.1134062699420439E-4</v>
      </c>
      <c r="T422" s="6">
        <f t="shared" si="36"/>
        <v>6.6804376196522627E-4</v>
      </c>
    </row>
    <row r="423" spans="1:20" x14ac:dyDescent="0.25">
      <c r="A423" s="9" t="s">
        <v>104</v>
      </c>
      <c r="B423" t="s">
        <v>1013</v>
      </c>
      <c r="C423" s="5">
        <v>0</v>
      </c>
      <c r="D423" s="5">
        <v>0</v>
      </c>
      <c r="E423" s="5">
        <v>0</v>
      </c>
      <c r="F423" s="5">
        <v>0</v>
      </c>
      <c r="G423" s="5">
        <v>0</v>
      </c>
      <c r="H423" s="5">
        <v>0</v>
      </c>
      <c r="I423" s="5">
        <v>0</v>
      </c>
      <c r="J423" s="5">
        <v>0</v>
      </c>
      <c r="K423" s="5">
        <v>3180</v>
      </c>
      <c r="L423" s="5">
        <v>11130</v>
      </c>
      <c r="M423" s="5">
        <v>19080</v>
      </c>
      <c r="N423" s="5">
        <v>29680</v>
      </c>
      <c r="O423" s="5">
        <v>37630</v>
      </c>
      <c r="P423" s="6">
        <f t="shared" si="35"/>
        <v>7746.1538461538457</v>
      </c>
      <c r="Q423" s="4">
        <v>44926</v>
      </c>
      <c r="R423" s="7">
        <v>6</v>
      </c>
      <c r="S423" s="8">
        <f t="shared" si="34"/>
        <v>6.6108493379902401E-5</v>
      </c>
      <c r="T423" s="6">
        <f t="shared" si="36"/>
        <v>3.9665096027941438E-4</v>
      </c>
    </row>
    <row r="424" spans="1:20" x14ac:dyDescent="0.25">
      <c r="A424" s="9" t="s">
        <v>104</v>
      </c>
      <c r="B424" t="s">
        <v>1014</v>
      </c>
      <c r="C424" s="5">
        <v>0</v>
      </c>
      <c r="D424" s="5">
        <v>0</v>
      </c>
      <c r="E424" s="5">
        <v>0</v>
      </c>
      <c r="F424" s="5">
        <v>0</v>
      </c>
      <c r="G424" s="5">
        <v>0</v>
      </c>
      <c r="H424" s="5">
        <v>0</v>
      </c>
      <c r="I424" s="5">
        <v>0</v>
      </c>
      <c r="J424" s="5">
        <v>0</v>
      </c>
      <c r="K424" s="5">
        <v>0</v>
      </c>
      <c r="L424" s="5">
        <v>11408.050000000001</v>
      </c>
      <c r="M424" s="5">
        <v>53530.01</v>
      </c>
      <c r="N424" s="5">
        <v>58830.01</v>
      </c>
      <c r="O424" s="5">
        <v>66780.010000000009</v>
      </c>
      <c r="P424" s="6">
        <f t="shared" si="35"/>
        <v>14657.544615384617</v>
      </c>
      <c r="Q424" s="4">
        <v>44895</v>
      </c>
      <c r="R424" s="7">
        <v>5</v>
      </c>
      <c r="S424" s="8">
        <f t="shared" si="34"/>
        <v>1.25092815146307E-4</v>
      </c>
      <c r="T424" s="6">
        <f t="shared" si="36"/>
        <v>6.2546407573153503E-4</v>
      </c>
    </row>
    <row r="425" spans="1:20" x14ac:dyDescent="0.25">
      <c r="A425" s="9" t="s">
        <v>104</v>
      </c>
      <c r="B425" t="s">
        <v>1015</v>
      </c>
      <c r="C425" s="5">
        <v>0</v>
      </c>
      <c r="D425" s="5">
        <v>0</v>
      </c>
      <c r="E425" s="5">
        <v>0</v>
      </c>
      <c r="F425" s="5">
        <v>0</v>
      </c>
      <c r="G425" s="5">
        <v>0</v>
      </c>
      <c r="H425" s="5">
        <v>0</v>
      </c>
      <c r="I425" s="5">
        <v>0</v>
      </c>
      <c r="J425" s="5">
        <v>0</v>
      </c>
      <c r="K425" s="5">
        <v>0</v>
      </c>
      <c r="L425" s="5">
        <v>0</v>
      </c>
      <c r="M425" s="5">
        <v>0</v>
      </c>
      <c r="N425" s="5">
        <v>13250</v>
      </c>
      <c r="O425" s="5">
        <v>13250</v>
      </c>
      <c r="P425" s="6">
        <f t="shared" si="35"/>
        <v>2038.4615384615386</v>
      </c>
      <c r="Q425" s="4">
        <v>44895</v>
      </c>
      <c r="R425" s="7">
        <v>5</v>
      </c>
      <c r="S425" s="8">
        <f t="shared" si="34"/>
        <v>1.7396971942079582E-5</v>
      </c>
      <c r="T425" s="6">
        <f t="shared" si="36"/>
        <v>8.6984859710397916E-5</v>
      </c>
    </row>
    <row r="426" spans="1:20" x14ac:dyDescent="0.25">
      <c r="A426" s="9" t="s">
        <v>104</v>
      </c>
      <c r="B426" t="s">
        <v>1016</v>
      </c>
      <c r="C426" s="5">
        <v>0</v>
      </c>
      <c r="D426" s="5">
        <v>0</v>
      </c>
      <c r="E426" s="5">
        <v>0</v>
      </c>
      <c r="F426" s="5">
        <v>0</v>
      </c>
      <c r="G426" s="5">
        <v>0</v>
      </c>
      <c r="H426" s="5">
        <v>0</v>
      </c>
      <c r="I426" s="5">
        <v>0</v>
      </c>
      <c r="J426" s="5">
        <v>0</v>
      </c>
      <c r="K426" s="5">
        <v>0</v>
      </c>
      <c r="L426" s="5">
        <v>0</v>
      </c>
      <c r="M426" s="5">
        <v>0</v>
      </c>
      <c r="N426" s="5">
        <v>0</v>
      </c>
      <c r="O426" s="5">
        <v>19875</v>
      </c>
      <c r="P426" s="6">
        <f t="shared" si="35"/>
        <v>1528.8461538461538</v>
      </c>
      <c r="Q426" s="4">
        <v>44804</v>
      </c>
      <c r="R426" s="7">
        <v>2</v>
      </c>
      <c r="S426" s="8">
        <f t="shared" si="34"/>
        <v>1.3047728956559685E-5</v>
      </c>
      <c r="T426" s="6">
        <f t="shared" si="36"/>
        <v>2.6095457913119369E-5</v>
      </c>
    </row>
    <row r="427" spans="1:20" x14ac:dyDescent="0.25">
      <c r="A427" s="9" t="s">
        <v>104</v>
      </c>
      <c r="B427" t="s">
        <v>1017</v>
      </c>
      <c r="C427" s="5">
        <v>0</v>
      </c>
      <c r="D427" s="5">
        <v>0</v>
      </c>
      <c r="E427" s="5">
        <v>0</v>
      </c>
      <c r="F427" s="5">
        <v>0</v>
      </c>
      <c r="G427" s="5">
        <v>0</v>
      </c>
      <c r="H427" s="5">
        <v>0</v>
      </c>
      <c r="I427" s="5">
        <v>0</v>
      </c>
      <c r="J427" s="5">
        <v>0</v>
      </c>
      <c r="K427" s="5">
        <v>0</v>
      </c>
      <c r="L427" s="5">
        <v>0</v>
      </c>
      <c r="M427" s="5">
        <v>0</v>
      </c>
      <c r="N427" s="5">
        <v>68370</v>
      </c>
      <c r="O427" s="5">
        <v>68370</v>
      </c>
      <c r="P427" s="6">
        <f t="shared" si="35"/>
        <v>10518.461538461539</v>
      </c>
      <c r="Q427" s="4">
        <v>44926</v>
      </c>
      <c r="R427" s="7">
        <v>6</v>
      </c>
      <c r="S427" s="8">
        <f t="shared" si="34"/>
        <v>8.976837522113064E-5</v>
      </c>
      <c r="T427" s="6">
        <f t="shared" si="36"/>
        <v>5.3861025132678384E-4</v>
      </c>
    </row>
    <row r="428" spans="1:20" x14ac:dyDescent="0.25">
      <c r="A428" s="9" t="s">
        <v>104</v>
      </c>
      <c r="B428" t="s">
        <v>1018</v>
      </c>
      <c r="C428" s="5">
        <v>0</v>
      </c>
      <c r="D428" s="5">
        <v>0</v>
      </c>
      <c r="E428" s="5">
        <v>0</v>
      </c>
      <c r="F428" s="5">
        <v>0</v>
      </c>
      <c r="G428" s="5">
        <v>0</v>
      </c>
      <c r="H428" s="5">
        <v>0</v>
      </c>
      <c r="I428" s="5">
        <v>0</v>
      </c>
      <c r="J428" s="5">
        <v>0</v>
      </c>
      <c r="K428" s="5">
        <v>0</v>
      </c>
      <c r="L428" s="5">
        <v>0</v>
      </c>
      <c r="M428" s="5">
        <v>0</v>
      </c>
      <c r="N428" s="5">
        <v>68370.009999999995</v>
      </c>
      <c r="O428" s="5">
        <v>68370.009999999995</v>
      </c>
      <c r="P428" s="6">
        <f t="shared" si="35"/>
        <v>10518.463076923075</v>
      </c>
      <c r="Q428" s="4">
        <v>44926</v>
      </c>
      <c r="R428" s="7">
        <v>6</v>
      </c>
      <c r="S428" s="8">
        <f t="shared" si="34"/>
        <v>8.9768388350920769E-5</v>
      </c>
      <c r="T428" s="6">
        <f t="shared" si="36"/>
        <v>5.3861033010552464E-4</v>
      </c>
    </row>
    <row r="429" spans="1:20" x14ac:dyDescent="0.25">
      <c r="A429" s="9" t="s">
        <v>104</v>
      </c>
      <c r="B429" t="s">
        <v>1019</v>
      </c>
      <c r="C429" s="5">
        <v>0</v>
      </c>
      <c r="D429" s="5">
        <v>0</v>
      </c>
      <c r="E429" s="5">
        <v>0</v>
      </c>
      <c r="F429" s="5">
        <v>0</v>
      </c>
      <c r="G429" s="5">
        <v>0</v>
      </c>
      <c r="H429" s="5">
        <v>0</v>
      </c>
      <c r="I429" s="5">
        <v>0</v>
      </c>
      <c r="J429" s="5">
        <v>0</v>
      </c>
      <c r="K429" s="5">
        <v>0</v>
      </c>
      <c r="L429" s="5">
        <v>0</v>
      </c>
      <c r="M429" s="5">
        <v>13228.79</v>
      </c>
      <c r="N429" s="5">
        <v>13228.79</v>
      </c>
      <c r="O429" s="5">
        <v>13228.79</v>
      </c>
      <c r="P429" s="6">
        <f t="shared" si="35"/>
        <v>3052.7976923076926</v>
      </c>
      <c r="Q429" s="4">
        <v>44926</v>
      </c>
      <c r="R429" s="7">
        <v>6</v>
      </c>
      <c r="S429" s="8">
        <f t="shared" si="34"/>
        <v>2.6053685485773165E-5</v>
      </c>
      <c r="T429" s="6">
        <f t="shared" si="36"/>
        <v>1.5632211291463898E-4</v>
      </c>
    </row>
    <row r="430" spans="1:20" x14ac:dyDescent="0.25">
      <c r="A430" s="9" t="s">
        <v>104</v>
      </c>
      <c r="B430" t="s">
        <v>1020</v>
      </c>
      <c r="C430" s="5">
        <v>0</v>
      </c>
      <c r="D430" s="5">
        <v>0</v>
      </c>
      <c r="E430" s="5">
        <v>0</v>
      </c>
      <c r="F430" s="5">
        <v>0</v>
      </c>
      <c r="G430" s="5">
        <v>0</v>
      </c>
      <c r="H430" s="5">
        <v>0</v>
      </c>
      <c r="I430" s="5">
        <v>0</v>
      </c>
      <c r="J430" s="5">
        <v>0</v>
      </c>
      <c r="K430" s="5">
        <v>0</v>
      </c>
      <c r="L430" s="5">
        <v>0</v>
      </c>
      <c r="M430" s="5">
        <v>45675.32</v>
      </c>
      <c r="N430" s="5">
        <v>45675.32</v>
      </c>
      <c r="O430" s="5">
        <v>45675.32</v>
      </c>
      <c r="P430" s="6">
        <f t="shared" si="35"/>
        <v>10540.458461538461</v>
      </c>
      <c r="Q430" s="4">
        <v>44926</v>
      </c>
      <c r="R430" s="7">
        <v>6</v>
      </c>
      <c r="S430" s="8">
        <f t="shared" si="34"/>
        <v>8.9956104960623354E-5</v>
      </c>
      <c r="T430" s="6">
        <f t="shared" si="36"/>
        <v>5.3973662976374015E-4</v>
      </c>
    </row>
    <row r="431" spans="1:20" x14ac:dyDescent="0.25">
      <c r="A431" s="9" t="s">
        <v>104</v>
      </c>
      <c r="B431" t="s">
        <v>1021</v>
      </c>
      <c r="C431" s="5">
        <v>0</v>
      </c>
      <c r="D431" s="5">
        <v>0</v>
      </c>
      <c r="E431" s="5">
        <v>0</v>
      </c>
      <c r="F431" s="5">
        <v>0</v>
      </c>
      <c r="G431" s="5">
        <v>0</v>
      </c>
      <c r="H431" s="5">
        <v>0</v>
      </c>
      <c r="I431" s="5">
        <v>0</v>
      </c>
      <c r="J431" s="5">
        <v>0</v>
      </c>
      <c r="K431" s="5">
        <v>0</v>
      </c>
      <c r="L431" s="5">
        <v>0</v>
      </c>
      <c r="M431" s="5">
        <v>0</v>
      </c>
      <c r="N431" s="5">
        <v>26500</v>
      </c>
      <c r="O431" s="5">
        <v>26500</v>
      </c>
      <c r="P431" s="6">
        <f t="shared" ref="P431:P458" si="37">AVERAGE(C431:O431)</f>
        <v>4076.9230769230771</v>
      </c>
      <c r="Q431" s="4">
        <v>44865</v>
      </c>
      <c r="R431" s="7">
        <v>4</v>
      </c>
      <c r="S431" s="8">
        <f t="shared" si="34"/>
        <v>3.4793943884159164E-5</v>
      </c>
      <c r="T431" s="6">
        <f t="shared" ref="T431:T458" si="38">R431*S431</f>
        <v>1.3917577553663665E-4</v>
      </c>
    </row>
    <row r="432" spans="1:20" x14ac:dyDescent="0.25">
      <c r="A432" s="9" t="s">
        <v>104</v>
      </c>
      <c r="B432" t="s">
        <v>1022</v>
      </c>
      <c r="C432" s="5">
        <v>0</v>
      </c>
      <c r="D432" s="5">
        <v>0</v>
      </c>
      <c r="E432" s="5">
        <v>0</v>
      </c>
      <c r="F432" s="5">
        <v>0</v>
      </c>
      <c r="G432" s="5">
        <v>0</v>
      </c>
      <c r="H432" s="5">
        <v>0</v>
      </c>
      <c r="I432" s="5">
        <v>0</v>
      </c>
      <c r="J432" s="5">
        <v>0</v>
      </c>
      <c r="K432" s="5">
        <v>5375.79</v>
      </c>
      <c r="L432" s="5">
        <v>10751.58</v>
      </c>
      <c r="M432" s="5">
        <v>16127.369999999999</v>
      </c>
      <c r="N432" s="5">
        <v>21503.16</v>
      </c>
      <c r="O432" s="5">
        <v>26878.95</v>
      </c>
      <c r="P432" s="6">
        <f t="shared" si="37"/>
        <v>6202.8346153846151</v>
      </c>
      <c r="Q432" s="4">
        <v>44926</v>
      </c>
      <c r="R432" s="7">
        <v>6</v>
      </c>
      <c r="S432" s="8">
        <f t="shared" si="34"/>
        <v>5.2937245922553953E-5</v>
      </c>
      <c r="T432" s="6">
        <f t="shared" si="38"/>
        <v>3.1762347553532374E-4</v>
      </c>
    </row>
    <row r="433" spans="1:20" x14ac:dyDescent="0.25">
      <c r="A433" s="9" t="s">
        <v>104</v>
      </c>
      <c r="B433" t="s">
        <v>1023</v>
      </c>
      <c r="C433" s="5">
        <v>0</v>
      </c>
      <c r="D433" s="5">
        <v>0</v>
      </c>
      <c r="E433" s="5">
        <v>0</v>
      </c>
      <c r="F433" s="5">
        <v>0</v>
      </c>
      <c r="G433" s="5">
        <v>0</v>
      </c>
      <c r="H433" s="5">
        <v>0</v>
      </c>
      <c r="I433" s="5">
        <v>0</v>
      </c>
      <c r="J433" s="5">
        <v>0</v>
      </c>
      <c r="K433" s="5">
        <v>0</v>
      </c>
      <c r="L433" s="5">
        <v>0</v>
      </c>
      <c r="M433" s="5">
        <v>0</v>
      </c>
      <c r="N433" s="5">
        <v>0</v>
      </c>
      <c r="O433" s="5">
        <v>265000</v>
      </c>
      <c r="P433" s="6">
        <f t="shared" si="37"/>
        <v>20384.615384615383</v>
      </c>
      <c r="Q433" s="4">
        <v>44865</v>
      </c>
      <c r="R433" s="7">
        <v>4</v>
      </c>
      <c r="S433" s="8">
        <f t="shared" si="34"/>
        <v>1.7396971942079578E-4</v>
      </c>
      <c r="T433" s="6">
        <f t="shared" si="38"/>
        <v>6.9587887768318311E-4</v>
      </c>
    </row>
    <row r="434" spans="1:20" x14ac:dyDescent="0.25">
      <c r="A434" s="9" t="s">
        <v>104</v>
      </c>
      <c r="B434" t="s">
        <v>1024</v>
      </c>
      <c r="C434" s="5">
        <v>0</v>
      </c>
      <c r="D434" s="5">
        <v>0</v>
      </c>
      <c r="E434" s="5">
        <v>0</v>
      </c>
      <c r="F434" s="5">
        <v>0</v>
      </c>
      <c r="G434" s="5">
        <v>0</v>
      </c>
      <c r="H434" s="5">
        <v>0</v>
      </c>
      <c r="I434" s="5">
        <v>0</v>
      </c>
      <c r="J434" s="5">
        <v>0</v>
      </c>
      <c r="K434" s="5">
        <v>0</v>
      </c>
      <c r="L434" s="5">
        <v>238500</v>
      </c>
      <c r="M434" s="5">
        <v>238500</v>
      </c>
      <c r="N434" s="5">
        <v>238500</v>
      </c>
      <c r="O434" s="5">
        <v>238500</v>
      </c>
      <c r="P434" s="6">
        <f t="shared" si="37"/>
        <v>73384.61538461539</v>
      </c>
      <c r="Q434" s="4">
        <v>44834</v>
      </c>
      <c r="R434" s="7">
        <v>3</v>
      </c>
      <c r="S434" s="8">
        <f t="shared" si="34"/>
        <v>6.2629098991486497E-4</v>
      </c>
      <c r="T434" s="6">
        <f t="shared" si="38"/>
        <v>1.8788729697445949E-3</v>
      </c>
    </row>
    <row r="435" spans="1:20" x14ac:dyDescent="0.25">
      <c r="A435" s="9" t="s">
        <v>104</v>
      </c>
      <c r="B435" t="s">
        <v>1025</v>
      </c>
      <c r="C435" s="5">
        <v>0</v>
      </c>
      <c r="D435" s="5">
        <v>0</v>
      </c>
      <c r="E435" s="5">
        <v>0</v>
      </c>
      <c r="F435" s="5">
        <v>0</v>
      </c>
      <c r="G435" s="5">
        <v>0</v>
      </c>
      <c r="H435" s="5">
        <v>0</v>
      </c>
      <c r="I435" s="5">
        <v>0</v>
      </c>
      <c r="J435" s="5">
        <v>0</v>
      </c>
      <c r="K435" s="5">
        <v>3151.4900000000002</v>
      </c>
      <c r="L435" s="5">
        <v>6828.2300000000005</v>
      </c>
      <c r="M435" s="5">
        <v>30464.42</v>
      </c>
      <c r="N435" s="5">
        <v>34141.159999999996</v>
      </c>
      <c r="O435" s="5">
        <v>37817.899999999994</v>
      </c>
      <c r="P435" s="6">
        <f t="shared" si="37"/>
        <v>8646.3999999999978</v>
      </c>
      <c r="Q435" s="4">
        <v>44926</v>
      </c>
      <c r="R435" s="7">
        <v>6</v>
      </c>
      <c r="S435" s="8">
        <f t="shared" si="34"/>
        <v>7.3791521381130529E-5</v>
      </c>
      <c r="T435" s="6">
        <f t="shared" si="38"/>
        <v>4.427491282867832E-4</v>
      </c>
    </row>
    <row r="436" spans="1:20" x14ac:dyDescent="0.25">
      <c r="A436" s="9" t="s">
        <v>104</v>
      </c>
      <c r="B436" t="s">
        <v>1026</v>
      </c>
      <c r="C436" s="5">
        <v>0</v>
      </c>
      <c r="D436" s="5">
        <v>0</v>
      </c>
      <c r="E436" s="5">
        <v>0</v>
      </c>
      <c r="F436" s="5">
        <v>0</v>
      </c>
      <c r="G436" s="5">
        <v>0</v>
      </c>
      <c r="H436" s="5">
        <v>0</v>
      </c>
      <c r="I436" s="5">
        <v>0</v>
      </c>
      <c r="J436" s="5">
        <v>0</v>
      </c>
      <c r="K436" s="5">
        <v>0</v>
      </c>
      <c r="L436" s="5">
        <v>53000</v>
      </c>
      <c r="M436" s="5">
        <v>53000</v>
      </c>
      <c r="N436" s="5">
        <v>53000</v>
      </c>
      <c r="O436" s="5">
        <v>53000</v>
      </c>
      <c r="P436" s="6">
        <f t="shared" si="37"/>
        <v>16307.692307692309</v>
      </c>
      <c r="Q436" s="4">
        <v>44926</v>
      </c>
      <c r="R436" s="7">
        <v>6</v>
      </c>
      <c r="S436" s="8">
        <f t="shared" si="34"/>
        <v>1.3917577553663665E-4</v>
      </c>
      <c r="T436" s="6">
        <f t="shared" si="38"/>
        <v>8.3505465321981993E-4</v>
      </c>
    </row>
    <row r="437" spans="1:20" x14ac:dyDescent="0.25">
      <c r="A437" s="9" t="s">
        <v>104</v>
      </c>
      <c r="B437" t="s">
        <v>1027</v>
      </c>
      <c r="C437" s="5">
        <v>0</v>
      </c>
      <c r="D437" s="5">
        <v>0</v>
      </c>
      <c r="E437" s="5">
        <v>0</v>
      </c>
      <c r="F437" s="5">
        <v>0</v>
      </c>
      <c r="G437" s="5">
        <v>0</v>
      </c>
      <c r="H437" s="5">
        <v>0</v>
      </c>
      <c r="I437" s="5">
        <v>0</v>
      </c>
      <c r="J437" s="5">
        <v>0</v>
      </c>
      <c r="K437" s="5">
        <v>5300</v>
      </c>
      <c r="L437" s="5">
        <v>13250</v>
      </c>
      <c r="M437" s="5">
        <v>18550</v>
      </c>
      <c r="N437" s="5">
        <v>21200</v>
      </c>
      <c r="O437" s="5">
        <v>29150</v>
      </c>
      <c r="P437" s="6">
        <f t="shared" si="37"/>
        <v>6726.9230769230771</v>
      </c>
      <c r="Q437" s="4">
        <v>44926</v>
      </c>
      <c r="R437" s="7">
        <v>6</v>
      </c>
      <c r="S437" s="8">
        <f t="shared" si="34"/>
        <v>5.7410007408862614E-5</v>
      </c>
      <c r="T437" s="6">
        <f t="shared" si="38"/>
        <v>3.4446004445317567E-4</v>
      </c>
    </row>
    <row r="438" spans="1:20" x14ac:dyDescent="0.25">
      <c r="A438" s="9" t="s">
        <v>104</v>
      </c>
      <c r="B438" t="s">
        <v>1028</v>
      </c>
      <c r="C438" s="5">
        <v>0</v>
      </c>
      <c r="D438" s="5">
        <v>0</v>
      </c>
      <c r="E438" s="5">
        <v>0</v>
      </c>
      <c r="F438" s="5">
        <v>0</v>
      </c>
      <c r="G438" s="5">
        <v>0</v>
      </c>
      <c r="H438" s="5">
        <v>0</v>
      </c>
      <c r="I438" s="5">
        <v>0</v>
      </c>
      <c r="J438" s="5">
        <v>0</v>
      </c>
      <c r="K438" s="5">
        <v>0</v>
      </c>
      <c r="L438" s="5">
        <v>0</v>
      </c>
      <c r="M438" s="5">
        <v>0</v>
      </c>
      <c r="N438" s="5">
        <v>22500</v>
      </c>
      <c r="O438" s="5">
        <v>45000</v>
      </c>
      <c r="P438" s="6">
        <f t="shared" si="37"/>
        <v>5192.3076923076924</v>
      </c>
      <c r="Q438" s="4">
        <v>44834</v>
      </c>
      <c r="R438" s="7">
        <v>3</v>
      </c>
      <c r="S438" s="8">
        <f t="shared" si="34"/>
        <v>4.4313041739259307E-5</v>
      </c>
      <c r="T438" s="6">
        <f t="shared" si="38"/>
        <v>1.3293912521777793E-4</v>
      </c>
    </row>
    <row r="439" spans="1:20" x14ac:dyDescent="0.25">
      <c r="A439" s="9" t="s">
        <v>104</v>
      </c>
      <c r="B439" t="s">
        <v>1029</v>
      </c>
      <c r="C439" s="5">
        <v>0</v>
      </c>
      <c r="D439" s="5">
        <v>0</v>
      </c>
      <c r="E439" s="5">
        <v>0</v>
      </c>
      <c r="F439" s="5">
        <v>0</v>
      </c>
      <c r="G439" s="5">
        <v>0</v>
      </c>
      <c r="H439" s="5">
        <v>0</v>
      </c>
      <c r="I439" s="5">
        <v>0</v>
      </c>
      <c r="J439" s="5">
        <v>0</v>
      </c>
      <c r="K439" s="5">
        <v>0</v>
      </c>
      <c r="L439" s="5">
        <v>15831.5</v>
      </c>
      <c r="M439" s="5">
        <v>31663</v>
      </c>
      <c r="N439" s="5">
        <v>47494.89</v>
      </c>
      <c r="O439" s="5">
        <v>65964.86</v>
      </c>
      <c r="P439" s="6">
        <f t="shared" si="37"/>
        <v>12381.096153846154</v>
      </c>
      <c r="Q439" s="4">
        <v>44926</v>
      </c>
      <c r="R439" s="7">
        <v>6</v>
      </c>
      <c r="S439" s="8">
        <f t="shared" si="34"/>
        <v>1.0566477627201745E-4</v>
      </c>
      <c r="T439" s="6">
        <f t="shared" si="38"/>
        <v>6.3398865763210463E-4</v>
      </c>
    </row>
    <row r="440" spans="1:20" x14ac:dyDescent="0.25">
      <c r="A440" s="9" t="s">
        <v>104</v>
      </c>
      <c r="B440" t="s">
        <v>1030</v>
      </c>
      <c r="C440" s="5">
        <v>0</v>
      </c>
      <c r="D440" s="5">
        <v>0</v>
      </c>
      <c r="E440" s="5">
        <v>0</v>
      </c>
      <c r="F440" s="5">
        <v>0</v>
      </c>
      <c r="G440" s="5">
        <v>0</v>
      </c>
      <c r="H440" s="5">
        <v>0</v>
      </c>
      <c r="I440" s="5">
        <v>0</v>
      </c>
      <c r="J440" s="5">
        <v>0</v>
      </c>
      <c r="K440" s="5">
        <v>7733.2300000000005</v>
      </c>
      <c r="L440" s="5">
        <v>23199.66</v>
      </c>
      <c r="M440" s="5">
        <v>38666.089999999997</v>
      </c>
      <c r="N440" s="5">
        <v>54132.52</v>
      </c>
      <c r="O440" s="5">
        <v>63811.939999999995</v>
      </c>
      <c r="P440" s="6">
        <f t="shared" si="37"/>
        <v>14426.418461538462</v>
      </c>
      <c r="Q440" s="4">
        <v>44773</v>
      </c>
      <c r="R440" s="7">
        <v>1</v>
      </c>
      <c r="S440" s="8">
        <f t="shared" si="34"/>
        <v>1.2312030051324851E-4</v>
      </c>
      <c r="T440" s="6">
        <f t="shared" si="38"/>
        <v>1.2312030051324851E-4</v>
      </c>
    </row>
    <row r="441" spans="1:20" x14ac:dyDescent="0.25">
      <c r="A441" s="9" t="s">
        <v>104</v>
      </c>
      <c r="B441" t="s">
        <v>1031</v>
      </c>
      <c r="C441" s="5">
        <v>0</v>
      </c>
      <c r="D441" s="5">
        <v>0</v>
      </c>
      <c r="E441" s="5">
        <v>0</v>
      </c>
      <c r="F441" s="5">
        <v>0</v>
      </c>
      <c r="G441" s="5">
        <v>0</v>
      </c>
      <c r="H441" s="5">
        <v>0</v>
      </c>
      <c r="I441" s="5">
        <v>0</v>
      </c>
      <c r="J441" s="5">
        <v>5618</v>
      </c>
      <c r="K441" s="5">
        <v>11236</v>
      </c>
      <c r="L441" s="5">
        <v>16854</v>
      </c>
      <c r="M441" s="5">
        <v>22472</v>
      </c>
      <c r="N441" s="5">
        <v>28090</v>
      </c>
      <c r="O441" s="5">
        <v>33708</v>
      </c>
      <c r="P441" s="6">
        <f t="shared" si="37"/>
        <v>9075.2307692307695</v>
      </c>
      <c r="Q441" s="4">
        <v>44926</v>
      </c>
      <c r="R441" s="7">
        <v>6</v>
      </c>
      <c r="S441" s="8">
        <f t="shared" si="34"/>
        <v>7.7451319086138291E-5</v>
      </c>
      <c r="T441" s="6">
        <f t="shared" si="38"/>
        <v>4.6470791451682974E-4</v>
      </c>
    </row>
    <row r="442" spans="1:20" x14ac:dyDescent="0.25">
      <c r="A442" s="9" t="s">
        <v>104</v>
      </c>
      <c r="B442" t="s">
        <v>1032</v>
      </c>
      <c r="C442" s="5">
        <v>0</v>
      </c>
      <c r="D442" s="5">
        <v>0</v>
      </c>
      <c r="E442" s="5">
        <v>0</v>
      </c>
      <c r="F442" s="5">
        <v>0</v>
      </c>
      <c r="G442" s="5">
        <v>0</v>
      </c>
      <c r="H442" s="5">
        <v>0</v>
      </c>
      <c r="I442" s="5">
        <v>0</v>
      </c>
      <c r="J442" s="5">
        <v>0</v>
      </c>
      <c r="K442" s="5">
        <v>4240</v>
      </c>
      <c r="L442" s="5">
        <v>4240</v>
      </c>
      <c r="M442" s="5">
        <v>8480</v>
      </c>
      <c r="N442" s="5">
        <v>8480</v>
      </c>
      <c r="O442" s="5">
        <v>12720</v>
      </c>
      <c r="P442" s="6">
        <f t="shared" si="37"/>
        <v>2935.3846153846152</v>
      </c>
      <c r="Q442" s="4">
        <v>44926</v>
      </c>
      <c r="R442" s="7">
        <v>6</v>
      </c>
      <c r="S442" s="8">
        <f t="shared" si="34"/>
        <v>2.5051639596594594E-5</v>
      </c>
      <c r="T442" s="6">
        <f t="shared" si="38"/>
        <v>1.5030983757956755E-4</v>
      </c>
    </row>
    <row r="443" spans="1:20" x14ac:dyDescent="0.25">
      <c r="A443" s="9" t="s">
        <v>104</v>
      </c>
      <c r="B443" t="s">
        <v>1033</v>
      </c>
      <c r="C443" s="5">
        <v>0</v>
      </c>
      <c r="D443" s="5">
        <v>0</v>
      </c>
      <c r="E443" s="5">
        <v>0</v>
      </c>
      <c r="F443" s="5">
        <v>0</v>
      </c>
      <c r="G443" s="5">
        <v>0</v>
      </c>
      <c r="H443" s="5">
        <v>0</v>
      </c>
      <c r="I443" s="5">
        <v>0</v>
      </c>
      <c r="J443" s="5">
        <v>144391.98000000001</v>
      </c>
      <c r="K443" s="5">
        <v>288783.96000000002</v>
      </c>
      <c r="L443" s="5">
        <v>433175.94000000006</v>
      </c>
      <c r="M443" s="5">
        <v>577567.92000000004</v>
      </c>
      <c r="N443" s="5">
        <v>721959.9</v>
      </c>
      <c r="O443" s="5">
        <v>866351.88</v>
      </c>
      <c r="P443" s="6">
        <f t="shared" si="37"/>
        <v>233248.5830769231</v>
      </c>
      <c r="Q443" s="4">
        <v>44926</v>
      </c>
      <c r="R443" s="7">
        <v>6</v>
      </c>
      <c r="S443" s="8">
        <f t="shared" si="34"/>
        <v>1.9906282158168921E-3</v>
      </c>
      <c r="T443" s="6">
        <f t="shared" si="38"/>
        <v>1.1943769294901353E-2</v>
      </c>
    </row>
    <row r="444" spans="1:20" x14ac:dyDescent="0.25">
      <c r="A444" s="9" t="s">
        <v>104</v>
      </c>
      <c r="B444" t="s">
        <v>1034</v>
      </c>
      <c r="C444" s="5">
        <v>13500</v>
      </c>
      <c r="D444" s="5">
        <v>22500</v>
      </c>
      <c r="E444" s="5">
        <v>31500</v>
      </c>
      <c r="F444" s="5">
        <v>40500</v>
      </c>
      <c r="G444" s="5">
        <v>49500</v>
      </c>
      <c r="H444" s="5">
        <v>58500</v>
      </c>
      <c r="I444" s="5">
        <v>0</v>
      </c>
      <c r="J444" s="5">
        <v>0</v>
      </c>
      <c r="K444" s="5">
        <v>0</v>
      </c>
      <c r="L444" s="5">
        <v>0</v>
      </c>
      <c r="M444" s="5">
        <v>0</v>
      </c>
      <c r="N444" s="5">
        <v>0</v>
      </c>
      <c r="O444" s="5">
        <v>0</v>
      </c>
      <c r="P444" s="6">
        <f t="shared" si="37"/>
        <v>16615.384615384617</v>
      </c>
      <c r="Q444" s="4">
        <v>44561</v>
      </c>
      <c r="R444" s="7">
        <v>-6</v>
      </c>
      <c r="S444" s="8">
        <f t="shared" si="34"/>
        <v>1.4180173356562981E-4</v>
      </c>
      <c r="T444" s="6">
        <f t="shared" si="38"/>
        <v>-8.5081040139377891E-4</v>
      </c>
    </row>
    <row r="445" spans="1:20" x14ac:dyDescent="0.25">
      <c r="A445" s="9" t="s">
        <v>104</v>
      </c>
      <c r="B445" t="s">
        <v>1035</v>
      </c>
      <c r="C445" s="5">
        <v>0</v>
      </c>
      <c r="D445" s="5">
        <v>0</v>
      </c>
      <c r="E445" s="5">
        <v>0</v>
      </c>
      <c r="F445" s="5">
        <v>0</v>
      </c>
      <c r="G445" s="5">
        <v>0</v>
      </c>
      <c r="H445" s="5">
        <v>0</v>
      </c>
      <c r="I445" s="5">
        <v>0</v>
      </c>
      <c r="J445" s="5">
        <v>0</v>
      </c>
      <c r="K445" s="5">
        <v>0</v>
      </c>
      <c r="L445" s="5">
        <v>0</v>
      </c>
      <c r="M445" s="5">
        <v>0</v>
      </c>
      <c r="N445" s="5">
        <v>0</v>
      </c>
      <c r="O445" s="5">
        <v>10600</v>
      </c>
      <c r="P445" s="6">
        <f t="shared" si="37"/>
        <v>815.38461538461536</v>
      </c>
      <c r="Q445" s="4">
        <v>44926</v>
      </c>
      <c r="R445" s="7">
        <v>6</v>
      </c>
      <c r="S445" s="8">
        <f t="shared" si="34"/>
        <v>6.9587887768318322E-6</v>
      </c>
      <c r="T445" s="6">
        <f t="shared" si="38"/>
        <v>4.1752732660990995E-5</v>
      </c>
    </row>
    <row r="446" spans="1:20" x14ac:dyDescent="0.25">
      <c r="A446" s="9" t="s">
        <v>104</v>
      </c>
      <c r="B446" t="s">
        <v>1036</v>
      </c>
      <c r="C446" s="5">
        <v>0</v>
      </c>
      <c r="D446" s="5">
        <v>0</v>
      </c>
      <c r="E446" s="5">
        <v>0</v>
      </c>
      <c r="F446" s="5">
        <v>0</v>
      </c>
      <c r="G446" s="5">
        <v>0</v>
      </c>
      <c r="H446" s="5">
        <v>0</v>
      </c>
      <c r="I446" s="5">
        <v>0</v>
      </c>
      <c r="J446" s="5">
        <v>0</v>
      </c>
      <c r="K446" s="5">
        <v>0</v>
      </c>
      <c r="L446" s="5">
        <v>159000</v>
      </c>
      <c r="M446" s="5">
        <v>0</v>
      </c>
      <c r="N446" s="5">
        <v>0</v>
      </c>
      <c r="O446" s="5">
        <v>0</v>
      </c>
      <c r="P446" s="6">
        <f t="shared" si="37"/>
        <v>12230.76923076923</v>
      </c>
      <c r="Q446" s="4">
        <v>44681</v>
      </c>
      <c r="R446" s="7">
        <v>-2</v>
      </c>
      <c r="S446" s="8">
        <f t="shared" si="34"/>
        <v>1.0438183165247748E-4</v>
      </c>
      <c r="T446" s="6">
        <f t="shared" si="38"/>
        <v>-2.0876366330495495E-4</v>
      </c>
    </row>
    <row r="447" spans="1:20" x14ac:dyDescent="0.25">
      <c r="A447" s="9" t="s">
        <v>104</v>
      </c>
      <c r="B447" t="s">
        <v>1037</v>
      </c>
      <c r="C447" s="5">
        <v>0</v>
      </c>
      <c r="D447" s="5">
        <v>0</v>
      </c>
      <c r="E447" s="5">
        <v>0</v>
      </c>
      <c r="F447" s="5">
        <v>0</v>
      </c>
      <c r="G447" s="5">
        <v>0</v>
      </c>
      <c r="H447" s="5">
        <v>0</v>
      </c>
      <c r="I447" s="5">
        <v>0</v>
      </c>
      <c r="J447" s="5">
        <v>6625</v>
      </c>
      <c r="K447" s="5">
        <v>13250</v>
      </c>
      <c r="L447" s="5">
        <v>19875</v>
      </c>
      <c r="M447" s="5">
        <v>26500</v>
      </c>
      <c r="N447" s="5">
        <v>33125</v>
      </c>
      <c r="O447" s="5">
        <v>39750</v>
      </c>
      <c r="P447" s="6">
        <f t="shared" si="37"/>
        <v>10701.923076923076</v>
      </c>
      <c r="Q447" s="4">
        <v>44926</v>
      </c>
      <c r="R447" s="7">
        <v>6</v>
      </c>
      <c r="S447" s="8">
        <f t="shared" si="34"/>
        <v>9.1334102695917786E-5</v>
      </c>
      <c r="T447" s="6">
        <f t="shared" si="38"/>
        <v>5.4800461617550672E-4</v>
      </c>
    </row>
    <row r="448" spans="1:20" x14ac:dyDescent="0.25">
      <c r="A448" s="9" t="s">
        <v>104</v>
      </c>
      <c r="B448" t="s">
        <v>1038</v>
      </c>
      <c r="C448" s="5">
        <v>0</v>
      </c>
      <c r="D448" s="5">
        <v>0</v>
      </c>
      <c r="E448" s="5">
        <v>0</v>
      </c>
      <c r="F448" s="5">
        <v>0</v>
      </c>
      <c r="G448" s="5">
        <v>0</v>
      </c>
      <c r="H448" s="5">
        <v>0</v>
      </c>
      <c r="I448" s="5">
        <v>0</v>
      </c>
      <c r="J448" s="5">
        <v>0</v>
      </c>
      <c r="K448" s="5">
        <v>0</v>
      </c>
      <c r="L448" s="5">
        <v>35579.660000000003</v>
      </c>
      <c r="M448" s="5">
        <v>71159.320000000007</v>
      </c>
      <c r="N448" s="5">
        <v>106738.98000000001</v>
      </c>
      <c r="O448" s="5">
        <v>142318.64000000001</v>
      </c>
      <c r="P448" s="6">
        <f t="shared" si="37"/>
        <v>27368.969230769235</v>
      </c>
      <c r="Q448" s="4">
        <v>44926</v>
      </c>
      <c r="R448" s="7">
        <v>6</v>
      </c>
      <c r="S448" s="8">
        <f t="shared" si="34"/>
        <v>2.3357673461461557E-4</v>
      </c>
      <c r="T448" s="6">
        <f t="shared" si="38"/>
        <v>1.4014604076876935E-3</v>
      </c>
    </row>
    <row r="449" spans="1:20" x14ac:dyDescent="0.25">
      <c r="A449" s="9" t="s">
        <v>104</v>
      </c>
      <c r="B449" t="s">
        <v>1039</v>
      </c>
      <c r="C449" s="5">
        <v>0</v>
      </c>
      <c r="D449" s="5">
        <v>0</v>
      </c>
      <c r="E449" s="5">
        <v>0</v>
      </c>
      <c r="F449" s="5">
        <v>0</v>
      </c>
      <c r="G449" s="5">
        <v>0</v>
      </c>
      <c r="H449" s="5">
        <v>0</v>
      </c>
      <c r="I449" s="5">
        <v>0</v>
      </c>
      <c r="J449" s="5">
        <v>0</v>
      </c>
      <c r="K449" s="5">
        <v>4240</v>
      </c>
      <c r="L449" s="5">
        <v>8480</v>
      </c>
      <c r="M449" s="5">
        <v>12720</v>
      </c>
      <c r="N449" s="5">
        <v>16960</v>
      </c>
      <c r="O449" s="5">
        <v>21200</v>
      </c>
      <c r="P449" s="6">
        <f t="shared" si="37"/>
        <v>4892.3076923076924</v>
      </c>
      <c r="Q449" s="4">
        <v>44926</v>
      </c>
      <c r="R449" s="7">
        <v>6</v>
      </c>
      <c r="S449" s="8">
        <f t="shared" si="34"/>
        <v>4.1752732660990995E-5</v>
      </c>
      <c r="T449" s="6">
        <f t="shared" si="38"/>
        <v>2.5051639596594596E-4</v>
      </c>
    </row>
    <row r="450" spans="1:20" x14ac:dyDescent="0.25">
      <c r="A450" s="9" t="s">
        <v>104</v>
      </c>
      <c r="B450" t="s">
        <v>1040</v>
      </c>
      <c r="C450" s="5">
        <v>0</v>
      </c>
      <c r="D450" s="5">
        <v>0</v>
      </c>
      <c r="E450" s="5">
        <v>0</v>
      </c>
      <c r="F450" s="5">
        <v>0</v>
      </c>
      <c r="G450" s="5">
        <v>0</v>
      </c>
      <c r="H450" s="5">
        <v>0</v>
      </c>
      <c r="I450" s="5">
        <v>0</v>
      </c>
      <c r="J450" s="5">
        <v>0</v>
      </c>
      <c r="K450" s="5">
        <v>15045.16</v>
      </c>
      <c r="L450" s="5">
        <v>30090.32</v>
      </c>
      <c r="M450" s="5">
        <v>45135.479999999996</v>
      </c>
      <c r="N450" s="5">
        <v>60180.639999999999</v>
      </c>
      <c r="O450" s="5">
        <v>75225.8</v>
      </c>
      <c r="P450" s="6">
        <f t="shared" si="37"/>
        <v>17359.799999999996</v>
      </c>
      <c r="Q450" s="4">
        <v>44895</v>
      </c>
      <c r="R450" s="7">
        <v>5</v>
      </c>
      <c r="S450" s="8">
        <f t="shared" si="34"/>
        <v>1.4815484512307431E-4</v>
      </c>
      <c r="T450" s="6">
        <f t="shared" si="38"/>
        <v>7.4077422561537158E-4</v>
      </c>
    </row>
    <row r="451" spans="1:20" x14ac:dyDescent="0.25">
      <c r="A451" s="9" t="s">
        <v>104</v>
      </c>
      <c r="B451" t="s">
        <v>1041</v>
      </c>
      <c r="C451" s="5">
        <v>0</v>
      </c>
      <c r="D451" s="5">
        <v>0</v>
      </c>
      <c r="E451" s="5">
        <v>0</v>
      </c>
      <c r="F451" s="5">
        <v>0</v>
      </c>
      <c r="G451" s="5">
        <v>0</v>
      </c>
      <c r="H451" s="5">
        <v>0</v>
      </c>
      <c r="I451" s="5">
        <v>0</v>
      </c>
      <c r="J451" s="5">
        <v>0</v>
      </c>
      <c r="K451" s="5">
        <v>4500</v>
      </c>
      <c r="L451" s="5">
        <v>9000</v>
      </c>
      <c r="M451" s="5">
        <v>13500</v>
      </c>
      <c r="N451" s="5">
        <v>18000</v>
      </c>
      <c r="O451" s="5">
        <v>22500</v>
      </c>
      <c r="P451" s="6">
        <f t="shared" si="37"/>
        <v>5192.3076923076924</v>
      </c>
      <c r="Q451" s="4">
        <v>44895</v>
      </c>
      <c r="R451" s="7">
        <v>5</v>
      </c>
      <c r="S451" s="8">
        <f t="shared" ref="S451:S514" si="39">P451/$P$537</f>
        <v>4.4313041739259307E-5</v>
      </c>
      <c r="T451" s="6">
        <f t="shared" si="38"/>
        <v>2.2156520869629653E-4</v>
      </c>
    </row>
    <row r="452" spans="1:20" x14ac:dyDescent="0.25">
      <c r="A452" s="9" t="s">
        <v>104</v>
      </c>
      <c r="B452" t="s">
        <v>1042</v>
      </c>
      <c r="C452" s="5">
        <v>0</v>
      </c>
      <c r="D452" s="5">
        <v>0</v>
      </c>
      <c r="E452" s="5">
        <v>0</v>
      </c>
      <c r="F452" s="5">
        <v>0</v>
      </c>
      <c r="G452" s="5">
        <v>0</v>
      </c>
      <c r="H452" s="5">
        <v>0</v>
      </c>
      <c r="I452" s="5">
        <v>0</v>
      </c>
      <c r="J452" s="5">
        <v>0</v>
      </c>
      <c r="K452" s="5">
        <v>0</v>
      </c>
      <c r="L452" s="5">
        <v>0</v>
      </c>
      <c r="M452" s="5">
        <v>0</v>
      </c>
      <c r="N452" s="5">
        <v>0</v>
      </c>
      <c r="O452" s="5">
        <v>11250</v>
      </c>
      <c r="P452" s="6">
        <f t="shared" si="37"/>
        <v>865.38461538461536</v>
      </c>
      <c r="Q452" s="4">
        <v>44926</v>
      </c>
      <c r="R452" s="7">
        <v>6</v>
      </c>
      <c r="S452" s="8">
        <f t="shared" si="39"/>
        <v>7.3855069565432176E-6</v>
      </c>
      <c r="T452" s="6">
        <f t="shared" si="38"/>
        <v>4.4313041739259307E-5</v>
      </c>
    </row>
    <row r="453" spans="1:20" x14ac:dyDescent="0.25">
      <c r="A453" s="9" t="s">
        <v>104</v>
      </c>
      <c r="B453" t="s">
        <v>1043</v>
      </c>
      <c r="C453" s="5">
        <v>0</v>
      </c>
      <c r="D453" s="5">
        <v>0</v>
      </c>
      <c r="E453" s="5">
        <v>0</v>
      </c>
      <c r="F453" s="5">
        <v>0</v>
      </c>
      <c r="G453" s="5">
        <v>0</v>
      </c>
      <c r="H453" s="5">
        <v>0</v>
      </c>
      <c r="I453" s="5">
        <v>0</v>
      </c>
      <c r="J453" s="5">
        <v>53604.12</v>
      </c>
      <c r="K453" s="5">
        <v>107208.24</v>
      </c>
      <c r="L453" s="5">
        <v>160812.36000000002</v>
      </c>
      <c r="M453" s="5">
        <v>214416.48</v>
      </c>
      <c r="N453" s="5">
        <v>268020.60000000003</v>
      </c>
      <c r="O453" s="5">
        <v>321624.72000000003</v>
      </c>
      <c r="P453" s="6">
        <f t="shared" si="37"/>
        <v>86591.270769230774</v>
      </c>
      <c r="Q453" s="4">
        <v>44926</v>
      </c>
      <c r="R453" s="7">
        <v>6</v>
      </c>
      <c r="S453" s="8">
        <f t="shared" si="39"/>
        <v>7.3900138883083795E-4</v>
      </c>
      <c r="T453" s="6">
        <f t="shared" si="38"/>
        <v>4.4340083329850281E-3</v>
      </c>
    </row>
    <row r="454" spans="1:20" x14ac:dyDescent="0.25">
      <c r="A454" s="9" t="s">
        <v>104</v>
      </c>
      <c r="B454" t="s">
        <v>1044</v>
      </c>
      <c r="C454" s="5">
        <v>0</v>
      </c>
      <c r="D454" s="5">
        <v>0</v>
      </c>
      <c r="E454" s="5">
        <v>0</v>
      </c>
      <c r="F454" s="5">
        <v>0</v>
      </c>
      <c r="G454" s="5">
        <v>0</v>
      </c>
      <c r="H454" s="5">
        <v>0</v>
      </c>
      <c r="I454" s="5">
        <v>0</v>
      </c>
      <c r="J454" s="5">
        <v>0</v>
      </c>
      <c r="K454" s="5">
        <v>9000.01</v>
      </c>
      <c r="L454" s="5">
        <v>18000.02</v>
      </c>
      <c r="M454" s="5">
        <v>27000.03</v>
      </c>
      <c r="N454" s="5">
        <v>36000.04</v>
      </c>
      <c r="O454" s="5">
        <v>45000.05</v>
      </c>
      <c r="P454" s="6">
        <f t="shared" si="37"/>
        <v>10384.626923076925</v>
      </c>
      <c r="Q454" s="4">
        <v>44895</v>
      </c>
      <c r="R454" s="7">
        <v>5</v>
      </c>
      <c r="S454" s="8">
        <f t="shared" si="39"/>
        <v>8.8626181951944724E-5</v>
      </c>
      <c r="T454" s="6">
        <f t="shared" si="38"/>
        <v>4.4313090975972363E-4</v>
      </c>
    </row>
    <row r="455" spans="1:20" x14ac:dyDescent="0.25">
      <c r="A455" s="9" t="s">
        <v>104</v>
      </c>
      <c r="B455" t="s">
        <v>1045</v>
      </c>
      <c r="C455" s="5">
        <v>0</v>
      </c>
      <c r="D455" s="5">
        <v>0</v>
      </c>
      <c r="E455" s="5">
        <v>0</v>
      </c>
      <c r="F455" s="5">
        <v>0</v>
      </c>
      <c r="G455" s="5">
        <v>0</v>
      </c>
      <c r="H455" s="5">
        <v>0</v>
      </c>
      <c r="I455" s="5">
        <v>0</v>
      </c>
      <c r="J455" s="5">
        <v>0</v>
      </c>
      <c r="K455" s="5">
        <v>0</v>
      </c>
      <c r="L455" s="5">
        <v>0</v>
      </c>
      <c r="M455" s="5">
        <v>5243.34</v>
      </c>
      <c r="N455" s="5">
        <v>18351.72</v>
      </c>
      <c r="O455" s="5">
        <v>31460.100000000002</v>
      </c>
      <c r="P455" s="6">
        <f t="shared" si="37"/>
        <v>4235.0123076923082</v>
      </c>
      <c r="Q455" s="4">
        <v>44804</v>
      </c>
      <c r="R455" s="7">
        <v>2</v>
      </c>
      <c r="S455" s="8">
        <f t="shared" si="39"/>
        <v>3.6143134859875555E-5</v>
      </c>
      <c r="T455" s="6">
        <f t="shared" si="38"/>
        <v>7.228626971975111E-5</v>
      </c>
    </row>
    <row r="456" spans="1:20" x14ac:dyDescent="0.25">
      <c r="A456" s="9" t="s">
        <v>104</v>
      </c>
      <c r="B456" t="s">
        <v>1046</v>
      </c>
      <c r="C456" s="5">
        <v>0</v>
      </c>
      <c r="D456" s="5">
        <v>0</v>
      </c>
      <c r="E456" s="5">
        <v>0</v>
      </c>
      <c r="F456" s="5">
        <v>0</v>
      </c>
      <c r="G456" s="5">
        <v>0</v>
      </c>
      <c r="H456" s="5">
        <v>0</v>
      </c>
      <c r="I456" s="5">
        <v>0</v>
      </c>
      <c r="J456" s="5">
        <v>0</v>
      </c>
      <c r="K456" s="5">
        <v>15902.98</v>
      </c>
      <c r="L456" s="5">
        <v>31805.96</v>
      </c>
      <c r="M456" s="5">
        <v>47708.94</v>
      </c>
      <c r="N456" s="5">
        <v>63611.92</v>
      </c>
      <c r="O456" s="5">
        <v>79514.899999999994</v>
      </c>
      <c r="P456" s="6">
        <f t="shared" si="37"/>
        <v>18349.592307692306</v>
      </c>
      <c r="Q456" s="4">
        <v>44895</v>
      </c>
      <c r="R456" s="7">
        <v>5</v>
      </c>
      <c r="S456" s="8">
        <f t="shared" si="39"/>
        <v>1.5660209255969021E-4</v>
      </c>
      <c r="T456" s="6">
        <f t="shared" si="38"/>
        <v>7.8301046279845104E-4</v>
      </c>
    </row>
    <row r="457" spans="1:20" x14ac:dyDescent="0.25">
      <c r="A457" s="9" t="s">
        <v>104</v>
      </c>
      <c r="B457" t="s">
        <v>1047</v>
      </c>
      <c r="C457" s="5">
        <v>0</v>
      </c>
      <c r="D457" s="5">
        <v>0</v>
      </c>
      <c r="E457" s="5">
        <v>0</v>
      </c>
      <c r="F457" s="5">
        <v>0</v>
      </c>
      <c r="G457" s="5">
        <v>0</v>
      </c>
      <c r="H457" s="5">
        <v>0</v>
      </c>
      <c r="I457" s="5">
        <v>0</v>
      </c>
      <c r="J457" s="5">
        <v>0</v>
      </c>
      <c r="K457" s="5">
        <v>2650</v>
      </c>
      <c r="L457" s="5">
        <v>13250</v>
      </c>
      <c r="M457" s="5">
        <v>18550</v>
      </c>
      <c r="N457" s="5">
        <v>34450</v>
      </c>
      <c r="O457" s="5">
        <v>45050</v>
      </c>
      <c r="P457" s="6">
        <f t="shared" si="37"/>
        <v>8765.3846153846152</v>
      </c>
      <c r="Q457" s="4">
        <v>44926</v>
      </c>
      <c r="R457" s="7">
        <v>6</v>
      </c>
      <c r="S457" s="8">
        <f t="shared" si="39"/>
        <v>7.4806979350942196E-5</v>
      </c>
      <c r="T457" s="6">
        <f t="shared" si="38"/>
        <v>4.4884187610565315E-4</v>
      </c>
    </row>
    <row r="458" spans="1:20" x14ac:dyDescent="0.25">
      <c r="A458" s="9" t="s">
        <v>104</v>
      </c>
      <c r="B458" t="s">
        <v>1048</v>
      </c>
      <c r="C458" s="5">
        <v>0</v>
      </c>
      <c r="D458" s="5">
        <v>0</v>
      </c>
      <c r="E458" s="5">
        <v>0</v>
      </c>
      <c r="F458" s="5">
        <v>0</v>
      </c>
      <c r="G458" s="5">
        <v>0</v>
      </c>
      <c r="H458" s="5">
        <v>0</v>
      </c>
      <c r="I458" s="5">
        <v>0</v>
      </c>
      <c r="J458" s="5">
        <v>0</v>
      </c>
      <c r="K458" s="5">
        <v>0</v>
      </c>
      <c r="L458" s="5">
        <v>136153.56</v>
      </c>
      <c r="M458" s="5">
        <v>142510.91999999998</v>
      </c>
      <c r="N458" s="5">
        <v>148868.27999999997</v>
      </c>
      <c r="O458" s="5">
        <v>155225.63999999996</v>
      </c>
      <c r="P458" s="6">
        <f t="shared" si="37"/>
        <v>44827.569230769222</v>
      </c>
      <c r="Q458" s="4">
        <v>44926</v>
      </c>
      <c r="R458" s="7">
        <v>6</v>
      </c>
      <c r="S458" s="8">
        <f t="shared" si="39"/>
        <v>3.8257477486079949E-4</v>
      </c>
      <c r="T458" s="6">
        <f t="shared" si="38"/>
        <v>2.2954486491647969E-3</v>
      </c>
    </row>
    <row r="459" spans="1:20" x14ac:dyDescent="0.25">
      <c r="A459" s="9" t="s">
        <v>104</v>
      </c>
      <c r="B459" t="s">
        <v>1049</v>
      </c>
      <c r="C459" s="5">
        <v>0</v>
      </c>
      <c r="D459" s="5">
        <v>0</v>
      </c>
      <c r="E459" s="5">
        <v>0</v>
      </c>
      <c r="F459" s="5">
        <v>0</v>
      </c>
      <c r="G459" s="5">
        <v>0</v>
      </c>
      <c r="H459" s="5">
        <v>0</v>
      </c>
      <c r="I459" s="5">
        <v>0</v>
      </c>
      <c r="J459" s="5">
        <v>0</v>
      </c>
      <c r="K459" s="5">
        <v>10600</v>
      </c>
      <c r="L459" s="5">
        <v>21200</v>
      </c>
      <c r="M459" s="5">
        <v>31800</v>
      </c>
      <c r="N459" s="5">
        <v>42400</v>
      </c>
      <c r="O459" s="5">
        <v>53000</v>
      </c>
      <c r="P459" s="6">
        <f t="shared" ref="P459:P477" si="40">AVERAGE(C459:O459)</f>
        <v>12230.76923076923</v>
      </c>
      <c r="Q459" s="4">
        <v>44895</v>
      </c>
      <c r="R459" s="7">
        <v>5</v>
      </c>
      <c r="S459" s="8">
        <f t="shared" si="39"/>
        <v>1.0438183165247748E-4</v>
      </c>
      <c r="T459" s="6">
        <f t="shared" ref="T459:T477" si="41">R459*S459</f>
        <v>5.2190915826238744E-4</v>
      </c>
    </row>
    <row r="460" spans="1:20" x14ac:dyDescent="0.25">
      <c r="A460" s="9" t="s">
        <v>104</v>
      </c>
      <c r="B460" t="s">
        <v>1050</v>
      </c>
      <c r="C460" s="5">
        <v>0</v>
      </c>
      <c r="D460" s="5">
        <v>0</v>
      </c>
      <c r="E460" s="5">
        <v>0</v>
      </c>
      <c r="F460" s="5">
        <v>0</v>
      </c>
      <c r="G460" s="5">
        <v>0</v>
      </c>
      <c r="H460" s="5">
        <v>0</v>
      </c>
      <c r="I460" s="5">
        <v>0</v>
      </c>
      <c r="J460" s="5">
        <v>0</v>
      </c>
      <c r="K460" s="5">
        <v>0</v>
      </c>
      <c r="L460" s="5">
        <v>27184.600000000002</v>
      </c>
      <c r="M460" s="5">
        <v>54369.200000000004</v>
      </c>
      <c r="N460" s="5">
        <v>81553.8</v>
      </c>
      <c r="O460" s="5">
        <v>108738.40000000001</v>
      </c>
      <c r="P460" s="6">
        <f t="shared" si="40"/>
        <v>20911.23076923077</v>
      </c>
      <c r="Q460" s="4">
        <v>44926</v>
      </c>
      <c r="R460" s="7">
        <v>6</v>
      </c>
      <c r="S460" s="8">
        <f t="shared" si="39"/>
        <v>1.7846404658741758E-4</v>
      </c>
      <c r="T460" s="6">
        <f t="shared" si="41"/>
        <v>1.0707842795245055E-3</v>
      </c>
    </row>
    <row r="461" spans="1:20" x14ac:dyDescent="0.25">
      <c r="A461" s="9" t="s">
        <v>104</v>
      </c>
      <c r="B461" t="s">
        <v>1051</v>
      </c>
      <c r="C461" s="5">
        <v>0</v>
      </c>
      <c r="D461" s="5">
        <v>0</v>
      </c>
      <c r="E461" s="5">
        <v>0</v>
      </c>
      <c r="F461" s="5">
        <v>0</v>
      </c>
      <c r="G461" s="5">
        <v>0</v>
      </c>
      <c r="H461" s="5">
        <v>0</v>
      </c>
      <c r="I461" s="5">
        <v>0</v>
      </c>
      <c r="J461" s="5">
        <v>5772.85</v>
      </c>
      <c r="K461" s="5">
        <v>11545.7</v>
      </c>
      <c r="L461" s="5">
        <v>17318.550000000003</v>
      </c>
      <c r="M461" s="5">
        <v>23091.4</v>
      </c>
      <c r="N461" s="5">
        <v>28864.25</v>
      </c>
      <c r="O461" s="5">
        <v>34637.1</v>
      </c>
      <c r="P461" s="6">
        <f t="shared" si="40"/>
        <v>9325.373076923077</v>
      </c>
      <c r="Q461" s="4">
        <v>44926</v>
      </c>
      <c r="R461" s="7">
        <v>6</v>
      </c>
      <c r="S461" s="8">
        <f t="shared" si="39"/>
        <v>7.9586124490283635E-5</v>
      </c>
      <c r="T461" s="6">
        <f t="shared" si="41"/>
        <v>4.7751674694170184E-4</v>
      </c>
    </row>
    <row r="462" spans="1:20" x14ac:dyDescent="0.25">
      <c r="A462" s="9" t="s">
        <v>104</v>
      </c>
      <c r="B462" t="s">
        <v>1052</v>
      </c>
      <c r="C462" s="5">
        <v>0</v>
      </c>
      <c r="D462" s="5">
        <v>0</v>
      </c>
      <c r="E462" s="5">
        <v>0</v>
      </c>
      <c r="F462" s="5">
        <v>0</v>
      </c>
      <c r="G462" s="5">
        <v>0</v>
      </c>
      <c r="H462" s="5">
        <v>0</v>
      </c>
      <c r="I462" s="5">
        <v>0</v>
      </c>
      <c r="J462" s="5">
        <v>0</v>
      </c>
      <c r="K462" s="5">
        <v>0</v>
      </c>
      <c r="L462" s="5">
        <v>2650</v>
      </c>
      <c r="M462" s="5">
        <v>10600</v>
      </c>
      <c r="N462" s="5">
        <v>21200</v>
      </c>
      <c r="O462" s="5">
        <v>31800</v>
      </c>
      <c r="P462" s="6">
        <f t="shared" si="40"/>
        <v>5096.1538461538457</v>
      </c>
      <c r="Q462" s="4">
        <v>44926</v>
      </c>
      <c r="R462" s="7">
        <v>6</v>
      </c>
      <c r="S462" s="8">
        <f t="shared" si="39"/>
        <v>4.3492429855198944E-5</v>
      </c>
      <c r="T462" s="6">
        <f t="shared" si="41"/>
        <v>2.6095457913119367E-4</v>
      </c>
    </row>
    <row r="463" spans="1:20" x14ac:dyDescent="0.25">
      <c r="A463" s="9" t="s">
        <v>104</v>
      </c>
      <c r="B463" t="s">
        <v>1053</v>
      </c>
      <c r="C463" s="5">
        <v>0</v>
      </c>
      <c r="D463" s="5">
        <v>0</v>
      </c>
      <c r="E463" s="5">
        <v>0</v>
      </c>
      <c r="F463" s="5">
        <v>0</v>
      </c>
      <c r="G463" s="5">
        <v>0</v>
      </c>
      <c r="H463" s="5">
        <v>0</v>
      </c>
      <c r="I463" s="5">
        <v>0</v>
      </c>
      <c r="J463" s="5">
        <v>0</v>
      </c>
      <c r="K463" s="5">
        <v>22867.119999999999</v>
      </c>
      <c r="L463" s="5">
        <v>45734.239999999998</v>
      </c>
      <c r="M463" s="5">
        <v>68601.36</v>
      </c>
      <c r="N463" s="5">
        <v>91468.479999999996</v>
      </c>
      <c r="O463" s="5">
        <v>114335.59999999999</v>
      </c>
      <c r="P463" s="6">
        <f t="shared" si="40"/>
        <v>26385.13846153846</v>
      </c>
      <c r="Q463" s="4">
        <v>44926</v>
      </c>
      <c r="R463" s="7">
        <v>6</v>
      </c>
      <c r="S463" s="8">
        <f t="shared" si="39"/>
        <v>2.2518036511481139E-4</v>
      </c>
      <c r="T463" s="6">
        <f t="shared" si="41"/>
        <v>1.3510821906888683E-3</v>
      </c>
    </row>
    <row r="464" spans="1:20" x14ac:dyDescent="0.25">
      <c r="A464" s="9" t="s">
        <v>104</v>
      </c>
      <c r="B464" t="s">
        <v>1054</v>
      </c>
      <c r="C464" s="5">
        <v>0</v>
      </c>
      <c r="D464" s="5">
        <v>0</v>
      </c>
      <c r="E464" s="5">
        <v>0</v>
      </c>
      <c r="F464" s="5">
        <v>0</v>
      </c>
      <c r="G464" s="5">
        <v>0</v>
      </c>
      <c r="H464" s="5">
        <v>0</v>
      </c>
      <c r="I464" s="5">
        <v>0</v>
      </c>
      <c r="J464" s="5">
        <v>0</v>
      </c>
      <c r="K464" s="5">
        <v>22708.02</v>
      </c>
      <c r="L464" s="5">
        <v>45416.04</v>
      </c>
      <c r="M464" s="5">
        <v>68124.06</v>
      </c>
      <c r="N464" s="5">
        <v>90832.08</v>
      </c>
      <c r="O464" s="5">
        <v>113540.1</v>
      </c>
      <c r="P464" s="6">
        <f t="shared" si="40"/>
        <v>26201.561538461541</v>
      </c>
      <c r="Q464" s="4">
        <v>44926</v>
      </c>
      <c r="R464" s="7">
        <v>6</v>
      </c>
      <c r="S464" s="8">
        <f t="shared" si="39"/>
        <v>2.2361365290576339E-4</v>
      </c>
      <c r="T464" s="6">
        <f t="shared" si="41"/>
        <v>1.3416819174345803E-3</v>
      </c>
    </row>
    <row r="465" spans="1:20" x14ac:dyDescent="0.25">
      <c r="A465" s="9" t="s">
        <v>104</v>
      </c>
      <c r="B465" t="s">
        <v>1055</v>
      </c>
      <c r="C465" s="5">
        <v>0</v>
      </c>
      <c r="D465" s="5">
        <v>0</v>
      </c>
      <c r="E465" s="5">
        <v>0</v>
      </c>
      <c r="F465" s="5">
        <v>0</v>
      </c>
      <c r="G465" s="5">
        <v>0</v>
      </c>
      <c r="H465" s="5">
        <v>0</v>
      </c>
      <c r="I465" s="5">
        <v>0</v>
      </c>
      <c r="J465" s="5">
        <v>0</v>
      </c>
      <c r="K465" s="5">
        <v>0</v>
      </c>
      <c r="L465" s="5">
        <v>0</v>
      </c>
      <c r="M465" s="5">
        <v>0</v>
      </c>
      <c r="N465" s="5">
        <v>53000</v>
      </c>
      <c r="O465" s="5">
        <v>53000</v>
      </c>
      <c r="P465" s="6">
        <f t="shared" si="40"/>
        <v>8153.8461538461543</v>
      </c>
      <c r="Q465" s="4">
        <v>44926</v>
      </c>
      <c r="R465" s="7">
        <v>6</v>
      </c>
      <c r="S465" s="8">
        <f t="shared" si="39"/>
        <v>6.9587887768318327E-5</v>
      </c>
      <c r="T465" s="6">
        <f t="shared" si="41"/>
        <v>4.1752732660990996E-4</v>
      </c>
    </row>
    <row r="466" spans="1:20" x14ac:dyDescent="0.25">
      <c r="A466" s="9" t="s">
        <v>104</v>
      </c>
      <c r="B466" t="s">
        <v>1056</v>
      </c>
      <c r="C466" s="5">
        <v>0</v>
      </c>
      <c r="D466" s="5">
        <v>0</v>
      </c>
      <c r="E466" s="5">
        <v>0</v>
      </c>
      <c r="F466" s="5">
        <v>0</v>
      </c>
      <c r="G466" s="5">
        <v>0</v>
      </c>
      <c r="H466" s="5">
        <v>0</v>
      </c>
      <c r="I466" s="5">
        <v>0</v>
      </c>
      <c r="J466" s="5">
        <v>0</v>
      </c>
      <c r="K466" s="5">
        <v>0</v>
      </c>
      <c r="L466" s="5">
        <v>0</v>
      </c>
      <c r="M466" s="5">
        <v>0</v>
      </c>
      <c r="N466" s="5">
        <v>53000</v>
      </c>
      <c r="O466" s="5">
        <v>53000</v>
      </c>
      <c r="P466" s="6">
        <f t="shared" si="40"/>
        <v>8153.8461538461543</v>
      </c>
      <c r="Q466" s="4">
        <v>44926</v>
      </c>
      <c r="R466" s="7">
        <v>6</v>
      </c>
      <c r="S466" s="8">
        <f t="shared" si="39"/>
        <v>6.9587887768318327E-5</v>
      </c>
      <c r="T466" s="6">
        <f t="shared" si="41"/>
        <v>4.1752732660990996E-4</v>
      </c>
    </row>
    <row r="467" spans="1:20" x14ac:dyDescent="0.25">
      <c r="A467" s="9" t="s">
        <v>104</v>
      </c>
      <c r="B467" t="s">
        <v>1057</v>
      </c>
      <c r="C467" s="5">
        <v>0</v>
      </c>
      <c r="D467" s="5">
        <v>0</v>
      </c>
      <c r="E467" s="5">
        <v>0</v>
      </c>
      <c r="F467" s="5">
        <v>0</v>
      </c>
      <c r="G467" s="5">
        <v>0</v>
      </c>
      <c r="H467" s="5">
        <v>0</v>
      </c>
      <c r="I467" s="5">
        <v>0</v>
      </c>
      <c r="J467" s="5">
        <v>0</v>
      </c>
      <c r="K467" s="5">
        <v>26500</v>
      </c>
      <c r="L467" s="5">
        <v>26500</v>
      </c>
      <c r="M467" s="5">
        <v>26500</v>
      </c>
      <c r="N467" s="5">
        <v>53000</v>
      </c>
      <c r="O467" s="5">
        <v>53000</v>
      </c>
      <c r="P467" s="6">
        <f t="shared" si="40"/>
        <v>14269.23076923077</v>
      </c>
      <c r="Q467" s="4">
        <v>44895</v>
      </c>
      <c r="R467" s="7">
        <v>5</v>
      </c>
      <c r="S467" s="8">
        <f t="shared" si="39"/>
        <v>1.2177880359455707E-4</v>
      </c>
      <c r="T467" s="6">
        <f t="shared" si="41"/>
        <v>6.0889401797278538E-4</v>
      </c>
    </row>
    <row r="468" spans="1:20" x14ac:dyDescent="0.25">
      <c r="A468" s="9" t="s">
        <v>104</v>
      </c>
      <c r="B468" t="s">
        <v>1058</v>
      </c>
      <c r="C468" s="5">
        <v>0</v>
      </c>
      <c r="D468" s="5">
        <v>0</v>
      </c>
      <c r="E468" s="5">
        <v>0</v>
      </c>
      <c r="F468" s="5">
        <v>0</v>
      </c>
      <c r="G468" s="5">
        <v>0</v>
      </c>
      <c r="H468" s="5">
        <v>0</v>
      </c>
      <c r="I468" s="5">
        <v>0</v>
      </c>
      <c r="J468" s="5">
        <v>0</v>
      </c>
      <c r="K468" s="5">
        <v>15899.99</v>
      </c>
      <c r="L468" s="5">
        <v>31799.98</v>
      </c>
      <c r="M468" s="5">
        <v>47699.97</v>
      </c>
      <c r="N468" s="5">
        <v>63599.96</v>
      </c>
      <c r="O468" s="5">
        <v>79499.95</v>
      </c>
      <c r="P468" s="6">
        <f t="shared" si="40"/>
        <v>18346.142307692306</v>
      </c>
      <c r="Q468" s="4">
        <v>44804</v>
      </c>
      <c r="R468" s="7">
        <v>2</v>
      </c>
      <c r="S468" s="8">
        <f t="shared" si="39"/>
        <v>1.5657264900529011E-4</v>
      </c>
      <c r="T468" s="6">
        <f t="shared" si="41"/>
        <v>3.1314529801058021E-4</v>
      </c>
    </row>
    <row r="469" spans="1:20" x14ac:dyDescent="0.25">
      <c r="A469" s="9" t="s">
        <v>104</v>
      </c>
      <c r="B469" t="s">
        <v>1059</v>
      </c>
      <c r="C469" s="5">
        <v>0</v>
      </c>
      <c r="D469" s="5">
        <v>0</v>
      </c>
      <c r="E469" s="5">
        <v>0</v>
      </c>
      <c r="F469" s="5">
        <v>0</v>
      </c>
      <c r="G469" s="5">
        <v>0</v>
      </c>
      <c r="H469" s="5">
        <v>0</v>
      </c>
      <c r="I469" s="5">
        <v>0</v>
      </c>
      <c r="J469" s="5">
        <v>0</v>
      </c>
      <c r="K469" s="5">
        <v>0</v>
      </c>
      <c r="L469" s="5">
        <v>9000</v>
      </c>
      <c r="M469" s="5">
        <v>18000</v>
      </c>
      <c r="N469" s="5">
        <v>27000</v>
      </c>
      <c r="O469" s="5">
        <v>36000</v>
      </c>
      <c r="P469" s="6">
        <f t="shared" si="40"/>
        <v>6923.0769230769229</v>
      </c>
      <c r="Q469" s="4">
        <v>44895</v>
      </c>
      <c r="R469" s="7">
        <v>5</v>
      </c>
      <c r="S469" s="8">
        <f t="shared" si="39"/>
        <v>5.9084055652345741E-5</v>
      </c>
      <c r="T469" s="6">
        <f t="shared" si="41"/>
        <v>2.9542027826172872E-4</v>
      </c>
    </row>
    <row r="470" spans="1:20" x14ac:dyDescent="0.25">
      <c r="A470" s="9" t="s">
        <v>104</v>
      </c>
      <c r="B470" t="s">
        <v>1060</v>
      </c>
      <c r="C470" s="5">
        <v>0</v>
      </c>
      <c r="D470" s="5">
        <v>0</v>
      </c>
      <c r="E470" s="5">
        <v>0</v>
      </c>
      <c r="F470" s="5">
        <v>0</v>
      </c>
      <c r="G470" s="5">
        <v>0</v>
      </c>
      <c r="H470" s="5">
        <v>0</v>
      </c>
      <c r="I470" s="5">
        <v>0</v>
      </c>
      <c r="J470" s="5">
        <v>9000</v>
      </c>
      <c r="K470" s="5">
        <v>24750</v>
      </c>
      <c r="L470" s="5">
        <v>40500</v>
      </c>
      <c r="M470" s="5">
        <v>56250</v>
      </c>
      <c r="N470" s="5">
        <v>72000</v>
      </c>
      <c r="O470" s="5">
        <v>90000</v>
      </c>
      <c r="P470" s="6">
        <f t="shared" si="40"/>
        <v>22500</v>
      </c>
      <c r="Q470" s="4">
        <v>44834</v>
      </c>
      <c r="R470" s="7">
        <v>3</v>
      </c>
      <c r="S470" s="8">
        <f t="shared" si="39"/>
        <v>1.9202318087012366E-4</v>
      </c>
      <c r="T470" s="6">
        <f t="shared" si="41"/>
        <v>5.7606954261037093E-4</v>
      </c>
    </row>
    <row r="471" spans="1:20" x14ac:dyDescent="0.25">
      <c r="A471" s="9" t="s">
        <v>104</v>
      </c>
      <c r="B471" t="s">
        <v>1061</v>
      </c>
      <c r="C471" s="5">
        <v>0</v>
      </c>
      <c r="D471" s="5">
        <v>0</v>
      </c>
      <c r="E471" s="5">
        <v>0</v>
      </c>
      <c r="F471" s="5">
        <v>0</v>
      </c>
      <c r="G471" s="5">
        <v>0</v>
      </c>
      <c r="H471" s="5">
        <v>0</v>
      </c>
      <c r="I471" s="5">
        <v>0</v>
      </c>
      <c r="J471" s="5">
        <v>0</v>
      </c>
      <c r="K471" s="5">
        <v>42400</v>
      </c>
      <c r="L471" s="5">
        <v>43990</v>
      </c>
      <c r="M471" s="5">
        <v>45580</v>
      </c>
      <c r="N471" s="5">
        <v>47170</v>
      </c>
      <c r="O471" s="5">
        <v>48760</v>
      </c>
      <c r="P471" s="6">
        <f t="shared" si="40"/>
        <v>17530.76923076923</v>
      </c>
      <c r="Q471" s="4">
        <v>44773</v>
      </c>
      <c r="R471" s="7">
        <v>1</v>
      </c>
      <c r="S471" s="8">
        <f t="shared" si="39"/>
        <v>1.4961395870188439E-4</v>
      </c>
      <c r="T471" s="6">
        <f t="shared" si="41"/>
        <v>1.4961395870188439E-4</v>
      </c>
    </row>
    <row r="472" spans="1:20" x14ac:dyDescent="0.25">
      <c r="A472" s="9" t="s">
        <v>104</v>
      </c>
      <c r="B472" t="s">
        <v>1062</v>
      </c>
      <c r="C472" s="5">
        <v>0</v>
      </c>
      <c r="D472" s="5">
        <v>0</v>
      </c>
      <c r="E472" s="5">
        <v>0</v>
      </c>
      <c r="F472" s="5">
        <v>0</v>
      </c>
      <c r="G472" s="5">
        <v>0</v>
      </c>
      <c r="H472" s="5">
        <v>0</v>
      </c>
      <c r="I472" s="5">
        <v>0</v>
      </c>
      <c r="J472" s="5">
        <v>0</v>
      </c>
      <c r="K472" s="5">
        <v>0</v>
      </c>
      <c r="L472" s="5">
        <v>11250</v>
      </c>
      <c r="M472" s="5">
        <v>22500</v>
      </c>
      <c r="N472" s="5">
        <v>33750</v>
      </c>
      <c r="O472" s="5">
        <v>45000</v>
      </c>
      <c r="P472" s="6">
        <f t="shared" si="40"/>
        <v>8653.8461538461543</v>
      </c>
      <c r="Q472" s="4">
        <v>44773</v>
      </c>
      <c r="R472" s="7">
        <v>1</v>
      </c>
      <c r="S472" s="8">
        <f t="shared" si="39"/>
        <v>7.3855069565432181E-5</v>
      </c>
      <c r="T472" s="6">
        <f t="shared" si="41"/>
        <v>7.3855069565432181E-5</v>
      </c>
    </row>
    <row r="473" spans="1:20" x14ac:dyDescent="0.25">
      <c r="A473" s="9" t="s">
        <v>104</v>
      </c>
      <c r="B473" t="s">
        <v>1063</v>
      </c>
      <c r="C473" s="5">
        <v>0</v>
      </c>
      <c r="D473" s="5">
        <v>0</v>
      </c>
      <c r="E473" s="5">
        <v>0</v>
      </c>
      <c r="F473" s="5">
        <v>0</v>
      </c>
      <c r="G473" s="5">
        <v>0</v>
      </c>
      <c r="H473" s="5">
        <v>0</v>
      </c>
      <c r="I473" s="5">
        <v>0</v>
      </c>
      <c r="J473" s="5">
        <v>16830</v>
      </c>
      <c r="K473" s="5">
        <v>33660</v>
      </c>
      <c r="L473" s="5">
        <v>0</v>
      </c>
      <c r="M473" s="5">
        <v>0</v>
      </c>
      <c r="N473" s="5">
        <v>0</v>
      </c>
      <c r="O473" s="5">
        <v>0</v>
      </c>
      <c r="P473" s="6">
        <f t="shared" si="40"/>
        <v>3883.8461538461538</v>
      </c>
      <c r="Q473" s="4">
        <v>44651</v>
      </c>
      <c r="R473" s="7">
        <v>-3</v>
      </c>
      <c r="S473" s="8">
        <f t="shared" si="39"/>
        <v>3.3146155220965961E-5</v>
      </c>
      <c r="T473" s="6">
        <f t="shared" si="41"/>
        <v>-9.9438465662897882E-5</v>
      </c>
    </row>
    <row r="474" spans="1:20" x14ac:dyDescent="0.25">
      <c r="A474" s="9" t="s">
        <v>104</v>
      </c>
      <c r="B474" t="s">
        <v>1064</v>
      </c>
      <c r="C474" s="5">
        <v>0</v>
      </c>
      <c r="D474" s="5">
        <v>0</v>
      </c>
      <c r="E474" s="5">
        <v>0</v>
      </c>
      <c r="F474" s="5">
        <v>0</v>
      </c>
      <c r="G474" s="5">
        <v>0</v>
      </c>
      <c r="H474" s="5">
        <v>0</v>
      </c>
      <c r="I474" s="5">
        <v>0</v>
      </c>
      <c r="J474" s="5">
        <v>0</v>
      </c>
      <c r="K474" s="5">
        <v>0</v>
      </c>
      <c r="L474" s="5">
        <v>0</v>
      </c>
      <c r="M474" s="5">
        <v>11250</v>
      </c>
      <c r="N474" s="5">
        <v>22500</v>
      </c>
      <c r="O474" s="5">
        <v>0</v>
      </c>
      <c r="P474" s="6">
        <f t="shared" si="40"/>
        <v>2596.1538461538462</v>
      </c>
      <c r="Q474" s="4">
        <v>44742</v>
      </c>
      <c r="R474" s="7">
        <v>0</v>
      </c>
      <c r="S474" s="8">
        <f t="shared" si="39"/>
        <v>2.2156520869629654E-5</v>
      </c>
      <c r="T474" s="6">
        <f t="shared" si="41"/>
        <v>0</v>
      </c>
    </row>
    <row r="475" spans="1:20" x14ac:dyDescent="0.25">
      <c r="A475" s="9" t="s">
        <v>104</v>
      </c>
      <c r="B475" t="s">
        <v>1065</v>
      </c>
      <c r="C475" s="5">
        <v>0</v>
      </c>
      <c r="D475" s="5">
        <v>0</v>
      </c>
      <c r="E475" s="5">
        <v>0</v>
      </c>
      <c r="F475" s="5">
        <v>0</v>
      </c>
      <c r="G475" s="5">
        <v>0</v>
      </c>
      <c r="H475" s="5">
        <v>0</v>
      </c>
      <c r="I475" s="5">
        <v>0</v>
      </c>
      <c r="J475" s="5">
        <v>0</v>
      </c>
      <c r="K475" s="5">
        <v>11249.99</v>
      </c>
      <c r="L475" s="5">
        <v>22499.98</v>
      </c>
      <c r="M475" s="5">
        <v>0</v>
      </c>
      <c r="N475" s="5">
        <v>0</v>
      </c>
      <c r="O475" s="5">
        <v>0</v>
      </c>
      <c r="P475" s="6">
        <f t="shared" si="40"/>
        <v>2596.1515384615386</v>
      </c>
      <c r="Q475" s="4">
        <v>44681</v>
      </c>
      <c r="R475" s="7">
        <v>-2</v>
      </c>
      <c r="S475" s="8">
        <f t="shared" si="39"/>
        <v>2.2156501174944436E-5</v>
      </c>
      <c r="T475" s="6">
        <f t="shared" si="41"/>
        <v>-4.4313002349888873E-5</v>
      </c>
    </row>
    <row r="476" spans="1:20" x14ac:dyDescent="0.25">
      <c r="A476" s="9" t="s">
        <v>104</v>
      </c>
      <c r="B476" t="s">
        <v>1066</v>
      </c>
      <c r="C476" s="5">
        <v>0</v>
      </c>
      <c r="D476" s="5">
        <v>0</v>
      </c>
      <c r="E476" s="5">
        <v>0</v>
      </c>
      <c r="F476" s="5">
        <v>0</v>
      </c>
      <c r="G476" s="5">
        <v>0</v>
      </c>
      <c r="H476" s="5">
        <v>0</v>
      </c>
      <c r="I476" s="5">
        <v>0</v>
      </c>
      <c r="J476" s="5">
        <v>0</v>
      </c>
      <c r="K476" s="5">
        <v>0</v>
      </c>
      <c r="L476" s="5">
        <v>0</v>
      </c>
      <c r="M476" s="5">
        <v>7140</v>
      </c>
      <c r="N476" s="5">
        <v>14280</v>
      </c>
      <c r="O476" s="5">
        <v>21420</v>
      </c>
      <c r="P476" s="6">
        <f t="shared" si="40"/>
        <v>3295.3846153846152</v>
      </c>
      <c r="Q476" s="4">
        <v>44773</v>
      </c>
      <c r="R476" s="7">
        <v>1</v>
      </c>
      <c r="S476" s="8">
        <f t="shared" si="39"/>
        <v>2.8124010490516574E-5</v>
      </c>
      <c r="T476" s="6">
        <f t="shared" si="41"/>
        <v>2.8124010490516574E-5</v>
      </c>
    </row>
    <row r="477" spans="1:20" x14ac:dyDescent="0.25">
      <c r="A477" s="9" t="s">
        <v>104</v>
      </c>
      <c r="B477" t="s">
        <v>1067</v>
      </c>
      <c r="C477" s="5">
        <v>0</v>
      </c>
      <c r="D477" s="5">
        <v>0</v>
      </c>
      <c r="E477" s="5">
        <v>0</v>
      </c>
      <c r="F477" s="5">
        <v>0</v>
      </c>
      <c r="G477" s="5">
        <v>0</v>
      </c>
      <c r="H477" s="5">
        <v>0</v>
      </c>
      <c r="I477" s="5">
        <v>0</v>
      </c>
      <c r="J477" s="5">
        <v>0</v>
      </c>
      <c r="K477" s="5">
        <v>4500</v>
      </c>
      <c r="L477" s="5">
        <v>11250</v>
      </c>
      <c r="M477" s="5">
        <v>22500</v>
      </c>
      <c r="N477" s="5">
        <v>33750</v>
      </c>
      <c r="O477" s="5">
        <v>42750</v>
      </c>
      <c r="P477" s="6">
        <f t="shared" si="40"/>
        <v>8826.9230769230762</v>
      </c>
      <c r="Q477" s="4">
        <v>44926</v>
      </c>
      <c r="R477" s="7">
        <v>6</v>
      </c>
      <c r="S477" s="8">
        <f t="shared" si="39"/>
        <v>7.5332170956740819E-5</v>
      </c>
      <c r="T477" s="6">
        <f t="shared" si="41"/>
        <v>4.5199302574044491E-4</v>
      </c>
    </row>
    <row r="478" spans="1:20" x14ac:dyDescent="0.25">
      <c r="A478" s="9" t="s">
        <v>104</v>
      </c>
      <c r="B478" t="s">
        <v>1068</v>
      </c>
      <c r="C478" s="5">
        <v>0</v>
      </c>
      <c r="D478" s="5">
        <v>0</v>
      </c>
      <c r="E478" s="5">
        <v>0</v>
      </c>
      <c r="F478" s="5">
        <v>0</v>
      </c>
      <c r="G478" s="5">
        <v>0</v>
      </c>
      <c r="H478" s="5">
        <v>0</v>
      </c>
      <c r="I478" s="5">
        <v>0</v>
      </c>
      <c r="J478" s="5">
        <v>0</v>
      </c>
      <c r="K478" s="5">
        <v>0</v>
      </c>
      <c r="L478" s="5">
        <v>0</v>
      </c>
      <c r="M478" s="5">
        <v>12750</v>
      </c>
      <c r="N478" s="5">
        <v>25500</v>
      </c>
      <c r="O478" s="5">
        <v>38250</v>
      </c>
      <c r="P478" s="6">
        <f t="shared" ref="P478:P506" si="42">AVERAGE(C478:O478)</f>
        <v>5884.6153846153848</v>
      </c>
      <c r="Q478" s="4">
        <v>44834</v>
      </c>
      <c r="R478" s="7">
        <v>3</v>
      </c>
      <c r="S478" s="8">
        <f t="shared" si="39"/>
        <v>5.0221447304493886E-5</v>
      </c>
      <c r="T478" s="6">
        <f t="shared" ref="T478:T506" si="43">R478*S478</f>
        <v>1.5066434191348166E-4</v>
      </c>
    </row>
    <row r="479" spans="1:20" x14ac:dyDescent="0.25">
      <c r="A479" s="9" t="s">
        <v>104</v>
      </c>
      <c r="B479" t="s">
        <v>1069</v>
      </c>
      <c r="C479" s="5">
        <v>0</v>
      </c>
      <c r="D479" s="5">
        <v>0</v>
      </c>
      <c r="E479" s="5">
        <v>0</v>
      </c>
      <c r="F479" s="5">
        <v>0</v>
      </c>
      <c r="G479" s="5">
        <v>0</v>
      </c>
      <c r="H479" s="5">
        <v>0</v>
      </c>
      <c r="I479" s="5">
        <v>0</v>
      </c>
      <c r="J479" s="5">
        <v>0</v>
      </c>
      <c r="K479" s="5">
        <v>0</v>
      </c>
      <c r="L479" s="5">
        <v>11250</v>
      </c>
      <c r="M479" s="5">
        <v>22500</v>
      </c>
      <c r="N479" s="5">
        <v>33750</v>
      </c>
      <c r="O479" s="5">
        <v>45000</v>
      </c>
      <c r="P479" s="6">
        <f t="shared" si="42"/>
        <v>8653.8461538461543</v>
      </c>
      <c r="Q479" s="4">
        <v>44804</v>
      </c>
      <c r="R479" s="7">
        <v>2</v>
      </c>
      <c r="S479" s="8">
        <f t="shared" si="39"/>
        <v>7.3855069565432181E-5</v>
      </c>
      <c r="T479" s="6">
        <f t="shared" si="43"/>
        <v>1.4771013913086436E-4</v>
      </c>
    </row>
    <row r="480" spans="1:20" x14ac:dyDescent="0.25">
      <c r="A480" s="9" t="s">
        <v>104</v>
      </c>
      <c r="B480" t="s">
        <v>1070</v>
      </c>
      <c r="C480" s="5">
        <v>0</v>
      </c>
      <c r="D480" s="5">
        <v>0</v>
      </c>
      <c r="E480" s="5">
        <v>0</v>
      </c>
      <c r="F480" s="5">
        <v>0</v>
      </c>
      <c r="G480" s="5">
        <v>0</v>
      </c>
      <c r="H480" s="5">
        <v>0</v>
      </c>
      <c r="I480" s="5">
        <v>0</v>
      </c>
      <c r="J480" s="5">
        <v>0</v>
      </c>
      <c r="K480" s="5">
        <v>0</v>
      </c>
      <c r="L480" s="5">
        <v>0</v>
      </c>
      <c r="M480" s="5">
        <v>0</v>
      </c>
      <c r="N480" s="5">
        <v>12750.01</v>
      </c>
      <c r="O480" s="5">
        <v>25500.02</v>
      </c>
      <c r="P480" s="6">
        <f t="shared" si="42"/>
        <v>2942.31</v>
      </c>
      <c r="Q480" s="4">
        <v>44926</v>
      </c>
      <c r="R480" s="7">
        <v>6</v>
      </c>
      <c r="S480" s="8">
        <f t="shared" si="39"/>
        <v>2.5110743346932157E-5</v>
      </c>
      <c r="T480" s="6">
        <f t="shared" si="43"/>
        <v>1.5066446008159295E-4</v>
      </c>
    </row>
    <row r="481" spans="1:20" x14ac:dyDescent="0.25">
      <c r="A481" s="9" t="s">
        <v>104</v>
      </c>
      <c r="B481" t="s">
        <v>1071</v>
      </c>
      <c r="C481" s="5">
        <v>0</v>
      </c>
      <c r="D481" s="5">
        <v>0</v>
      </c>
      <c r="E481" s="5">
        <v>0</v>
      </c>
      <c r="F481" s="5">
        <v>0</v>
      </c>
      <c r="G481" s="5">
        <v>0</v>
      </c>
      <c r="H481" s="5">
        <v>0</v>
      </c>
      <c r="I481" s="5">
        <v>0</v>
      </c>
      <c r="J481" s="5">
        <v>0</v>
      </c>
      <c r="K481" s="5">
        <v>0</v>
      </c>
      <c r="L481" s="5">
        <v>107032.97</v>
      </c>
      <c r="M481" s="5">
        <v>107032.97</v>
      </c>
      <c r="N481" s="5">
        <v>107032.97</v>
      </c>
      <c r="O481" s="5">
        <v>214065.94</v>
      </c>
      <c r="P481" s="6">
        <f t="shared" si="42"/>
        <v>41166.526923076934</v>
      </c>
      <c r="Q481" s="4">
        <v>44926</v>
      </c>
      <c r="R481" s="7">
        <v>6</v>
      </c>
      <c r="S481" s="8">
        <f t="shared" si="39"/>
        <v>3.5133010867310303E-4</v>
      </c>
      <c r="T481" s="6">
        <f t="shared" si="43"/>
        <v>2.1079806520386182E-3</v>
      </c>
    </row>
    <row r="482" spans="1:20" x14ac:dyDescent="0.25">
      <c r="A482" s="9" t="s">
        <v>104</v>
      </c>
      <c r="B482" t="s">
        <v>1072</v>
      </c>
      <c r="C482" s="5">
        <v>0</v>
      </c>
      <c r="D482" s="5">
        <v>0</v>
      </c>
      <c r="E482" s="5">
        <v>0</v>
      </c>
      <c r="F482" s="5">
        <v>0</v>
      </c>
      <c r="G482" s="5">
        <v>0</v>
      </c>
      <c r="H482" s="5">
        <v>0</v>
      </c>
      <c r="I482" s="5">
        <v>0</v>
      </c>
      <c r="J482" s="5">
        <v>0</v>
      </c>
      <c r="K482" s="5">
        <v>0</v>
      </c>
      <c r="L482" s="5">
        <v>5300</v>
      </c>
      <c r="M482" s="5">
        <v>10600</v>
      </c>
      <c r="N482" s="5">
        <v>15900</v>
      </c>
      <c r="O482" s="5">
        <v>21200</v>
      </c>
      <c r="P482" s="6">
        <f t="shared" si="42"/>
        <v>4076.9230769230771</v>
      </c>
      <c r="Q482" s="4">
        <v>44895</v>
      </c>
      <c r="R482" s="7">
        <v>5</v>
      </c>
      <c r="S482" s="8">
        <f t="shared" si="39"/>
        <v>3.4793943884159164E-5</v>
      </c>
      <c r="T482" s="6">
        <f t="shared" si="43"/>
        <v>1.7396971942079583E-4</v>
      </c>
    </row>
    <row r="483" spans="1:20" x14ac:dyDescent="0.25">
      <c r="A483" s="9" t="s">
        <v>104</v>
      </c>
      <c r="B483" t="s">
        <v>1073</v>
      </c>
      <c r="C483" s="5">
        <v>0</v>
      </c>
      <c r="D483" s="5">
        <v>0</v>
      </c>
      <c r="E483" s="5">
        <v>0</v>
      </c>
      <c r="F483" s="5">
        <v>0</v>
      </c>
      <c r="G483" s="5">
        <v>0</v>
      </c>
      <c r="H483" s="5">
        <v>0</v>
      </c>
      <c r="I483" s="5">
        <v>0</v>
      </c>
      <c r="J483" s="5">
        <v>0</v>
      </c>
      <c r="K483" s="5">
        <v>0</v>
      </c>
      <c r="L483" s="5">
        <v>53000</v>
      </c>
      <c r="M483" s="5">
        <v>53000</v>
      </c>
      <c r="N483" s="5">
        <v>53000</v>
      </c>
      <c r="O483" s="5">
        <v>53000</v>
      </c>
      <c r="P483" s="6">
        <f t="shared" si="42"/>
        <v>16307.692307692309</v>
      </c>
      <c r="Q483" s="4">
        <v>44926</v>
      </c>
      <c r="R483" s="7">
        <v>6</v>
      </c>
      <c r="S483" s="8">
        <f t="shared" si="39"/>
        <v>1.3917577553663665E-4</v>
      </c>
      <c r="T483" s="6">
        <f t="shared" si="43"/>
        <v>8.3505465321981993E-4</v>
      </c>
    </row>
    <row r="484" spans="1:20" x14ac:dyDescent="0.25">
      <c r="A484" s="9" t="s">
        <v>104</v>
      </c>
      <c r="B484" t="s">
        <v>1074</v>
      </c>
      <c r="C484" s="5">
        <v>0</v>
      </c>
      <c r="D484" s="5">
        <v>0</v>
      </c>
      <c r="E484" s="5">
        <v>0</v>
      </c>
      <c r="F484" s="5">
        <v>0</v>
      </c>
      <c r="G484" s="5">
        <v>0</v>
      </c>
      <c r="H484" s="5">
        <v>0</v>
      </c>
      <c r="I484" s="5">
        <v>0</v>
      </c>
      <c r="J484" s="5">
        <v>0</v>
      </c>
      <c r="K484" s="5">
        <v>0</v>
      </c>
      <c r="L484" s="5">
        <v>0</v>
      </c>
      <c r="M484" s="5">
        <v>0</v>
      </c>
      <c r="N484" s="5">
        <v>251750</v>
      </c>
      <c r="O484" s="5">
        <v>265000</v>
      </c>
      <c r="P484" s="6">
        <f t="shared" si="42"/>
        <v>39750</v>
      </c>
      <c r="Q484" s="4">
        <v>44895</v>
      </c>
      <c r="R484" s="7">
        <v>5</v>
      </c>
      <c r="S484" s="8">
        <f t="shared" si="39"/>
        <v>3.3924095287055182E-4</v>
      </c>
      <c r="T484" s="6">
        <f t="shared" si="43"/>
        <v>1.696204764352759E-3</v>
      </c>
    </row>
    <row r="485" spans="1:20" x14ac:dyDescent="0.25">
      <c r="A485" s="9" t="s">
        <v>104</v>
      </c>
      <c r="B485" t="s">
        <v>1075</v>
      </c>
      <c r="C485" s="5">
        <v>0</v>
      </c>
      <c r="D485" s="5">
        <v>0</v>
      </c>
      <c r="E485" s="5">
        <v>0</v>
      </c>
      <c r="F485" s="5">
        <v>0</v>
      </c>
      <c r="G485" s="5">
        <v>0</v>
      </c>
      <c r="H485" s="5">
        <v>0</v>
      </c>
      <c r="I485" s="5">
        <v>0</v>
      </c>
      <c r="J485" s="5">
        <v>0</v>
      </c>
      <c r="K485" s="5">
        <v>2650</v>
      </c>
      <c r="L485" s="5">
        <v>7950</v>
      </c>
      <c r="M485" s="5">
        <v>13250</v>
      </c>
      <c r="N485" s="5">
        <v>18550</v>
      </c>
      <c r="O485" s="5">
        <v>23850</v>
      </c>
      <c r="P485" s="6">
        <f t="shared" si="42"/>
        <v>5096.1538461538457</v>
      </c>
      <c r="Q485" s="4">
        <v>44926</v>
      </c>
      <c r="R485" s="7">
        <v>6</v>
      </c>
      <c r="S485" s="8">
        <f t="shared" si="39"/>
        <v>4.3492429855198944E-5</v>
      </c>
      <c r="T485" s="6">
        <f t="shared" si="43"/>
        <v>2.6095457913119367E-4</v>
      </c>
    </row>
    <row r="486" spans="1:20" x14ac:dyDescent="0.25">
      <c r="A486" s="9" t="s">
        <v>104</v>
      </c>
      <c r="B486" t="s">
        <v>1076</v>
      </c>
      <c r="C486" s="5">
        <v>298147.96999999997</v>
      </c>
      <c r="D486" s="5">
        <v>0</v>
      </c>
      <c r="E486" s="5">
        <v>0</v>
      </c>
      <c r="F486" s="5">
        <v>0</v>
      </c>
      <c r="G486" s="5">
        <v>0</v>
      </c>
      <c r="H486" s="5">
        <v>0</v>
      </c>
      <c r="I486" s="5">
        <v>0</v>
      </c>
      <c r="J486" s="5">
        <v>0</v>
      </c>
      <c r="K486" s="5">
        <v>0</v>
      </c>
      <c r="L486" s="5">
        <v>0</v>
      </c>
      <c r="M486" s="5">
        <v>0</v>
      </c>
      <c r="N486" s="5">
        <v>0</v>
      </c>
      <c r="O486" s="5">
        <v>0</v>
      </c>
      <c r="P486" s="6">
        <f t="shared" si="42"/>
        <v>22934.459230769229</v>
      </c>
      <c r="Q486" s="4">
        <v>44408</v>
      </c>
      <c r="R486" s="7">
        <v>-11</v>
      </c>
      <c r="S486" s="8">
        <f t="shared" si="39"/>
        <v>1.9573101391237674E-4</v>
      </c>
      <c r="T486" s="6">
        <f t="shared" si="43"/>
        <v>-2.1530411530361442E-3</v>
      </c>
    </row>
    <row r="487" spans="1:20" x14ac:dyDescent="0.25">
      <c r="A487" s="9" t="s">
        <v>104</v>
      </c>
      <c r="B487" t="s">
        <v>1077</v>
      </c>
      <c r="C487" s="5">
        <v>5013.12</v>
      </c>
      <c r="D487" s="5">
        <v>5013.12</v>
      </c>
      <c r="E487" s="5">
        <v>37962.050000000003</v>
      </c>
      <c r="F487" s="5">
        <v>0</v>
      </c>
      <c r="G487" s="5">
        <v>0</v>
      </c>
      <c r="H487" s="5">
        <v>0</v>
      </c>
      <c r="I487" s="5">
        <v>0</v>
      </c>
      <c r="J487" s="5">
        <v>0</v>
      </c>
      <c r="K487" s="5">
        <v>0</v>
      </c>
      <c r="L487" s="5">
        <v>0</v>
      </c>
      <c r="M487" s="5">
        <v>0</v>
      </c>
      <c r="N487" s="5">
        <v>0</v>
      </c>
      <c r="O487" s="5">
        <v>0</v>
      </c>
      <c r="P487" s="6">
        <f t="shared" si="42"/>
        <v>3691.4069230769232</v>
      </c>
      <c r="Q487" s="4">
        <v>44469</v>
      </c>
      <c r="R487" s="7">
        <v>-9</v>
      </c>
      <c r="S487" s="8">
        <f t="shared" si="39"/>
        <v>3.1503808855787856E-5</v>
      </c>
      <c r="T487" s="6">
        <f t="shared" si="43"/>
        <v>-2.835342797020907E-4</v>
      </c>
    </row>
    <row r="488" spans="1:20" x14ac:dyDescent="0.25">
      <c r="A488" s="9" t="s">
        <v>104</v>
      </c>
      <c r="B488" t="s">
        <v>1078</v>
      </c>
      <c r="C488" s="5">
        <v>0</v>
      </c>
      <c r="D488" s="5">
        <v>0</v>
      </c>
      <c r="E488" s="5">
        <v>0</v>
      </c>
      <c r="F488" s="5">
        <v>0</v>
      </c>
      <c r="G488" s="5">
        <v>64513.1</v>
      </c>
      <c r="H488" s="5">
        <v>129026.19</v>
      </c>
      <c r="I488" s="5">
        <v>1062641.69</v>
      </c>
      <c r="J488" s="5">
        <v>1143924.43</v>
      </c>
      <c r="K488" s="5">
        <v>1225207.1299999999</v>
      </c>
      <c r="L488" s="5">
        <v>1309808.1299999999</v>
      </c>
      <c r="M488" s="5">
        <v>1416706.5099999998</v>
      </c>
      <c r="N488" s="5">
        <v>1523604.8899999997</v>
      </c>
      <c r="O488" s="5">
        <v>1630503.2699999996</v>
      </c>
      <c r="P488" s="6">
        <f t="shared" si="42"/>
        <v>731225.79538461543</v>
      </c>
      <c r="Q488" s="4">
        <v>44926</v>
      </c>
      <c r="R488" s="7">
        <v>6</v>
      </c>
      <c r="S488" s="8">
        <f t="shared" si="39"/>
        <v>6.2405468072906688E-3</v>
      </c>
      <c r="T488" s="6">
        <f t="shared" si="43"/>
        <v>3.7443280843744015E-2</v>
      </c>
    </row>
    <row r="489" spans="1:20" x14ac:dyDescent="0.25">
      <c r="A489" s="9" t="s">
        <v>104</v>
      </c>
      <c r="B489" t="s">
        <v>1079</v>
      </c>
      <c r="C489" s="5">
        <v>0</v>
      </c>
      <c r="D489" s="5">
        <v>1520640.05</v>
      </c>
      <c r="E489" s="5">
        <v>1858857.78</v>
      </c>
      <c r="F489" s="5">
        <v>2294045.0099999998</v>
      </c>
      <c r="G489" s="5">
        <v>2564136.0099999998</v>
      </c>
      <c r="H489" s="5">
        <v>2834226.9299999997</v>
      </c>
      <c r="I489" s="5">
        <v>3104317.8499999996</v>
      </c>
      <c r="J489" s="5">
        <v>3663728.6399999997</v>
      </c>
      <c r="K489" s="5">
        <v>4223139.3999999994</v>
      </c>
      <c r="L489" s="5">
        <v>0</v>
      </c>
      <c r="M489" s="5">
        <v>0</v>
      </c>
      <c r="N489" s="5">
        <v>0</v>
      </c>
      <c r="O489" s="5">
        <v>0</v>
      </c>
      <c r="P489" s="6">
        <f t="shared" si="42"/>
        <v>1697160.8976923076</v>
      </c>
      <c r="Q489" s="4">
        <v>44651</v>
      </c>
      <c r="R489" s="7">
        <v>-3</v>
      </c>
      <c r="S489" s="8">
        <f t="shared" si="39"/>
        <v>1.4484188178812064E-2</v>
      </c>
      <c r="T489" s="6">
        <f t="shared" si="43"/>
        <v>-4.3452564536436193E-2</v>
      </c>
    </row>
    <row r="490" spans="1:20" x14ac:dyDescent="0.25">
      <c r="A490" s="9" t="s">
        <v>104</v>
      </c>
      <c r="B490" t="s">
        <v>85</v>
      </c>
      <c r="C490" s="5">
        <v>243545.34</v>
      </c>
      <c r="D490" s="5">
        <v>296581.46000000002</v>
      </c>
      <c r="E490" s="5">
        <v>348371.58</v>
      </c>
      <c r="F490" s="5">
        <v>429494.25</v>
      </c>
      <c r="G490" s="5">
        <v>0</v>
      </c>
      <c r="H490" s="5">
        <v>0</v>
      </c>
      <c r="I490" s="5">
        <v>0</v>
      </c>
      <c r="J490" s="5">
        <v>0</v>
      </c>
      <c r="K490" s="5">
        <v>0</v>
      </c>
      <c r="L490" s="5">
        <v>0</v>
      </c>
      <c r="M490" s="5">
        <v>0</v>
      </c>
      <c r="N490" s="5">
        <v>0</v>
      </c>
      <c r="O490" s="5">
        <v>0</v>
      </c>
      <c r="P490" s="6">
        <f t="shared" si="42"/>
        <v>101384.04846153848</v>
      </c>
      <c r="Q490" s="4">
        <v>44500</v>
      </c>
      <c r="R490" s="7">
        <v>-8</v>
      </c>
      <c r="S490" s="8">
        <f t="shared" si="39"/>
        <v>8.6524833222557268E-4</v>
      </c>
      <c r="T490" s="6">
        <f t="shared" si="43"/>
        <v>-6.9219866578045814E-3</v>
      </c>
    </row>
    <row r="491" spans="1:20" x14ac:dyDescent="0.25">
      <c r="A491" s="9" t="s">
        <v>104</v>
      </c>
      <c r="B491" t="s">
        <v>86</v>
      </c>
      <c r="C491" s="5">
        <v>107395.20000000001</v>
      </c>
      <c r="D491" s="5">
        <v>107395.20000000001</v>
      </c>
      <c r="E491" s="5">
        <v>107395.20000000001</v>
      </c>
      <c r="F491" s="5">
        <v>0</v>
      </c>
      <c r="G491" s="5">
        <v>0</v>
      </c>
      <c r="H491" s="5">
        <v>0</v>
      </c>
      <c r="I491" s="5">
        <v>0</v>
      </c>
      <c r="J491" s="5">
        <v>0</v>
      </c>
      <c r="K491" s="5">
        <v>0</v>
      </c>
      <c r="L491" s="5">
        <v>0</v>
      </c>
      <c r="M491" s="5">
        <v>0</v>
      </c>
      <c r="N491" s="5">
        <v>0</v>
      </c>
      <c r="O491" s="5">
        <v>0</v>
      </c>
      <c r="P491" s="6">
        <f t="shared" si="42"/>
        <v>24783.507692307696</v>
      </c>
      <c r="Q491" s="4">
        <v>44469</v>
      </c>
      <c r="R491" s="7">
        <v>-9</v>
      </c>
      <c r="S491" s="8">
        <f t="shared" si="39"/>
        <v>2.1151146578649342E-4</v>
      </c>
      <c r="T491" s="6">
        <f t="shared" si="43"/>
        <v>-1.9036031920784406E-3</v>
      </c>
    </row>
    <row r="492" spans="1:20" x14ac:dyDescent="0.25">
      <c r="A492" s="9" t="s">
        <v>104</v>
      </c>
      <c r="B492" t="s">
        <v>87</v>
      </c>
      <c r="C492" s="5">
        <v>1976390.82</v>
      </c>
      <c r="D492" s="5">
        <v>1976390.82</v>
      </c>
      <c r="E492" s="5">
        <v>1976390.82</v>
      </c>
      <c r="F492" s="5">
        <v>1976390.82</v>
      </c>
      <c r="G492" s="5">
        <v>2047390.82</v>
      </c>
      <c r="H492" s="5">
        <v>2047390.82</v>
      </c>
      <c r="I492" s="5">
        <v>2071289.1500000001</v>
      </c>
      <c r="J492" s="5">
        <v>2337063.5700000003</v>
      </c>
      <c r="K492" s="5">
        <v>2602837.9600000004</v>
      </c>
      <c r="L492" s="5">
        <v>2868612.3500000006</v>
      </c>
      <c r="M492" s="5">
        <v>3134386.7400000007</v>
      </c>
      <c r="N492" s="5">
        <v>3400161.1300000008</v>
      </c>
      <c r="O492" s="5">
        <v>3665935.5200000009</v>
      </c>
      <c r="P492" s="6">
        <f t="shared" si="42"/>
        <v>2467740.8723076927</v>
      </c>
      <c r="Q492" s="4">
        <v>44926</v>
      </c>
      <c r="R492" s="7">
        <v>6</v>
      </c>
      <c r="S492" s="8">
        <f t="shared" si="39"/>
        <v>2.1060597860610524E-2</v>
      </c>
      <c r="T492" s="6">
        <f t="shared" si="43"/>
        <v>0.12636358716366314</v>
      </c>
    </row>
    <row r="493" spans="1:20" x14ac:dyDescent="0.25">
      <c r="A493" s="9" t="s">
        <v>104</v>
      </c>
      <c r="B493" t="s">
        <v>1080</v>
      </c>
      <c r="C493" s="5">
        <v>151979.84000000005</v>
      </c>
      <c r="D493" s="5">
        <v>160678.36000000004</v>
      </c>
      <c r="E493" s="5">
        <v>169376.88000000003</v>
      </c>
      <c r="F493" s="5">
        <v>178075.40000000002</v>
      </c>
      <c r="G493" s="5">
        <v>186773.92</v>
      </c>
      <c r="H493" s="5">
        <v>195472.44</v>
      </c>
      <c r="I493" s="5">
        <v>0</v>
      </c>
      <c r="J493" s="5">
        <v>0</v>
      </c>
      <c r="K493" s="5">
        <v>0</v>
      </c>
      <c r="L493" s="5">
        <v>0</v>
      </c>
      <c r="M493" s="5">
        <v>0</v>
      </c>
      <c r="N493" s="5">
        <v>0</v>
      </c>
      <c r="O493" s="5">
        <v>0</v>
      </c>
      <c r="P493" s="6">
        <f t="shared" si="42"/>
        <v>80181.295384615398</v>
      </c>
      <c r="Q493" s="4">
        <v>44561</v>
      </c>
      <c r="R493" s="7">
        <v>-6</v>
      </c>
      <c r="S493" s="8">
        <f t="shared" si="39"/>
        <v>6.8429632826848069E-4</v>
      </c>
      <c r="T493" s="6">
        <f t="shared" si="43"/>
        <v>-4.1057779696108843E-3</v>
      </c>
    </row>
    <row r="494" spans="1:20" x14ac:dyDescent="0.25">
      <c r="A494" s="9" t="s">
        <v>104</v>
      </c>
      <c r="B494" t="s">
        <v>1081</v>
      </c>
      <c r="C494" s="5">
        <v>15796.2</v>
      </c>
      <c r="D494" s="5">
        <v>29169.599999999999</v>
      </c>
      <c r="E494" s="5">
        <v>42543</v>
      </c>
      <c r="F494" s="5">
        <v>55916.4</v>
      </c>
      <c r="G494" s="5">
        <v>144650.4</v>
      </c>
      <c r="H494" s="5">
        <v>144650.4</v>
      </c>
      <c r="I494" s="5">
        <v>0</v>
      </c>
      <c r="J494" s="5">
        <v>0</v>
      </c>
      <c r="K494" s="5">
        <v>0</v>
      </c>
      <c r="L494" s="5">
        <v>0</v>
      </c>
      <c r="M494" s="5">
        <v>0</v>
      </c>
      <c r="N494" s="5">
        <v>0</v>
      </c>
      <c r="O494" s="5">
        <v>0</v>
      </c>
      <c r="P494" s="6">
        <f t="shared" si="42"/>
        <v>33286.615384615383</v>
      </c>
      <c r="Q494" s="4">
        <v>44561</v>
      </c>
      <c r="R494" s="7">
        <v>-6</v>
      </c>
      <c r="S494" s="8">
        <f t="shared" si="39"/>
        <v>2.8408007851352183E-4</v>
      </c>
      <c r="T494" s="6">
        <f t="shared" si="43"/>
        <v>-1.7044804710811311E-3</v>
      </c>
    </row>
    <row r="495" spans="1:20" x14ac:dyDescent="0.25">
      <c r="A495" s="9" t="s">
        <v>104</v>
      </c>
      <c r="B495" t="s">
        <v>54</v>
      </c>
      <c r="C495" s="5">
        <v>0</v>
      </c>
      <c r="D495" s="5">
        <v>0</v>
      </c>
      <c r="E495" s="5">
        <v>0</v>
      </c>
      <c r="F495" s="5">
        <v>0</v>
      </c>
      <c r="G495" s="5">
        <v>-97296</v>
      </c>
      <c r="H495" s="5">
        <v>-97296</v>
      </c>
      <c r="I495" s="5">
        <v>0</v>
      </c>
      <c r="J495" s="5">
        <v>0</v>
      </c>
      <c r="K495" s="5">
        <v>0</v>
      </c>
      <c r="L495" s="5">
        <v>0</v>
      </c>
      <c r="M495" s="5">
        <v>0</v>
      </c>
      <c r="N495" s="5">
        <v>0</v>
      </c>
      <c r="O495" s="5">
        <v>0</v>
      </c>
      <c r="P495" s="6">
        <f t="shared" si="42"/>
        <v>-14968.615384615385</v>
      </c>
      <c r="Q495" s="4">
        <v>44561</v>
      </c>
      <c r="R495" s="7">
        <v>-6</v>
      </c>
      <c r="S495" s="8">
        <f t="shared" si="39"/>
        <v>-1.2774760619445848E-4</v>
      </c>
      <c r="T495" s="6">
        <f t="shared" si="43"/>
        <v>7.6648563716675091E-4</v>
      </c>
    </row>
    <row r="496" spans="1:20" x14ac:dyDescent="0.25">
      <c r="A496" s="9" t="s">
        <v>104</v>
      </c>
      <c r="B496" t="s">
        <v>62</v>
      </c>
      <c r="C496" s="5">
        <v>534841.12</v>
      </c>
      <c r="D496" s="5">
        <v>902615.13</v>
      </c>
      <c r="E496" s="5">
        <v>1355881.92</v>
      </c>
      <c r="F496" s="5">
        <v>1357678.24</v>
      </c>
      <c r="G496" s="5">
        <v>1359474.56</v>
      </c>
      <c r="H496" s="5">
        <v>1361270.8800000001</v>
      </c>
      <c r="I496" s="5">
        <v>1461640.1300000001</v>
      </c>
      <c r="J496" s="5">
        <v>1469373.9400000002</v>
      </c>
      <c r="K496" s="5">
        <v>1477107.7200000002</v>
      </c>
      <c r="L496" s="5">
        <v>1484841.5000000002</v>
      </c>
      <c r="M496" s="5">
        <v>1492575.2800000003</v>
      </c>
      <c r="N496" s="5">
        <v>1500309.0600000003</v>
      </c>
      <c r="O496" s="5">
        <v>0</v>
      </c>
      <c r="P496" s="6">
        <f t="shared" si="42"/>
        <v>1212123.8061538464</v>
      </c>
      <c r="Q496" s="4">
        <v>44742</v>
      </c>
      <c r="R496" s="7">
        <v>0</v>
      </c>
      <c r="S496" s="8">
        <f t="shared" si="39"/>
        <v>1.0344705282936123E-2</v>
      </c>
      <c r="T496" s="6">
        <f t="shared" si="43"/>
        <v>0</v>
      </c>
    </row>
    <row r="497" spans="1:20" x14ac:dyDescent="0.25">
      <c r="A497" s="9" t="s">
        <v>104</v>
      </c>
      <c r="B497" t="s">
        <v>1082</v>
      </c>
      <c r="C497" s="5">
        <v>249352.92</v>
      </c>
      <c r="D497" s="5">
        <v>299551.65000000002</v>
      </c>
      <c r="E497" s="5">
        <v>339710.63</v>
      </c>
      <c r="F497" s="5">
        <v>468102.36</v>
      </c>
      <c r="G497" s="5">
        <v>590469.39</v>
      </c>
      <c r="H497" s="5">
        <v>600509.13</v>
      </c>
      <c r="I497" s="5">
        <v>0</v>
      </c>
      <c r="J497" s="5">
        <v>0</v>
      </c>
      <c r="K497" s="5">
        <v>0</v>
      </c>
      <c r="L497" s="5">
        <v>0</v>
      </c>
      <c r="M497" s="5">
        <v>0</v>
      </c>
      <c r="N497" s="5">
        <v>0</v>
      </c>
      <c r="O497" s="5">
        <v>0</v>
      </c>
      <c r="P497" s="6">
        <f t="shared" si="42"/>
        <v>195976.62153846154</v>
      </c>
      <c r="Q497" s="4">
        <v>44561</v>
      </c>
      <c r="R497" s="7">
        <v>-6</v>
      </c>
      <c r="S497" s="8">
        <f t="shared" si="39"/>
        <v>1.6725357441775899E-3</v>
      </c>
      <c r="T497" s="6">
        <f t="shared" si="43"/>
        <v>-1.0035214465065539E-2</v>
      </c>
    </row>
    <row r="498" spans="1:20" x14ac:dyDescent="0.25">
      <c r="A498" s="9" t="s">
        <v>104</v>
      </c>
      <c r="B498" t="s">
        <v>1083</v>
      </c>
      <c r="C498" s="5">
        <v>437867.62000000005</v>
      </c>
      <c r="D498" s="5">
        <v>0</v>
      </c>
      <c r="E498" s="5">
        <v>0</v>
      </c>
      <c r="F498" s="5">
        <v>0</v>
      </c>
      <c r="G498" s="5">
        <v>0</v>
      </c>
      <c r="H498" s="5">
        <v>0</v>
      </c>
      <c r="I498" s="5">
        <v>0</v>
      </c>
      <c r="J498" s="5">
        <v>0</v>
      </c>
      <c r="K498" s="5">
        <v>0</v>
      </c>
      <c r="L498" s="5">
        <v>0</v>
      </c>
      <c r="M498" s="5">
        <v>0</v>
      </c>
      <c r="N498" s="5">
        <v>0</v>
      </c>
      <c r="O498" s="5">
        <v>0</v>
      </c>
      <c r="P498" s="6">
        <f t="shared" si="42"/>
        <v>33682.124615384622</v>
      </c>
      <c r="Q498" s="4">
        <v>44408</v>
      </c>
      <c r="R498" s="7">
        <v>-11</v>
      </c>
      <c r="S498" s="8">
        <f t="shared" si="39"/>
        <v>2.8745549809377981E-4</v>
      </c>
      <c r="T498" s="6">
        <f t="shared" si="43"/>
        <v>-3.1620104790315781E-3</v>
      </c>
    </row>
    <row r="499" spans="1:20" x14ac:dyDescent="0.25">
      <c r="A499" s="9" t="s">
        <v>104</v>
      </c>
      <c r="B499" t="s">
        <v>1084</v>
      </c>
      <c r="C499" s="5">
        <v>245374.98</v>
      </c>
      <c r="D499" s="5">
        <v>0</v>
      </c>
      <c r="E499" s="5">
        <v>0</v>
      </c>
      <c r="F499" s="5">
        <v>0</v>
      </c>
      <c r="G499" s="5">
        <v>0</v>
      </c>
      <c r="H499" s="5">
        <v>0</v>
      </c>
      <c r="I499" s="5">
        <v>0</v>
      </c>
      <c r="J499" s="5">
        <v>0</v>
      </c>
      <c r="K499" s="5">
        <v>0</v>
      </c>
      <c r="L499" s="5">
        <v>0</v>
      </c>
      <c r="M499" s="5">
        <v>0</v>
      </c>
      <c r="N499" s="5">
        <v>0</v>
      </c>
      <c r="O499" s="5">
        <v>0</v>
      </c>
      <c r="P499" s="6">
        <f t="shared" si="42"/>
        <v>18874.998461538464</v>
      </c>
      <c r="Q499" s="4">
        <v>44408</v>
      </c>
      <c r="R499" s="7">
        <v>-11</v>
      </c>
      <c r="S499" s="8">
        <f t="shared" si="39"/>
        <v>1.6108609971125806E-4</v>
      </c>
      <c r="T499" s="6">
        <f t="shared" si="43"/>
        <v>-1.7719470968238387E-3</v>
      </c>
    </row>
    <row r="500" spans="1:20" x14ac:dyDescent="0.25">
      <c r="A500" s="9" t="s">
        <v>104</v>
      </c>
      <c r="B500" t="s">
        <v>1085</v>
      </c>
      <c r="C500" s="5">
        <v>0</v>
      </c>
      <c r="D500" s="5">
        <v>0</v>
      </c>
      <c r="E500" s="5">
        <v>0</v>
      </c>
      <c r="F500" s="5">
        <v>0</v>
      </c>
      <c r="G500" s="5">
        <v>0</v>
      </c>
      <c r="H500" s="5">
        <v>0</v>
      </c>
      <c r="I500" s="5">
        <v>0</v>
      </c>
      <c r="J500" s="5">
        <v>3851.9700000000003</v>
      </c>
      <c r="K500" s="5">
        <v>7703.9400000000005</v>
      </c>
      <c r="L500" s="5">
        <v>6407.880000000001</v>
      </c>
      <c r="M500" s="5">
        <v>12185.84</v>
      </c>
      <c r="N500" s="5">
        <v>16037.810000000001</v>
      </c>
      <c r="O500" s="5">
        <v>21815.77</v>
      </c>
      <c r="P500" s="6">
        <f t="shared" si="42"/>
        <v>5231.0161538461543</v>
      </c>
      <c r="Q500" s="4">
        <v>44926</v>
      </c>
      <c r="R500" s="7">
        <v>6</v>
      </c>
      <c r="S500" s="8">
        <f t="shared" si="39"/>
        <v>4.4643393824201724E-5</v>
      </c>
      <c r="T500" s="6">
        <f t="shared" si="43"/>
        <v>2.6786036294521032E-4</v>
      </c>
    </row>
    <row r="501" spans="1:20" x14ac:dyDescent="0.25">
      <c r="A501" s="9" t="s">
        <v>104</v>
      </c>
      <c r="B501" t="s">
        <v>1086</v>
      </c>
      <c r="C501" s="5">
        <v>0</v>
      </c>
      <c r="D501" s="5">
        <v>0</v>
      </c>
      <c r="E501" s="5">
        <v>0</v>
      </c>
      <c r="F501" s="5">
        <v>0</v>
      </c>
      <c r="G501" s="5">
        <v>0</v>
      </c>
      <c r="H501" s="5">
        <v>0</v>
      </c>
      <c r="I501" s="5">
        <v>0</v>
      </c>
      <c r="J501" s="5">
        <v>0</v>
      </c>
      <c r="K501" s="5">
        <v>0</v>
      </c>
      <c r="L501" s="5">
        <v>0</v>
      </c>
      <c r="M501" s="5">
        <v>0</v>
      </c>
      <c r="N501" s="5">
        <v>120007.87</v>
      </c>
      <c r="O501" s="5">
        <v>120007.87</v>
      </c>
      <c r="P501" s="6">
        <f t="shared" si="42"/>
        <v>18462.74923076923</v>
      </c>
      <c r="Q501" s="4">
        <v>45291</v>
      </c>
      <c r="R501" s="7">
        <v>18</v>
      </c>
      <c r="S501" s="8">
        <f t="shared" si="39"/>
        <v>1.5756781488443272E-4</v>
      </c>
      <c r="T501" s="6">
        <f t="shared" si="43"/>
        <v>2.8362206679197889E-3</v>
      </c>
    </row>
    <row r="502" spans="1:20" x14ac:dyDescent="0.25">
      <c r="A502" s="9" t="s">
        <v>104</v>
      </c>
      <c r="B502" t="s">
        <v>7</v>
      </c>
      <c r="C502" s="5">
        <v>654697.19999999995</v>
      </c>
      <c r="D502" s="5">
        <v>875937.2</v>
      </c>
      <c r="E502" s="5">
        <v>1097177.2</v>
      </c>
      <c r="F502" s="5">
        <v>1318417.2</v>
      </c>
      <c r="G502" s="5">
        <v>1395375.53</v>
      </c>
      <c r="H502" s="5">
        <v>1395375.53</v>
      </c>
      <c r="I502" s="5">
        <v>1395375.53</v>
      </c>
      <c r="J502" s="5">
        <v>1395375.53</v>
      </c>
      <c r="K502" s="5">
        <v>1395375.53</v>
      </c>
      <c r="L502" s="5">
        <v>1395375.53</v>
      </c>
      <c r="M502" s="5">
        <v>1616615.53</v>
      </c>
      <c r="N502" s="5">
        <v>1839355.53</v>
      </c>
      <c r="O502" s="5">
        <v>2060595.53</v>
      </c>
      <c r="P502" s="6">
        <f t="shared" si="42"/>
        <v>1371926.8130769229</v>
      </c>
      <c r="Q502" s="4">
        <v>45535</v>
      </c>
      <c r="R502" s="7">
        <v>26</v>
      </c>
      <c r="S502" s="8">
        <f t="shared" si="39"/>
        <v>1.1708522247468546E-2</v>
      </c>
      <c r="T502" s="6">
        <f t="shared" si="43"/>
        <v>0.30442157843418222</v>
      </c>
    </row>
    <row r="503" spans="1:20" x14ac:dyDescent="0.25">
      <c r="A503" s="9" t="s">
        <v>104</v>
      </c>
      <c r="B503" t="s">
        <v>1087</v>
      </c>
      <c r="C503" s="5">
        <v>0</v>
      </c>
      <c r="D503" s="5">
        <v>0</v>
      </c>
      <c r="E503" s="5">
        <v>0</v>
      </c>
      <c r="F503" s="5">
        <v>0</v>
      </c>
      <c r="G503" s="5">
        <v>0</v>
      </c>
      <c r="H503" s="5">
        <v>0</v>
      </c>
      <c r="I503" s="5">
        <v>0</v>
      </c>
      <c r="J503" s="5">
        <v>826551.97</v>
      </c>
      <c r="K503" s="5">
        <v>826551.97</v>
      </c>
      <c r="L503" s="5">
        <v>826551.97</v>
      </c>
      <c r="M503" s="5">
        <v>826551.97</v>
      </c>
      <c r="N503" s="5">
        <v>1630985.37</v>
      </c>
      <c r="O503" s="5">
        <v>1630985.37</v>
      </c>
      <c r="P503" s="6">
        <f t="shared" si="42"/>
        <v>505244.50923076924</v>
      </c>
      <c r="Q503" s="4">
        <v>45230</v>
      </c>
      <c r="R503" s="7">
        <v>16</v>
      </c>
      <c r="S503" s="8">
        <f t="shared" si="39"/>
        <v>4.3119403457625273E-3</v>
      </c>
      <c r="T503" s="6">
        <f t="shared" si="43"/>
        <v>6.8991045532200437E-2</v>
      </c>
    </row>
    <row r="504" spans="1:20" x14ac:dyDescent="0.25">
      <c r="A504" s="9" t="s">
        <v>104</v>
      </c>
      <c r="B504" t="s">
        <v>10</v>
      </c>
      <c r="C504" s="5">
        <v>9640</v>
      </c>
      <c r="D504" s="5">
        <v>9640</v>
      </c>
      <c r="E504" s="5">
        <v>9640</v>
      </c>
      <c r="F504" s="5">
        <v>9640</v>
      </c>
      <c r="G504" s="5">
        <v>9640</v>
      </c>
      <c r="H504" s="5">
        <v>9640</v>
      </c>
      <c r="I504" s="5">
        <v>9640</v>
      </c>
      <c r="J504" s="5">
        <v>9640</v>
      </c>
      <c r="K504" s="5">
        <v>9640</v>
      </c>
      <c r="L504" s="5">
        <v>9640</v>
      </c>
      <c r="M504" s="5">
        <v>9640</v>
      </c>
      <c r="N504" s="5">
        <v>9640</v>
      </c>
      <c r="O504" s="5">
        <v>9640</v>
      </c>
      <c r="P504" s="6">
        <f t="shared" si="42"/>
        <v>9640</v>
      </c>
      <c r="Q504" s="4">
        <v>45291</v>
      </c>
      <c r="R504" s="7">
        <v>18</v>
      </c>
      <c r="S504" s="8">
        <f t="shared" si="39"/>
        <v>8.2271265048355211E-5</v>
      </c>
      <c r="T504" s="6">
        <f t="shared" si="43"/>
        <v>1.4808827708703938E-3</v>
      </c>
    </row>
    <row r="505" spans="1:20" x14ac:dyDescent="0.25">
      <c r="A505" s="9" t="s">
        <v>104</v>
      </c>
      <c r="B505" t="s">
        <v>15</v>
      </c>
      <c r="C505" s="5">
        <v>32765.89</v>
      </c>
      <c r="D505" s="5">
        <v>32765.89</v>
      </c>
      <c r="E505" s="5">
        <v>32765.89</v>
      </c>
      <c r="F505" s="5">
        <v>32765.89</v>
      </c>
      <c r="G505" s="5">
        <v>32765.89</v>
      </c>
      <c r="H505" s="5">
        <v>32765.89</v>
      </c>
      <c r="I505" s="5">
        <v>32765.89</v>
      </c>
      <c r="J505" s="5">
        <v>32765.89</v>
      </c>
      <c r="K505" s="5">
        <v>32765.89</v>
      </c>
      <c r="L505" s="5">
        <v>32765.89</v>
      </c>
      <c r="M505" s="5">
        <v>32765.89</v>
      </c>
      <c r="N505" s="5">
        <v>50265.89</v>
      </c>
      <c r="O505" s="5">
        <v>50265.89</v>
      </c>
      <c r="P505" s="6">
        <f t="shared" si="42"/>
        <v>35458.197692307702</v>
      </c>
      <c r="Q505" s="4">
        <v>47848</v>
      </c>
      <c r="R505" s="7">
        <v>6</v>
      </c>
      <c r="S505" s="8">
        <f t="shared" si="39"/>
        <v>3.0261315150216018E-4</v>
      </c>
      <c r="T505" s="6">
        <f t="shared" si="43"/>
        <v>1.8156789090129611E-3</v>
      </c>
    </row>
    <row r="506" spans="1:20" x14ac:dyDescent="0.25">
      <c r="A506" s="9" t="s">
        <v>104</v>
      </c>
      <c r="B506" t="s">
        <v>1088</v>
      </c>
      <c r="C506" s="5">
        <v>114907.4</v>
      </c>
      <c r="D506" s="5">
        <v>114907.4</v>
      </c>
      <c r="E506" s="5">
        <v>114907.4</v>
      </c>
      <c r="F506" s="5">
        <v>144568.76999999999</v>
      </c>
      <c r="G506" s="5">
        <v>144568.76999999999</v>
      </c>
      <c r="H506" s="5">
        <v>144568.76999999999</v>
      </c>
      <c r="I506" s="5">
        <v>174230.13999999998</v>
      </c>
      <c r="J506" s="5">
        <v>174230.13999999998</v>
      </c>
      <c r="K506" s="5">
        <v>174230.13999999998</v>
      </c>
      <c r="L506" s="5">
        <v>204484.77</v>
      </c>
      <c r="M506" s="5">
        <v>204484.77</v>
      </c>
      <c r="N506" s="5">
        <v>204484.77</v>
      </c>
      <c r="O506" s="5">
        <v>234739.4</v>
      </c>
      <c r="P506" s="6">
        <f t="shared" si="42"/>
        <v>165331.74153846156</v>
      </c>
      <c r="Q506" s="4">
        <v>47848</v>
      </c>
      <c r="R506" s="7">
        <v>6</v>
      </c>
      <c r="S506" s="8">
        <f t="shared" si="39"/>
        <v>1.4110011959561129E-3</v>
      </c>
      <c r="T506" s="6">
        <f t="shared" si="43"/>
        <v>8.466007175736678E-3</v>
      </c>
    </row>
    <row r="507" spans="1:20" x14ac:dyDescent="0.25">
      <c r="A507" s="9" t="s">
        <v>104</v>
      </c>
      <c r="B507" t="s">
        <v>17</v>
      </c>
      <c r="C507" s="5">
        <v>20000</v>
      </c>
      <c r="D507" s="5">
        <v>20000</v>
      </c>
      <c r="E507" s="5">
        <v>20000</v>
      </c>
      <c r="F507" s="5">
        <v>20000</v>
      </c>
      <c r="G507" s="5">
        <v>20000</v>
      </c>
      <c r="H507" s="5">
        <v>20000</v>
      </c>
      <c r="I507" s="5">
        <v>20000</v>
      </c>
      <c r="J507" s="5">
        <v>20000</v>
      </c>
      <c r="K507" s="5">
        <v>20000</v>
      </c>
      <c r="L507" s="5">
        <v>20000</v>
      </c>
      <c r="M507" s="5">
        <v>20000</v>
      </c>
      <c r="N507" s="5">
        <v>30000</v>
      </c>
      <c r="O507" s="5">
        <v>30000</v>
      </c>
      <c r="P507" s="6">
        <f t="shared" ref="P507:P534" si="44">AVERAGE(C507:O507)</f>
        <v>21538.461538461539</v>
      </c>
      <c r="Q507" s="4">
        <v>46387</v>
      </c>
      <c r="R507" s="7">
        <v>6</v>
      </c>
      <c r="S507" s="8">
        <f t="shared" si="39"/>
        <v>1.838170620295201E-4</v>
      </c>
      <c r="T507" s="6">
        <f t="shared" ref="T507:T534" si="45">R507*S507</f>
        <v>1.1029023721771205E-3</v>
      </c>
    </row>
    <row r="508" spans="1:20" x14ac:dyDescent="0.25">
      <c r="A508" s="9" t="s">
        <v>104</v>
      </c>
      <c r="B508" t="s">
        <v>1089</v>
      </c>
      <c r="C508" s="5">
        <v>0</v>
      </c>
      <c r="D508" s="5">
        <v>0</v>
      </c>
      <c r="E508" s="5">
        <v>0</v>
      </c>
      <c r="F508" s="5">
        <v>0</v>
      </c>
      <c r="G508" s="5">
        <v>0</v>
      </c>
      <c r="H508" s="5">
        <v>0</v>
      </c>
      <c r="I508" s="5">
        <v>0</v>
      </c>
      <c r="J508" s="5">
        <v>0</v>
      </c>
      <c r="K508" s="5">
        <v>0</v>
      </c>
      <c r="L508" s="5">
        <v>0</v>
      </c>
      <c r="M508" s="5">
        <v>0</v>
      </c>
      <c r="N508" s="5">
        <v>0</v>
      </c>
      <c r="O508" s="5">
        <v>363000</v>
      </c>
      <c r="P508" s="6">
        <f t="shared" si="44"/>
        <v>27923.076923076922</v>
      </c>
      <c r="Q508" s="4">
        <v>45199</v>
      </c>
      <c r="R508" s="7">
        <v>15</v>
      </c>
      <c r="S508" s="8">
        <f t="shared" si="39"/>
        <v>2.3830569113112782E-4</v>
      </c>
      <c r="T508" s="6">
        <f t="shared" si="45"/>
        <v>3.5745853669669173E-3</v>
      </c>
    </row>
    <row r="509" spans="1:20" x14ac:dyDescent="0.25">
      <c r="A509" s="9" t="s">
        <v>104</v>
      </c>
      <c r="B509" t="s">
        <v>12</v>
      </c>
      <c r="C509" s="5">
        <v>1281874.7600000002</v>
      </c>
      <c r="D509" s="5">
        <v>1495520.5600000003</v>
      </c>
      <c r="E509" s="5">
        <v>1709166.3600000003</v>
      </c>
      <c r="F509" s="5">
        <v>1922812.1600000004</v>
      </c>
      <c r="G509" s="5">
        <v>2136457.9600000004</v>
      </c>
      <c r="H509" s="5">
        <v>2350103.7600000002</v>
      </c>
      <c r="I509" s="5">
        <v>2563749.56</v>
      </c>
      <c r="J509" s="5">
        <v>2704796.06</v>
      </c>
      <c r="K509" s="5">
        <v>2845842.52</v>
      </c>
      <c r="L509" s="5">
        <v>2986888.98</v>
      </c>
      <c r="M509" s="5">
        <v>3127935.44</v>
      </c>
      <c r="N509" s="5">
        <v>3268981.9</v>
      </c>
      <c r="O509" s="5">
        <v>3410028.36</v>
      </c>
      <c r="P509" s="6">
        <f t="shared" si="44"/>
        <v>2446473.7215384617</v>
      </c>
      <c r="Q509" s="4">
        <v>47848</v>
      </c>
      <c r="R509" s="7">
        <v>6</v>
      </c>
      <c r="S509" s="8">
        <f t="shared" si="39"/>
        <v>2.0879096263332651E-2</v>
      </c>
      <c r="T509" s="6">
        <f t="shared" si="45"/>
        <v>0.12527457757999591</v>
      </c>
    </row>
    <row r="510" spans="1:20" x14ac:dyDescent="0.25">
      <c r="A510" s="9" t="s">
        <v>104</v>
      </c>
      <c r="B510" t="s">
        <v>19</v>
      </c>
      <c r="C510" s="5">
        <v>294597.95</v>
      </c>
      <c r="D510" s="5">
        <v>315430.95</v>
      </c>
      <c r="E510" s="5">
        <v>336263.95</v>
      </c>
      <c r="F510" s="5">
        <v>357096.95</v>
      </c>
      <c r="G510" s="5">
        <v>377929.95</v>
      </c>
      <c r="H510" s="5">
        <v>398762.95</v>
      </c>
      <c r="I510" s="5">
        <v>419599.96</v>
      </c>
      <c r="J510" s="5">
        <v>440432.96</v>
      </c>
      <c r="K510" s="5">
        <v>461265.96</v>
      </c>
      <c r="L510" s="5">
        <v>482098.96</v>
      </c>
      <c r="M510" s="5">
        <v>502931.96</v>
      </c>
      <c r="N510" s="5">
        <v>523764.96</v>
      </c>
      <c r="O510" s="5">
        <v>544597.96</v>
      </c>
      <c r="P510" s="6">
        <f t="shared" si="44"/>
        <v>419598.10923076922</v>
      </c>
      <c r="Q510" s="4">
        <v>46387</v>
      </c>
      <c r="R510" s="7">
        <v>6</v>
      </c>
      <c r="S510" s="8">
        <f t="shared" si="39"/>
        <v>3.5810028276258626E-3</v>
      </c>
      <c r="T510" s="6">
        <f t="shared" si="45"/>
        <v>2.1486016965755174E-2</v>
      </c>
    </row>
    <row r="511" spans="1:20" x14ac:dyDescent="0.25">
      <c r="A511" s="9" t="s">
        <v>104</v>
      </c>
      <c r="B511" t="s">
        <v>6</v>
      </c>
      <c r="C511" s="5">
        <v>0</v>
      </c>
      <c r="D511" s="5">
        <v>0</v>
      </c>
      <c r="E511" s="5">
        <v>76215</v>
      </c>
      <c r="F511" s="5">
        <v>76215</v>
      </c>
      <c r="G511" s="5">
        <v>76215</v>
      </c>
      <c r="H511" s="5">
        <v>76215</v>
      </c>
      <c r="I511" s="5">
        <v>76215</v>
      </c>
      <c r="J511" s="5">
        <v>76215</v>
      </c>
      <c r="K511" s="5">
        <v>76215</v>
      </c>
      <c r="L511" s="5">
        <v>76215</v>
      </c>
      <c r="M511" s="5">
        <v>76215</v>
      </c>
      <c r="N511" s="5">
        <v>76215</v>
      </c>
      <c r="O511" s="5">
        <v>76215</v>
      </c>
      <c r="P511" s="6">
        <f t="shared" si="44"/>
        <v>64489.615384615383</v>
      </c>
      <c r="Q511" s="4">
        <v>47848</v>
      </c>
      <c r="R511" s="7">
        <v>6</v>
      </c>
      <c r="S511" s="8">
        <f t="shared" si="39"/>
        <v>5.5037782574420934E-4</v>
      </c>
      <c r="T511" s="6">
        <f t="shared" si="45"/>
        <v>3.3022669544652558E-3</v>
      </c>
    </row>
    <row r="512" spans="1:20" x14ac:dyDescent="0.25">
      <c r="A512" s="9" t="s">
        <v>104</v>
      </c>
      <c r="B512" t="s">
        <v>75</v>
      </c>
      <c r="C512" s="5">
        <v>148643.71000000002</v>
      </c>
      <c r="D512" s="5">
        <v>158190.31000000003</v>
      </c>
      <c r="E512" s="5">
        <v>168347.79000000004</v>
      </c>
      <c r="F512" s="5">
        <v>178811.58000000005</v>
      </c>
      <c r="G512" s="5">
        <v>189581.70000000004</v>
      </c>
      <c r="H512" s="5">
        <v>199434.61000000004</v>
      </c>
      <c r="I512" s="5">
        <v>214549.21000000005</v>
      </c>
      <c r="J512" s="5">
        <v>214549.21000000005</v>
      </c>
      <c r="K512" s="5">
        <v>214549.21000000005</v>
      </c>
      <c r="L512" s="5">
        <v>214549.21000000005</v>
      </c>
      <c r="M512" s="5">
        <v>214549.21000000005</v>
      </c>
      <c r="N512" s="5">
        <v>214549.21000000005</v>
      </c>
      <c r="O512" s="5">
        <v>214549.21000000005</v>
      </c>
      <c r="P512" s="6">
        <f t="shared" si="44"/>
        <v>195758.01307692306</v>
      </c>
      <c r="Q512" s="4">
        <v>46022</v>
      </c>
      <c r="R512" s="7">
        <v>42</v>
      </c>
      <c r="S512" s="8">
        <f t="shared" si="39"/>
        <v>1.6706700600820459E-3</v>
      </c>
      <c r="T512" s="6">
        <f t="shared" si="45"/>
        <v>7.0168142523445928E-2</v>
      </c>
    </row>
    <row r="513" spans="1:20" x14ac:dyDescent="0.25">
      <c r="A513" s="9" t="s">
        <v>104</v>
      </c>
      <c r="B513" t="s">
        <v>1090</v>
      </c>
      <c r="C513" s="5">
        <v>0</v>
      </c>
      <c r="D513" s="5">
        <v>0</v>
      </c>
      <c r="E513" s="5">
        <v>0</v>
      </c>
      <c r="F513" s="5">
        <v>0</v>
      </c>
      <c r="G513" s="5">
        <v>0</v>
      </c>
      <c r="H513" s="5">
        <v>0</v>
      </c>
      <c r="I513" s="5">
        <v>0</v>
      </c>
      <c r="J513" s="5">
        <v>0</v>
      </c>
      <c r="K513" s="5">
        <v>0</v>
      </c>
      <c r="L513" s="5">
        <v>0</v>
      </c>
      <c r="M513" s="5">
        <v>112338.45</v>
      </c>
      <c r="N513" s="5">
        <v>112338.45</v>
      </c>
      <c r="O513" s="5">
        <v>112338.45</v>
      </c>
      <c r="P513" s="6">
        <f t="shared" si="44"/>
        <v>25924.257692307692</v>
      </c>
      <c r="Q513" s="4">
        <v>45077</v>
      </c>
      <c r="R513" s="7">
        <v>11</v>
      </c>
      <c r="S513" s="8">
        <f t="shared" si="39"/>
        <v>2.2124704105660865E-4</v>
      </c>
      <c r="T513" s="6">
        <f t="shared" si="45"/>
        <v>2.4337174516226951E-3</v>
      </c>
    </row>
    <row r="514" spans="1:20" x14ac:dyDescent="0.25">
      <c r="A514" s="9" t="s">
        <v>104</v>
      </c>
      <c r="B514" t="s">
        <v>1091</v>
      </c>
      <c r="C514" s="5">
        <v>49457.640000000007</v>
      </c>
      <c r="D514" s="5">
        <v>57700.580000000009</v>
      </c>
      <c r="E514" s="5">
        <v>65943.520000000004</v>
      </c>
      <c r="F514" s="5">
        <v>74186.460000000006</v>
      </c>
      <c r="G514" s="5">
        <v>82429.400000000009</v>
      </c>
      <c r="H514" s="5">
        <v>90672.340000000011</v>
      </c>
      <c r="I514" s="5">
        <v>98915.280000000013</v>
      </c>
      <c r="J514" s="5">
        <v>98915.280000000013</v>
      </c>
      <c r="K514" s="5">
        <v>98915.280000000013</v>
      </c>
      <c r="L514" s="5">
        <v>98915.280000000013</v>
      </c>
      <c r="M514" s="5">
        <v>98915.280000000013</v>
      </c>
      <c r="N514" s="5">
        <v>98915.280000000013</v>
      </c>
      <c r="O514" s="5">
        <v>98915.280000000013</v>
      </c>
      <c r="P514" s="6">
        <f t="shared" si="44"/>
        <v>85599.761538461549</v>
      </c>
      <c r="Q514" s="4">
        <v>45657</v>
      </c>
      <c r="R514" s="7">
        <v>30</v>
      </c>
      <c r="S514" s="8">
        <f t="shared" si="39"/>
        <v>7.3053948854842035E-4</v>
      </c>
      <c r="T514" s="6">
        <f t="shared" si="45"/>
        <v>2.1916184656452609E-2</v>
      </c>
    </row>
    <row r="515" spans="1:20" x14ac:dyDescent="0.25">
      <c r="A515" s="9" t="s">
        <v>104</v>
      </c>
      <c r="B515" t="s">
        <v>40</v>
      </c>
      <c r="C515" s="5">
        <v>56999.99</v>
      </c>
      <c r="D515" s="5">
        <v>56999.99</v>
      </c>
      <c r="E515" s="5">
        <v>56999.99</v>
      </c>
      <c r="F515" s="5">
        <v>56999.99</v>
      </c>
      <c r="G515" s="5">
        <v>56999.99</v>
      </c>
      <c r="H515" s="5">
        <v>56999.99</v>
      </c>
      <c r="I515" s="5">
        <v>56999.99</v>
      </c>
      <c r="J515" s="5">
        <v>56999.99</v>
      </c>
      <c r="K515" s="5">
        <v>56999.99</v>
      </c>
      <c r="L515" s="5">
        <v>56999.99</v>
      </c>
      <c r="M515" s="5">
        <v>56999.99</v>
      </c>
      <c r="N515" s="5">
        <v>56999.99</v>
      </c>
      <c r="O515" s="5">
        <v>56999.99</v>
      </c>
      <c r="P515" s="6">
        <f t="shared" si="44"/>
        <v>56999.99</v>
      </c>
      <c r="Q515" s="4">
        <v>45412</v>
      </c>
      <c r="R515" s="7">
        <v>22</v>
      </c>
      <c r="S515" s="8">
        <f t="shared" ref="S515:S536" si="46">P515/$P$537</f>
        <v>4.86458639527344E-4</v>
      </c>
      <c r="T515" s="6">
        <f t="shared" si="45"/>
        <v>1.0702090069601568E-2</v>
      </c>
    </row>
    <row r="516" spans="1:20" x14ac:dyDescent="0.25">
      <c r="A516" s="9" t="s">
        <v>104</v>
      </c>
      <c r="B516" t="s">
        <v>1092</v>
      </c>
      <c r="C516" s="5">
        <v>33000</v>
      </c>
      <c r="D516" s="5">
        <v>33000</v>
      </c>
      <c r="E516" s="5">
        <v>33000</v>
      </c>
      <c r="F516" s="5">
        <v>33000</v>
      </c>
      <c r="G516" s="5">
        <v>33000</v>
      </c>
      <c r="H516" s="5">
        <v>33000</v>
      </c>
      <c r="I516" s="5">
        <v>33000</v>
      </c>
      <c r="J516" s="5">
        <v>33000</v>
      </c>
      <c r="K516" s="5">
        <v>33000</v>
      </c>
      <c r="L516" s="5">
        <v>33000</v>
      </c>
      <c r="M516" s="5">
        <v>33000</v>
      </c>
      <c r="N516" s="5">
        <v>33000</v>
      </c>
      <c r="O516" s="5">
        <v>33000</v>
      </c>
      <c r="P516" s="6">
        <f t="shared" si="44"/>
        <v>33000</v>
      </c>
      <c r="Q516" s="4">
        <v>47695</v>
      </c>
      <c r="R516" s="7">
        <v>6</v>
      </c>
      <c r="S516" s="8">
        <f t="shared" si="46"/>
        <v>2.8163399860951473E-4</v>
      </c>
      <c r="T516" s="6">
        <f t="shared" si="45"/>
        <v>1.6898039916570884E-3</v>
      </c>
    </row>
    <row r="517" spans="1:20" x14ac:dyDescent="0.25">
      <c r="A517" s="9" t="s">
        <v>104</v>
      </c>
      <c r="B517" t="s">
        <v>1093</v>
      </c>
      <c r="C517" s="5">
        <v>303994.92000000004</v>
      </c>
      <c r="D517" s="5">
        <v>303994.92000000004</v>
      </c>
      <c r="E517" s="5">
        <v>303994.92000000004</v>
      </c>
      <c r="F517" s="5">
        <v>406733.09</v>
      </c>
      <c r="G517" s="5">
        <v>406733.09</v>
      </c>
      <c r="H517" s="5">
        <v>406733.09</v>
      </c>
      <c r="I517" s="5">
        <v>406733.09</v>
      </c>
      <c r="J517" s="5">
        <v>406733.09</v>
      </c>
      <c r="K517" s="5">
        <v>406733.09</v>
      </c>
      <c r="L517" s="5">
        <v>421399.76</v>
      </c>
      <c r="M517" s="5">
        <v>421399.76</v>
      </c>
      <c r="N517" s="5">
        <v>421399.76</v>
      </c>
      <c r="O517" s="5">
        <v>436066.43</v>
      </c>
      <c r="P517" s="6">
        <f t="shared" si="44"/>
        <v>388665.3084615384</v>
      </c>
      <c r="Q517" s="4">
        <v>47848</v>
      </c>
      <c r="R517" s="7">
        <v>6</v>
      </c>
      <c r="S517" s="8">
        <f t="shared" si="46"/>
        <v>3.3170110588734399E-3</v>
      </c>
      <c r="T517" s="6">
        <f t="shared" si="45"/>
        <v>1.9902066353240641E-2</v>
      </c>
    </row>
    <row r="518" spans="1:20" x14ac:dyDescent="0.25">
      <c r="A518" s="9" t="s">
        <v>104</v>
      </c>
      <c r="B518" t="s">
        <v>1094</v>
      </c>
      <c r="C518" s="5">
        <v>0</v>
      </c>
      <c r="D518" s="5">
        <v>0</v>
      </c>
      <c r="E518" s="5">
        <v>0</v>
      </c>
      <c r="F518" s="5">
        <v>0</v>
      </c>
      <c r="G518" s="5">
        <v>0</v>
      </c>
      <c r="H518" s="5">
        <v>0</v>
      </c>
      <c r="I518" s="5">
        <v>0</v>
      </c>
      <c r="J518" s="5">
        <v>0</v>
      </c>
      <c r="K518" s="5">
        <v>0</v>
      </c>
      <c r="L518" s="5">
        <v>0</v>
      </c>
      <c r="M518" s="5">
        <v>25293.9</v>
      </c>
      <c r="N518" s="5">
        <v>25293.9</v>
      </c>
      <c r="O518" s="5">
        <v>25293.9</v>
      </c>
      <c r="P518" s="6">
        <f t="shared" si="44"/>
        <v>5837.0538461538472</v>
      </c>
      <c r="Q518" s="4">
        <v>46295</v>
      </c>
      <c r="R518" s="7">
        <v>51</v>
      </c>
      <c r="S518" s="8">
        <f t="shared" si="46"/>
        <v>4.9815539842162275E-5</v>
      </c>
      <c r="T518" s="6">
        <f t="shared" si="45"/>
        <v>2.5405925319502759E-3</v>
      </c>
    </row>
    <row r="519" spans="1:20" x14ac:dyDescent="0.25">
      <c r="A519" s="9" t="s">
        <v>104</v>
      </c>
      <c r="B519" t="s">
        <v>1095</v>
      </c>
      <c r="C519" s="5">
        <v>0</v>
      </c>
      <c r="D519" s="5">
        <v>0</v>
      </c>
      <c r="E519" s="5">
        <v>0</v>
      </c>
      <c r="F519" s="5">
        <v>0</v>
      </c>
      <c r="G519" s="5">
        <v>0</v>
      </c>
      <c r="H519" s="5">
        <v>0</v>
      </c>
      <c r="I519" s="5">
        <v>0</v>
      </c>
      <c r="J519" s="5">
        <v>0</v>
      </c>
      <c r="K519" s="5">
        <v>0</v>
      </c>
      <c r="L519" s="5">
        <v>0</v>
      </c>
      <c r="M519" s="5">
        <v>42156.51</v>
      </c>
      <c r="N519" s="5">
        <v>42156.51</v>
      </c>
      <c r="O519" s="5">
        <v>42156.51</v>
      </c>
      <c r="P519" s="6">
        <f t="shared" si="44"/>
        <v>9728.4253846153842</v>
      </c>
      <c r="Q519" s="4">
        <v>46387</v>
      </c>
      <c r="R519" s="7">
        <v>54</v>
      </c>
      <c r="S519" s="8">
        <f t="shared" si="46"/>
        <v>8.3025919431622321E-5</v>
      </c>
      <c r="T519" s="6">
        <f t="shared" si="45"/>
        <v>4.483399649307605E-3</v>
      </c>
    </row>
    <row r="520" spans="1:20" x14ac:dyDescent="0.25">
      <c r="A520" s="9" t="s">
        <v>104</v>
      </c>
      <c r="B520" t="s">
        <v>1096</v>
      </c>
      <c r="C520" s="5">
        <v>0</v>
      </c>
      <c r="D520" s="5">
        <v>0</v>
      </c>
      <c r="E520" s="5">
        <v>0</v>
      </c>
      <c r="F520" s="5">
        <v>0</v>
      </c>
      <c r="G520" s="5">
        <v>0</v>
      </c>
      <c r="H520" s="5">
        <v>0</v>
      </c>
      <c r="I520" s="5">
        <v>0</v>
      </c>
      <c r="J520" s="5">
        <v>0</v>
      </c>
      <c r="K520" s="5">
        <v>0</v>
      </c>
      <c r="L520" s="5">
        <v>0</v>
      </c>
      <c r="M520" s="5">
        <v>0</v>
      </c>
      <c r="N520" s="5">
        <v>200103.22</v>
      </c>
      <c r="O520" s="5">
        <v>200103.22</v>
      </c>
      <c r="P520" s="6">
        <f t="shared" si="44"/>
        <v>30785.110769230771</v>
      </c>
      <c r="Q520" s="4">
        <v>45290</v>
      </c>
      <c r="R520" s="7">
        <v>18</v>
      </c>
      <c r="S520" s="8">
        <f t="shared" si="46"/>
        <v>2.6273132859319079E-4</v>
      </c>
      <c r="T520" s="6">
        <f t="shared" si="45"/>
        <v>4.7291639146774343E-3</v>
      </c>
    </row>
    <row r="521" spans="1:20" x14ac:dyDescent="0.25">
      <c r="A521" s="9" t="s">
        <v>104</v>
      </c>
      <c r="B521" t="s">
        <v>1097</v>
      </c>
      <c r="C521" s="5">
        <v>50000</v>
      </c>
      <c r="D521" s="5">
        <v>50000</v>
      </c>
      <c r="E521" s="5">
        <v>50000</v>
      </c>
      <c r="F521" s="5">
        <v>50000</v>
      </c>
      <c r="G521" s="5">
        <v>50000</v>
      </c>
      <c r="H521" s="5">
        <v>50000</v>
      </c>
      <c r="I521" s="5">
        <v>50000</v>
      </c>
      <c r="J521" s="5">
        <v>50000</v>
      </c>
      <c r="K521" s="5">
        <v>50000</v>
      </c>
      <c r="L521" s="5">
        <v>50000</v>
      </c>
      <c r="M521" s="5">
        <v>50000</v>
      </c>
      <c r="N521" s="5">
        <v>50000</v>
      </c>
      <c r="O521" s="5">
        <v>50000</v>
      </c>
      <c r="P521" s="6">
        <f t="shared" si="44"/>
        <v>50000</v>
      </c>
      <c r="Q521" s="4">
        <v>45991</v>
      </c>
      <c r="R521" s="7">
        <v>41</v>
      </c>
      <c r="S521" s="8">
        <f t="shared" si="46"/>
        <v>4.2671817971138594E-4</v>
      </c>
      <c r="T521" s="6">
        <f t="shared" si="45"/>
        <v>1.7495445368166822E-2</v>
      </c>
    </row>
    <row r="522" spans="1:20" x14ac:dyDescent="0.25">
      <c r="A522" s="9" t="s">
        <v>104</v>
      </c>
      <c r="B522" t="s">
        <v>1098</v>
      </c>
      <c r="C522" s="5">
        <v>80000</v>
      </c>
      <c r="D522" s="5">
        <v>120000</v>
      </c>
      <c r="E522" s="5">
        <v>160000</v>
      </c>
      <c r="F522" s="5">
        <v>180000</v>
      </c>
      <c r="G522" s="5">
        <v>275000</v>
      </c>
      <c r="H522" s="5">
        <v>300000</v>
      </c>
      <c r="I522" s="5">
        <v>300000</v>
      </c>
      <c r="J522" s="5">
        <v>300000</v>
      </c>
      <c r="K522" s="5">
        <v>300000</v>
      </c>
      <c r="L522" s="5">
        <v>300000</v>
      </c>
      <c r="M522" s="5">
        <v>300000</v>
      </c>
      <c r="N522" s="5">
        <v>300000</v>
      </c>
      <c r="O522" s="5">
        <v>300000</v>
      </c>
      <c r="P522" s="6">
        <f t="shared" si="44"/>
        <v>247307.69230769231</v>
      </c>
      <c r="Q522" s="4">
        <v>46022</v>
      </c>
      <c r="R522" s="7">
        <v>42</v>
      </c>
      <c r="S522" s="8">
        <f t="shared" si="46"/>
        <v>2.1106137658032397E-3</v>
      </c>
      <c r="T522" s="6">
        <f t="shared" si="45"/>
        <v>8.8645778163736075E-2</v>
      </c>
    </row>
    <row r="523" spans="1:20" x14ac:dyDescent="0.25">
      <c r="A523" s="9" t="s">
        <v>104</v>
      </c>
      <c r="B523" t="s">
        <v>30</v>
      </c>
      <c r="C523" s="5">
        <v>-4.0200000000000005</v>
      </c>
      <c r="D523" s="5">
        <v>-4.6900000000000004</v>
      </c>
      <c r="E523" s="5">
        <v>-5.36</v>
      </c>
      <c r="F523" s="5">
        <v>-6.03</v>
      </c>
      <c r="G523" s="5">
        <v>-6.7</v>
      </c>
      <c r="H523" s="5">
        <v>-7.37</v>
      </c>
      <c r="I523" s="5">
        <v>-8.0400000000000009</v>
      </c>
      <c r="J523" s="5">
        <v>-8.0400000000000009</v>
      </c>
      <c r="K523" s="5">
        <v>-8.0400000000000009</v>
      </c>
      <c r="L523" s="5">
        <v>-8.0400000000000009</v>
      </c>
      <c r="M523" s="5">
        <v>-8.0400000000000009</v>
      </c>
      <c r="N523" s="5">
        <v>-8.0400000000000009</v>
      </c>
      <c r="O523" s="5">
        <v>-8.0400000000000009</v>
      </c>
      <c r="P523" s="6">
        <f t="shared" si="44"/>
        <v>-6.9576923076923087</v>
      </c>
      <c r="Q523" s="4">
        <v>46234</v>
      </c>
      <c r="R523" s="7">
        <v>49</v>
      </c>
      <c r="S523" s="8">
        <f t="shared" si="46"/>
        <v>-5.9379475930607479E-8</v>
      </c>
      <c r="T523" s="6">
        <f t="shared" si="45"/>
        <v>-2.9095943205997665E-6</v>
      </c>
    </row>
    <row r="524" spans="1:20" x14ac:dyDescent="0.25">
      <c r="A524" s="9" t="s">
        <v>104</v>
      </c>
      <c r="B524" t="s">
        <v>1099</v>
      </c>
      <c r="C524" s="5">
        <v>3600921.38</v>
      </c>
      <c r="D524" s="5">
        <v>4118469.11</v>
      </c>
      <c r="E524" s="5">
        <v>4636016.84</v>
      </c>
      <c r="F524" s="5">
        <v>5153564.57</v>
      </c>
      <c r="G524" s="5">
        <v>5670897.2300000004</v>
      </c>
      <c r="H524" s="5">
        <v>6187484.4100000001</v>
      </c>
      <c r="I524" s="5">
        <v>6704071.5899999999</v>
      </c>
      <c r="J524" s="5">
        <v>6704071.5899999999</v>
      </c>
      <c r="K524" s="5">
        <v>6704071.5899999999</v>
      </c>
      <c r="L524" s="5">
        <v>6704071.5899999999</v>
      </c>
      <c r="M524" s="5">
        <v>6704071.5899999999</v>
      </c>
      <c r="N524" s="5">
        <v>6704071.5899999999</v>
      </c>
      <c r="O524" s="5">
        <v>6704071.5899999999</v>
      </c>
      <c r="P524" s="6">
        <f t="shared" si="44"/>
        <v>5868911.8976923088</v>
      </c>
      <c r="Q524" s="4">
        <v>46752</v>
      </c>
      <c r="R524" s="7">
        <v>6</v>
      </c>
      <c r="S524" s="8">
        <f t="shared" si="46"/>
        <v>5.0087428037395153E-2</v>
      </c>
      <c r="T524" s="6">
        <f t="shared" si="45"/>
        <v>0.3005245682243709</v>
      </c>
    </row>
    <row r="525" spans="1:20" x14ac:dyDescent="0.25">
      <c r="A525" s="9" t="s">
        <v>104</v>
      </c>
      <c r="B525" t="s">
        <v>1100</v>
      </c>
      <c r="C525" s="5">
        <v>-8250</v>
      </c>
      <c r="D525" s="5">
        <v>-8250</v>
      </c>
      <c r="E525" s="5">
        <v>-8250</v>
      </c>
      <c r="F525" s="5">
        <v>-8250</v>
      </c>
      <c r="G525" s="5">
        <v>300007.15000000002</v>
      </c>
      <c r="H525" s="5">
        <v>300007.15000000002</v>
      </c>
      <c r="I525" s="5">
        <v>300007.15000000002</v>
      </c>
      <c r="J525" s="5">
        <v>300007.15000000002</v>
      </c>
      <c r="K525" s="5">
        <v>300007.15000000002</v>
      </c>
      <c r="L525" s="5">
        <v>300007.15000000002</v>
      </c>
      <c r="M525" s="5">
        <v>300007.15000000002</v>
      </c>
      <c r="N525" s="5">
        <v>294607.15000000002</v>
      </c>
      <c r="O525" s="5">
        <v>450055.33</v>
      </c>
      <c r="P525" s="6">
        <f t="shared" si="44"/>
        <v>216285.57923076922</v>
      </c>
      <c r="Q525" s="4">
        <v>45291</v>
      </c>
      <c r="R525" s="7">
        <v>18</v>
      </c>
      <c r="S525" s="8">
        <f t="shared" si="46"/>
        <v>1.8458597733435316E-3</v>
      </c>
      <c r="T525" s="6">
        <f t="shared" si="45"/>
        <v>3.3225475920183573E-2</v>
      </c>
    </row>
    <row r="526" spans="1:20" x14ac:dyDescent="0.25">
      <c r="A526" s="9" t="s">
        <v>104</v>
      </c>
      <c r="B526" t="s">
        <v>1101</v>
      </c>
      <c r="C526" s="5">
        <v>0</v>
      </c>
      <c r="D526" s="5">
        <v>0</v>
      </c>
      <c r="E526" s="5">
        <v>0</v>
      </c>
      <c r="F526" s="5">
        <v>0</v>
      </c>
      <c r="G526" s="5">
        <v>0</v>
      </c>
      <c r="H526" s="5">
        <v>0</v>
      </c>
      <c r="I526" s="5">
        <v>0</v>
      </c>
      <c r="J526" s="5">
        <v>0</v>
      </c>
      <c r="K526" s="5">
        <v>0</v>
      </c>
      <c r="L526" s="5">
        <v>-7900</v>
      </c>
      <c r="M526" s="5">
        <v>-7900</v>
      </c>
      <c r="N526" s="5">
        <v>-7900</v>
      </c>
      <c r="O526" s="5">
        <v>-7900</v>
      </c>
      <c r="P526" s="6">
        <f t="shared" si="44"/>
        <v>-2430.7692307692309</v>
      </c>
      <c r="Q526" s="4">
        <v>45596</v>
      </c>
      <c r="R526" s="7">
        <v>28</v>
      </c>
      <c r="S526" s="8">
        <f t="shared" si="46"/>
        <v>-2.0745068429045842E-5</v>
      </c>
      <c r="T526" s="6">
        <f t="shared" si="45"/>
        <v>-5.8086191601328357E-4</v>
      </c>
    </row>
    <row r="527" spans="1:20" x14ac:dyDescent="0.25">
      <c r="A527" s="9" t="s">
        <v>104</v>
      </c>
      <c r="B527" t="s">
        <v>28</v>
      </c>
      <c r="C527" s="5">
        <v>0.43000000000000005</v>
      </c>
      <c r="D527" s="5">
        <v>0.43000000000000005</v>
      </c>
      <c r="E527" s="5">
        <v>0.43000000000000005</v>
      </c>
      <c r="F527" s="5">
        <v>0.43000000000000005</v>
      </c>
      <c r="G527" s="5">
        <v>0.43000000000000005</v>
      </c>
      <c r="H527" s="5">
        <v>0.43000000000000005</v>
      </c>
      <c r="I527" s="5">
        <v>0.43000000000000005</v>
      </c>
      <c r="J527" s="5">
        <v>0.43000000000000005</v>
      </c>
      <c r="K527" s="5">
        <v>0.43000000000000005</v>
      </c>
      <c r="L527" s="5">
        <v>0.43000000000000005</v>
      </c>
      <c r="M527" s="5">
        <v>0.43000000000000005</v>
      </c>
      <c r="N527" s="5">
        <v>0.43000000000000005</v>
      </c>
      <c r="O527" s="5">
        <v>0.43000000000000005</v>
      </c>
      <c r="P527" s="6">
        <f t="shared" si="44"/>
        <v>0.43</v>
      </c>
      <c r="Q527" s="4">
        <v>45626</v>
      </c>
      <c r="R527" s="7">
        <v>29</v>
      </c>
      <c r="S527" s="8">
        <f t="shared" si="46"/>
        <v>3.6697763455179187E-9</v>
      </c>
      <c r="T527" s="6">
        <f t="shared" si="45"/>
        <v>1.0642351402001965E-7</v>
      </c>
    </row>
    <row r="528" spans="1:20" x14ac:dyDescent="0.25">
      <c r="A528" s="9" t="s">
        <v>104</v>
      </c>
      <c r="B528" t="s">
        <v>1102</v>
      </c>
      <c r="C528" s="5">
        <v>119000.02</v>
      </c>
      <c r="D528" s="5">
        <v>138833.35</v>
      </c>
      <c r="E528" s="5">
        <v>158666.68</v>
      </c>
      <c r="F528" s="5">
        <v>178500.01</v>
      </c>
      <c r="G528" s="5">
        <v>198333.34000000003</v>
      </c>
      <c r="H528" s="5">
        <v>218166.67000000004</v>
      </c>
      <c r="I528" s="5">
        <v>238000.00000000006</v>
      </c>
      <c r="J528" s="5">
        <v>257833.37000000005</v>
      </c>
      <c r="K528" s="5">
        <v>277666.70000000007</v>
      </c>
      <c r="L528" s="5">
        <v>297500.03000000009</v>
      </c>
      <c r="M528" s="5">
        <v>317333.3600000001</v>
      </c>
      <c r="N528" s="5">
        <v>337166.69000000012</v>
      </c>
      <c r="O528" s="5">
        <v>357000.02000000014</v>
      </c>
      <c r="P528" s="6">
        <f t="shared" si="44"/>
        <v>238000.01846153851</v>
      </c>
      <c r="Q528" s="4">
        <v>45291</v>
      </c>
      <c r="R528" s="7">
        <v>18</v>
      </c>
      <c r="S528" s="8">
        <f t="shared" si="46"/>
        <v>2.0311786929836794E-3</v>
      </c>
      <c r="T528" s="6">
        <f t="shared" si="45"/>
        <v>3.6561216473706228E-2</v>
      </c>
    </row>
    <row r="529" spans="1:20" x14ac:dyDescent="0.25">
      <c r="A529" s="9" t="s">
        <v>104</v>
      </c>
      <c r="B529" t="s">
        <v>1103</v>
      </c>
      <c r="C529" s="5">
        <v>0</v>
      </c>
      <c r="D529" s="5">
        <v>11443.92</v>
      </c>
      <c r="E529" s="5">
        <v>11443.92</v>
      </c>
      <c r="F529" s="5">
        <v>11443.92</v>
      </c>
      <c r="G529" s="5">
        <v>11443.92</v>
      </c>
      <c r="H529" s="5">
        <v>11443.92</v>
      </c>
      <c r="I529" s="5">
        <v>11443.92</v>
      </c>
      <c r="J529" s="5">
        <v>12449.16</v>
      </c>
      <c r="K529" s="5">
        <v>13454.34</v>
      </c>
      <c r="L529" s="5">
        <v>14459.52</v>
      </c>
      <c r="M529" s="5">
        <v>15464.7</v>
      </c>
      <c r="N529" s="5">
        <v>16469.88</v>
      </c>
      <c r="O529" s="5">
        <v>17475.060000000001</v>
      </c>
      <c r="P529" s="6">
        <f t="shared" si="44"/>
        <v>12187.398461538462</v>
      </c>
      <c r="Q529" s="4">
        <v>45688</v>
      </c>
      <c r="R529" s="7">
        <v>31</v>
      </c>
      <c r="S529" s="8">
        <f t="shared" si="46"/>
        <v>1.0401168973850075E-4</v>
      </c>
      <c r="T529" s="6">
        <f t="shared" si="45"/>
        <v>3.224362381893523E-3</v>
      </c>
    </row>
    <row r="530" spans="1:20" x14ac:dyDescent="0.25">
      <c r="A530" s="9" t="s">
        <v>104</v>
      </c>
      <c r="B530" t="s">
        <v>14</v>
      </c>
      <c r="C530" s="5">
        <v>500628.07</v>
      </c>
      <c r="D530" s="5">
        <v>500628.07</v>
      </c>
      <c r="E530" s="5">
        <v>500628.07</v>
      </c>
      <c r="F530" s="5">
        <v>500628.07</v>
      </c>
      <c r="G530" s="5">
        <v>500628.07</v>
      </c>
      <c r="H530" s="5">
        <v>500628.07</v>
      </c>
      <c r="I530" s="5">
        <v>500628.07</v>
      </c>
      <c r="J530" s="5">
        <v>500628.07</v>
      </c>
      <c r="K530" s="5">
        <v>500628.07</v>
      </c>
      <c r="L530" s="5">
        <v>500628.07</v>
      </c>
      <c r="M530" s="5">
        <v>500628.07</v>
      </c>
      <c r="N530" s="5">
        <v>500628.07</v>
      </c>
      <c r="O530" s="5">
        <v>500628.07</v>
      </c>
      <c r="P530" s="6">
        <f t="shared" si="44"/>
        <v>500628.07000000007</v>
      </c>
      <c r="Q530" s="4">
        <v>46022</v>
      </c>
      <c r="R530" s="7">
        <v>42</v>
      </c>
      <c r="S530" s="8">
        <f t="shared" si="46"/>
        <v>4.2725419748564867E-3</v>
      </c>
      <c r="T530" s="6">
        <f t="shared" si="45"/>
        <v>0.17944676294397244</v>
      </c>
    </row>
    <row r="531" spans="1:20" x14ac:dyDescent="0.25">
      <c r="A531" s="9" t="s">
        <v>104</v>
      </c>
      <c r="B531" t="s">
        <v>1104</v>
      </c>
      <c r="C531" s="5">
        <v>0</v>
      </c>
      <c r="D531" s="5">
        <v>112993.19</v>
      </c>
      <c r="E531" s="5">
        <v>207154.34000000003</v>
      </c>
      <c r="F531" s="5">
        <v>301315.49000000005</v>
      </c>
      <c r="G531" s="5">
        <v>545899.05000000005</v>
      </c>
      <c r="H531" s="5">
        <v>696556.77</v>
      </c>
      <c r="I531" s="5">
        <v>809549.96</v>
      </c>
      <c r="J531" s="5">
        <v>890726.78999999992</v>
      </c>
      <c r="K531" s="5">
        <v>1080139.44</v>
      </c>
      <c r="L531" s="5">
        <v>1355290.13</v>
      </c>
      <c r="M531" s="5">
        <v>2218213.2799999998</v>
      </c>
      <c r="N531" s="5">
        <v>2500505.0099999998</v>
      </c>
      <c r="O531" s="5">
        <v>3152952.82</v>
      </c>
      <c r="P531" s="6">
        <f t="shared" si="44"/>
        <v>1067022.79</v>
      </c>
      <c r="Q531" s="4">
        <v>45107</v>
      </c>
      <c r="R531" s="7">
        <v>12</v>
      </c>
      <c r="S531" s="8">
        <f t="shared" si="46"/>
        <v>9.1063604531872889E-3</v>
      </c>
      <c r="T531" s="6">
        <f t="shared" si="45"/>
        <v>0.10927632543824747</v>
      </c>
    </row>
    <row r="532" spans="1:20" x14ac:dyDescent="0.25">
      <c r="A532" s="9" t="s">
        <v>104</v>
      </c>
      <c r="B532" t="s">
        <v>1105</v>
      </c>
      <c r="C532" s="5">
        <v>78750</v>
      </c>
      <c r="D532" s="5">
        <v>146250</v>
      </c>
      <c r="E532" s="5">
        <v>213750</v>
      </c>
      <c r="F532" s="5">
        <v>281250</v>
      </c>
      <c r="G532" s="5">
        <v>303750</v>
      </c>
      <c r="H532" s="5">
        <v>326250</v>
      </c>
      <c r="I532" s="5">
        <v>337500</v>
      </c>
      <c r="J532" s="5">
        <v>348750.01</v>
      </c>
      <c r="K532" s="5">
        <v>360000.02</v>
      </c>
      <c r="L532" s="5">
        <v>371250.03</v>
      </c>
      <c r="M532" s="5">
        <v>393750.02</v>
      </c>
      <c r="N532" s="5">
        <v>416250.01</v>
      </c>
      <c r="O532" s="5">
        <v>438750</v>
      </c>
      <c r="P532" s="6">
        <f t="shared" si="44"/>
        <v>308942.31461538468</v>
      </c>
      <c r="Q532" s="4">
        <v>45077</v>
      </c>
      <c r="R532" s="7">
        <v>11</v>
      </c>
      <c r="S532" s="8">
        <f t="shared" si="46"/>
        <v>2.6366260425699849E-3</v>
      </c>
      <c r="T532" s="6">
        <f t="shared" si="45"/>
        <v>2.9002886468269835E-2</v>
      </c>
    </row>
    <row r="533" spans="1:20" x14ac:dyDescent="0.25">
      <c r="A533" s="9" t="s">
        <v>104</v>
      </c>
      <c r="B533" t="s">
        <v>1106</v>
      </c>
      <c r="C533" s="5">
        <v>0</v>
      </c>
      <c r="D533" s="5">
        <v>0</v>
      </c>
      <c r="E533" s="5">
        <v>0</v>
      </c>
      <c r="F533" s="5">
        <v>0</v>
      </c>
      <c r="G533" s="5">
        <v>0</v>
      </c>
      <c r="H533" s="5">
        <v>0</v>
      </c>
      <c r="I533" s="5">
        <v>0</v>
      </c>
      <c r="J533" s="5">
        <v>0</v>
      </c>
      <c r="K533" s="5">
        <v>0</v>
      </c>
      <c r="L533" s="5">
        <v>0</v>
      </c>
      <c r="M533" s="5">
        <v>0</v>
      </c>
      <c r="N533" s="5">
        <v>4500</v>
      </c>
      <c r="O533" s="5">
        <v>9000</v>
      </c>
      <c r="P533" s="6">
        <f t="shared" si="44"/>
        <v>1038.4615384615386</v>
      </c>
      <c r="Q533" s="4">
        <v>45291</v>
      </c>
      <c r="R533" s="7">
        <v>18</v>
      </c>
      <c r="S533" s="8">
        <f t="shared" si="46"/>
        <v>8.8626083478518631E-6</v>
      </c>
      <c r="T533" s="6">
        <f t="shared" si="45"/>
        <v>1.5952695026133355E-4</v>
      </c>
    </row>
    <row r="534" spans="1:20" x14ac:dyDescent="0.25">
      <c r="A534" s="9" t="s">
        <v>104</v>
      </c>
      <c r="B534" t="s">
        <v>1107</v>
      </c>
      <c r="C534" s="5">
        <v>0</v>
      </c>
      <c r="D534" s="5">
        <v>0</v>
      </c>
      <c r="E534" s="5">
        <v>0</v>
      </c>
      <c r="F534" s="5">
        <v>0</v>
      </c>
      <c r="G534" s="5">
        <v>0</v>
      </c>
      <c r="H534" s="5">
        <v>0</v>
      </c>
      <c r="I534" s="5">
        <v>0</v>
      </c>
      <c r="J534" s="5">
        <v>0</v>
      </c>
      <c r="K534" s="5">
        <v>0</v>
      </c>
      <c r="L534" s="5">
        <v>0</v>
      </c>
      <c r="M534" s="5">
        <v>0</v>
      </c>
      <c r="N534" s="5">
        <v>4500</v>
      </c>
      <c r="O534" s="5">
        <v>9000</v>
      </c>
      <c r="P534" s="6">
        <f t="shared" si="44"/>
        <v>1038.4615384615386</v>
      </c>
      <c r="Q534" s="4">
        <v>45291</v>
      </c>
      <c r="R534" s="7">
        <v>18</v>
      </c>
      <c r="S534" s="8">
        <f t="shared" si="46"/>
        <v>8.8626083478518631E-6</v>
      </c>
      <c r="T534" s="6">
        <f t="shared" si="45"/>
        <v>1.5952695026133355E-4</v>
      </c>
    </row>
    <row r="535" spans="1:20" x14ac:dyDescent="0.25">
      <c r="A535" s="9" t="s">
        <v>104</v>
      </c>
      <c r="B535" t="s">
        <v>1108</v>
      </c>
      <c r="C535" s="5">
        <v>5487181.9999996126</v>
      </c>
      <c r="D535" s="5">
        <v>5487182.0099995732</v>
      </c>
      <c r="E535" s="5">
        <v>5487182.009999454</v>
      </c>
      <c r="F535" s="5">
        <v>5487182.009999603</v>
      </c>
      <c r="G535" s="5">
        <v>5487182.0099998116</v>
      </c>
      <c r="H535" s="5">
        <v>5487182.009999752</v>
      </c>
      <c r="I535" s="5">
        <v>9.999886155128479E-3</v>
      </c>
      <c r="J535" s="5">
        <v>9.9999159574508667E-3</v>
      </c>
      <c r="K535" s="5">
        <v>9.9997967481613159E-3</v>
      </c>
      <c r="L535" s="5">
        <v>9.9998116493225098E-3</v>
      </c>
      <c r="M535" s="5">
        <v>9.9997818470001221E-3</v>
      </c>
      <c r="N535" s="5">
        <v>9.9997818470001221E-3</v>
      </c>
      <c r="O535" s="5">
        <v>9.9998116493225098E-3</v>
      </c>
      <c r="P535" s="6">
        <f t="shared" ref="P535:P536" si="47">AVERAGE(C535:O535)</f>
        <v>2532545.5476920456</v>
      </c>
      <c r="Q535" s="4">
        <v>45292</v>
      </c>
      <c r="R535" s="7">
        <v>19</v>
      </c>
      <c r="S535" s="8">
        <f t="shared" si="46"/>
        <v>2.1613664522946493E-2</v>
      </c>
      <c r="T535" s="6">
        <f t="shared" ref="T535:T536" si="48">R535*S535</f>
        <v>0.41065962593598337</v>
      </c>
    </row>
    <row r="536" spans="1:20" x14ac:dyDescent="0.25">
      <c r="A536" s="9" t="s">
        <v>104</v>
      </c>
      <c r="B536" t="s">
        <v>1109</v>
      </c>
      <c r="C536" s="5">
        <v>0</v>
      </c>
      <c r="D536" s="5">
        <v>0</v>
      </c>
      <c r="E536" s="5">
        <v>0</v>
      </c>
      <c r="F536" s="5">
        <v>0</v>
      </c>
      <c r="G536" s="5">
        <v>0</v>
      </c>
      <c r="H536" s="5">
        <v>0</v>
      </c>
      <c r="I536" s="5">
        <v>0</v>
      </c>
      <c r="J536" s="5">
        <v>-15330.09</v>
      </c>
      <c r="K536" s="5">
        <v>-30660.190000000002</v>
      </c>
      <c r="L536" s="5">
        <v>-45990.29</v>
      </c>
      <c r="M536" s="5">
        <v>-61320.39</v>
      </c>
      <c r="N536" s="5">
        <v>-67890.44</v>
      </c>
      <c r="O536" s="5">
        <v>-70080.45</v>
      </c>
      <c r="P536" s="6">
        <f t="shared" si="47"/>
        <v>-22405.526923076926</v>
      </c>
      <c r="Q536" s="4">
        <v>45291</v>
      </c>
      <c r="R536" s="7">
        <v>18</v>
      </c>
      <c r="S536" s="8">
        <f t="shared" si="46"/>
        <v>-1.9121691328179673E-4</v>
      </c>
      <c r="T536" s="6">
        <f t="shared" si="48"/>
        <v>-3.441904439072341E-3</v>
      </c>
    </row>
    <row r="537" spans="1:20" ht="13" x14ac:dyDescent="0.3">
      <c r="C537" s="14">
        <f t="shared" ref="C537:P537" si="49">SUM(C3:C536)</f>
        <v>145909661.72999969</v>
      </c>
      <c r="D537" s="14">
        <f t="shared" si="49"/>
        <v>163159081.36999962</v>
      </c>
      <c r="E537" s="14">
        <f t="shared" si="49"/>
        <v>178234943.6499995</v>
      </c>
      <c r="F537" s="14">
        <f t="shared" si="49"/>
        <v>181414116.14999968</v>
      </c>
      <c r="G537" s="14">
        <f t="shared" si="49"/>
        <v>188109360.48999971</v>
      </c>
      <c r="H537" s="14">
        <f t="shared" si="49"/>
        <v>167991098.6799998</v>
      </c>
      <c r="I537" s="14">
        <f t="shared" si="49"/>
        <v>58389912.499999896</v>
      </c>
      <c r="J537" s="14">
        <f t="shared" si="49"/>
        <v>63034546.189999908</v>
      </c>
      <c r="K537" s="14">
        <f t="shared" si="49"/>
        <v>67487323.08999981</v>
      </c>
      <c r="L537" s="14">
        <f t="shared" si="49"/>
        <v>68815368.239999786</v>
      </c>
      <c r="M537" s="14">
        <f t="shared" si="49"/>
        <v>76321580.699999794</v>
      </c>
      <c r="N537" s="14">
        <f t="shared" si="49"/>
        <v>81623779.099999785</v>
      </c>
      <c r="O537" s="14">
        <f t="shared" si="49"/>
        <v>82762820.069999784</v>
      </c>
      <c r="P537" s="14">
        <f t="shared" si="49"/>
        <v>117173353.22769205</v>
      </c>
      <c r="R537" s="10"/>
      <c r="T537" s="16">
        <f>SUM(T3:T536)</f>
        <v>3.0584806406235501</v>
      </c>
    </row>
    <row r="538" spans="1:20" x14ac:dyDescent="0.25"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</row>
    <row r="539" spans="1:20" ht="13" x14ac:dyDescent="0.3"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14">
        <f>SUMIF(O3:O536,0,P3:P536)</f>
        <v>61490670.631538533</v>
      </c>
      <c r="P539" t="s">
        <v>1110</v>
      </c>
      <c r="Q539" s="3"/>
      <c r="R539" s="11"/>
    </row>
    <row r="540" spans="1:20" x14ac:dyDescent="0.25"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Q540" s="3"/>
      <c r="R540" s="11"/>
    </row>
    <row r="541" spans="1:20" ht="13" x14ac:dyDescent="0.3">
      <c r="O541" s="30">
        <f>O539/P537</f>
        <v>0.52478374082245005</v>
      </c>
      <c r="P541" t="s">
        <v>106</v>
      </c>
      <c r="Q541" s="2"/>
      <c r="R541" s="11"/>
    </row>
    <row r="542" spans="1:20" x14ac:dyDescent="0.25">
      <c r="P542" s="12"/>
      <c r="Q542" s="3"/>
      <c r="R542" s="11"/>
    </row>
    <row r="543" spans="1:20" x14ac:dyDescent="0.25">
      <c r="P543" s="1"/>
      <c r="Q543" s="3"/>
      <c r="R543" s="11"/>
    </row>
    <row r="544" spans="1:20" x14ac:dyDescent="0.25">
      <c r="P544" s="2"/>
      <c r="Q544" s="3"/>
      <c r="R544" s="11"/>
    </row>
    <row r="545" spans="16:18" ht="13" x14ac:dyDescent="0.3">
      <c r="P545" s="13"/>
      <c r="Q545" s="3"/>
      <c r="R545" s="11"/>
    </row>
    <row r="546" spans="16:18" x14ac:dyDescent="0.25">
      <c r="P546" s="2"/>
      <c r="Q546" s="3"/>
      <c r="R546" s="11"/>
    </row>
    <row r="547" spans="16:18" x14ac:dyDescent="0.25">
      <c r="P547" s="11"/>
      <c r="Q547" s="3"/>
      <c r="R547" s="11"/>
    </row>
    <row r="548" spans="16:18" x14ac:dyDescent="0.25">
      <c r="P548" s="11"/>
      <c r="Q548" s="3"/>
      <c r="R548" s="11"/>
    </row>
  </sheetData>
  <mergeCells count="1">
    <mergeCell ref="A1:T1"/>
  </mergeCells>
  <pageMargins left="0.7" right="0.7" top="0.75" bottom="0.75" header="0.3" footer="0.5"/>
  <pageSetup scale="40" fitToHeight="0" orientation="landscape" r:id="rId1"/>
  <headerFooter>
    <oddFooter>&amp;R&amp;"Times New Roman,Bold"&amp;12Rebuttal Exhibit CMG-11
Page &amp;P of &amp;N</oddFooter>
  </headerFooter>
  <rowBreaks count="2" manualBreakCount="2">
    <brk id="402" max="19" man="1"/>
    <brk id="502" max="19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416"/>
  <sheetViews>
    <sheetView zoomScaleNormal="100" workbookViewId="0">
      <pane xSplit="2" ySplit="2" topLeftCell="C3" activePane="bottomRight" state="frozen"/>
      <selection pane="topRight" activeCell="C1" sqref="C1"/>
      <selection pane="bottomLeft" activeCell="A3" sqref="A3"/>
      <selection pane="bottomRight" sqref="A1:G413"/>
    </sheetView>
  </sheetViews>
  <sheetFormatPr defaultRowHeight="12.5" x14ac:dyDescent="0.25"/>
  <cols>
    <col min="1" max="1" width="9.54296875" bestFit="1" customWidth="1"/>
    <col min="2" max="2" width="12.453125" bestFit="1" customWidth="1"/>
    <col min="3" max="4" width="15" bestFit="1" customWidth="1"/>
    <col min="5" max="5" width="24" bestFit="1" customWidth="1"/>
    <col min="6" max="6" width="10.26953125" bestFit="1" customWidth="1"/>
    <col min="7" max="7" width="13.81640625" bestFit="1" customWidth="1"/>
  </cols>
  <sheetData>
    <row r="1" spans="1:7" s="31" customFormat="1" ht="13" x14ac:dyDescent="0.3">
      <c r="A1" s="49" t="s">
        <v>107</v>
      </c>
      <c r="B1" s="49"/>
      <c r="C1" s="49"/>
      <c r="D1" s="49"/>
      <c r="E1" s="49"/>
      <c r="F1" s="49"/>
      <c r="G1" s="49"/>
    </row>
    <row r="2" spans="1:7" s="42" customFormat="1" ht="13" x14ac:dyDescent="0.3">
      <c r="A2" s="28" t="s">
        <v>103</v>
      </c>
      <c r="B2" s="28" t="s">
        <v>0</v>
      </c>
      <c r="C2" s="27">
        <v>44742</v>
      </c>
      <c r="D2" s="27" t="s">
        <v>2</v>
      </c>
      <c r="E2" s="28" t="s">
        <v>3</v>
      </c>
      <c r="F2" s="27" t="s">
        <v>4</v>
      </c>
      <c r="G2" s="28" t="s">
        <v>5</v>
      </c>
    </row>
    <row r="3" spans="1:7" s="31" customFormat="1" x14ac:dyDescent="0.25">
      <c r="A3" s="33" t="s">
        <v>105</v>
      </c>
      <c r="B3" s="31" t="s">
        <v>116</v>
      </c>
      <c r="C3" s="34">
        <v>103515.66</v>
      </c>
      <c r="D3" s="32">
        <v>45291</v>
      </c>
      <c r="E3" s="35">
        <v>18</v>
      </c>
      <c r="F3" s="36">
        <f t="shared" ref="F3:F66" si="0">C3/$C$413</f>
        <v>4.5991804198117784E-4</v>
      </c>
      <c r="G3" s="37">
        <f t="shared" ref="G3:G66" si="1">E3*F3</f>
        <v>8.2785247556612009E-3</v>
      </c>
    </row>
    <row r="4" spans="1:7" s="31" customFormat="1" x14ac:dyDescent="0.25">
      <c r="A4" s="33" t="s">
        <v>105</v>
      </c>
      <c r="B4" s="31" t="s">
        <v>46</v>
      </c>
      <c r="C4" s="34">
        <v>-357049.91000000003</v>
      </c>
      <c r="D4" s="32">
        <v>45657</v>
      </c>
      <c r="E4" s="35">
        <v>30</v>
      </c>
      <c r="F4" s="36">
        <f t="shared" si="0"/>
        <v>-1.5863657295597186E-3</v>
      </c>
      <c r="G4" s="37">
        <f t="shared" si="1"/>
        <v>-4.759097188679156E-2</v>
      </c>
    </row>
    <row r="5" spans="1:7" s="31" customFormat="1" x14ac:dyDescent="0.25">
      <c r="A5" s="33" t="s">
        <v>105</v>
      </c>
      <c r="B5" s="31" t="s">
        <v>44</v>
      </c>
      <c r="C5" s="34">
        <v>-87160.919999999925</v>
      </c>
      <c r="D5" s="32">
        <v>45260</v>
      </c>
      <c r="E5" s="35">
        <v>17</v>
      </c>
      <c r="F5" s="36">
        <f t="shared" si="0"/>
        <v>-3.8725425373975345E-4</v>
      </c>
      <c r="G5" s="37">
        <f t="shared" si="1"/>
        <v>-6.5833223135758085E-3</v>
      </c>
    </row>
    <row r="6" spans="1:7" s="31" customFormat="1" x14ac:dyDescent="0.25">
      <c r="A6" s="33" t="s">
        <v>105</v>
      </c>
      <c r="B6" s="31" t="s">
        <v>53</v>
      </c>
      <c r="C6" s="34">
        <v>16405155.720000003</v>
      </c>
      <c r="D6" s="32">
        <v>45291</v>
      </c>
      <c r="E6" s="35">
        <v>18</v>
      </c>
      <c r="F6" s="36">
        <f t="shared" si="0"/>
        <v>7.2887784294074165E-2</v>
      </c>
      <c r="G6" s="37">
        <f t="shared" si="1"/>
        <v>1.311980117293335</v>
      </c>
    </row>
    <row r="7" spans="1:7" s="31" customFormat="1" x14ac:dyDescent="0.25">
      <c r="A7" s="33" t="s">
        <v>105</v>
      </c>
      <c r="B7" s="31" t="s">
        <v>118</v>
      </c>
      <c r="C7" s="34">
        <v>1703962.7300000002</v>
      </c>
      <c r="D7" s="32">
        <v>45596</v>
      </c>
      <c r="E7" s="35">
        <v>28</v>
      </c>
      <c r="F7" s="36">
        <f t="shared" si="0"/>
        <v>7.5706729048580909E-3</v>
      </c>
      <c r="G7" s="37">
        <f t="shared" si="1"/>
        <v>0.21197884133602654</v>
      </c>
    </row>
    <row r="8" spans="1:7" s="31" customFormat="1" x14ac:dyDescent="0.25">
      <c r="A8" s="33" t="s">
        <v>105</v>
      </c>
      <c r="B8" s="31" t="s">
        <v>48</v>
      </c>
      <c r="C8" s="34">
        <v>5192260.0199999996</v>
      </c>
      <c r="D8" s="32">
        <v>44834</v>
      </c>
      <c r="E8" s="35">
        <v>3</v>
      </c>
      <c r="F8" s="36">
        <f t="shared" si="0"/>
        <v>2.3069109174935959E-2</v>
      </c>
      <c r="G8" s="37">
        <f t="shared" si="1"/>
        <v>6.9207327524807877E-2</v>
      </c>
    </row>
    <row r="9" spans="1:7" s="31" customFormat="1" x14ac:dyDescent="0.25">
      <c r="A9" s="33" t="s">
        <v>105</v>
      </c>
      <c r="B9" s="31" t="s">
        <v>125</v>
      </c>
      <c r="C9" s="34">
        <v>709345.97000000009</v>
      </c>
      <c r="D9" s="32">
        <v>45657</v>
      </c>
      <c r="E9" s="35">
        <v>30</v>
      </c>
      <c r="F9" s="36">
        <f t="shared" si="0"/>
        <v>3.1516101970430308E-3</v>
      </c>
      <c r="G9" s="37">
        <f t="shared" si="1"/>
        <v>9.4548305911290917E-2</v>
      </c>
    </row>
    <row r="10" spans="1:7" s="31" customFormat="1" x14ac:dyDescent="0.25">
      <c r="A10" s="33" t="s">
        <v>105</v>
      </c>
      <c r="B10" s="31" t="s">
        <v>134</v>
      </c>
      <c r="C10" s="34">
        <v>606361.09</v>
      </c>
      <c r="D10" s="32">
        <v>44926</v>
      </c>
      <c r="E10" s="35">
        <v>6</v>
      </c>
      <c r="F10" s="36">
        <f t="shared" si="0"/>
        <v>2.6940504001652767E-3</v>
      </c>
      <c r="G10" s="37">
        <f t="shared" si="1"/>
        <v>1.6164302400991662E-2</v>
      </c>
    </row>
    <row r="11" spans="1:7" s="31" customFormat="1" x14ac:dyDescent="0.25">
      <c r="A11" s="33" t="s">
        <v>105</v>
      </c>
      <c r="B11" s="31" t="s">
        <v>135</v>
      </c>
      <c r="C11" s="34">
        <v>220181.27000000002</v>
      </c>
      <c r="D11" s="32">
        <v>44926</v>
      </c>
      <c r="E11" s="35">
        <v>6</v>
      </c>
      <c r="F11" s="36">
        <f t="shared" si="0"/>
        <v>9.7826105324864921E-4</v>
      </c>
      <c r="G11" s="37">
        <f t="shared" si="1"/>
        <v>5.8695663194918953E-3</v>
      </c>
    </row>
    <row r="12" spans="1:7" s="31" customFormat="1" x14ac:dyDescent="0.25">
      <c r="A12" s="33" t="s">
        <v>105</v>
      </c>
      <c r="B12" s="31" t="s">
        <v>148</v>
      </c>
      <c r="C12" s="34">
        <v>8988322.7400000002</v>
      </c>
      <c r="D12" s="32">
        <v>45473</v>
      </c>
      <c r="E12" s="35">
        <v>24</v>
      </c>
      <c r="F12" s="36">
        <f t="shared" si="0"/>
        <v>3.9934941199000186E-2</v>
      </c>
      <c r="G12" s="37">
        <f t="shared" si="1"/>
        <v>0.95843858877600452</v>
      </c>
    </row>
    <row r="13" spans="1:7" s="31" customFormat="1" x14ac:dyDescent="0.25">
      <c r="A13" s="33" t="s">
        <v>105</v>
      </c>
      <c r="B13" s="31" t="s">
        <v>149</v>
      </c>
      <c r="C13" s="34">
        <v>5529527.5199999986</v>
      </c>
      <c r="D13" s="32">
        <v>45473</v>
      </c>
      <c r="E13" s="35">
        <v>24</v>
      </c>
      <c r="F13" s="36">
        <f t="shared" si="0"/>
        <v>2.4567582045841543E-2</v>
      </c>
      <c r="G13" s="37">
        <f t="shared" si="1"/>
        <v>0.58962196910019704</v>
      </c>
    </row>
    <row r="14" spans="1:7" s="31" customFormat="1" x14ac:dyDescent="0.25">
      <c r="A14" s="33" t="s">
        <v>105</v>
      </c>
      <c r="B14" s="31" t="s">
        <v>51</v>
      </c>
      <c r="C14" s="34">
        <v>3283715.6399999997</v>
      </c>
      <c r="D14" s="32">
        <v>44865</v>
      </c>
      <c r="E14" s="35">
        <v>4</v>
      </c>
      <c r="F14" s="36">
        <f t="shared" si="0"/>
        <v>1.4589484021758352E-2</v>
      </c>
      <c r="G14" s="37">
        <f t="shared" si="1"/>
        <v>5.8357936087033407E-2</v>
      </c>
    </row>
    <row r="15" spans="1:7" s="31" customFormat="1" x14ac:dyDescent="0.25">
      <c r="A15" s="33" t="s">
        <v>105</v>
      </c>
      <c r="B15" s="31" t="s">
        <v>155</v>
      </c>
      <c r="C15" s="34">
        <v>1143052.3399999999</v>
      </c>
      <c r="D15" s="32">
        <v>45291</v>
      </c>
      <c r="E15" s="35">
        <v>18</v>
      </c>
      <c r="F15" s="36">
        <f t="shared" si="0"/>
        <v>5.0785590711086952E-3</v>
      </c>
      <c r="G15" s="37">
        <f t="shared" si="1"/>
        <v>9.141406327995652E-2</v>
      </c>
    </row>
    <row r="16" spans="1:7" s="31" customFormat="1" x14ac:dyDescent="0.25">
      <c r="A16" s="33" t="s">
        <v>105</v>
      </c>
      <c r="B16" s="31" t="s">
        <v>156</v>
      </c>
      <c r="C16" s="34">
        <v>2597791.65</v>
      </c>
      <c r="D16" s="32">
        <v>44804</v>
      </c>
      <c r="E16" s="35">
        <v>2</v>
      </c>
      <c r="F16" s="36">
        <f t="shared" si="0"/>
        <v>1.1541937221315628E-2</v>
      </c>
      <c r="G16" s="37">
        <f t="shared" si="1"/>
        <v>2.3083874442631255E-2</v>
      </c>
    </row>
    <row r="17" spans="1:7" s="31" customFormat="1" x14ac:dyDescent="0.25">
      <c r="A17" s="33" t="s">
        <v>105</v>
      </c>
      <c r="B17" s="31" t="s">
        <v>169</v>
      </c>
      <c r="C17" s="34">
        <v>143192.88999999998</v>
      </c>
      <c r="D17" s="32">
        <v>44926</v>
      </c>
      <c r="E17" s="35">
        <v>6</v>
      </c>
      <c r="F17" s="36">
        <f t="shared" si="0"/>
        <v>6.3620319470915007E-4</v>
      </c>
      <c r="G17" s="37">
        <f t="shared" si="1"/>
        <v>3.8172191682549006E-3</v>
      </c>
    </row>
    <row r="18" spans="1:7" s="31" customFormat="1" x14ac:dyDescent="0.25">
      <c r="A18" s="33" t="s">
        <v>105</v>
      </c>
      <c r="B18" s="31" t="s">
        <v>178</v>
      </c>
      <c r="C18" s="34">
        <v>151485.16</v>
      </c>
      <c r="D18" s="32">
        <v>44865</v>
      </c>
      <c r="E18" s="35">
        <v>4</v>
      </c>
      <c r="F18" s="36">
        <f t="shared" si="0"/>
        <v>6.730455872706163E-4</v>
      </c>
      <c r="G18" s="37">
        <f t="shared" si="1"/>
        <v>2.6921823490824652E-3</v>
      </c>
    </row>
    <row r="19" spans="1:7" s="31" customFormat="1" x14ac:dyDescent="0.25">
      <c r="A19" s="33" t="s">
        <v>105</v>
      </c>
      <c r="B19" s="31" t="s">
        <v>184</v>
      </c>
      <c r="C19" s="34">
        <v>5358502.580000001</v>
      </c>
      <c r="D19" s="32">
        <v>44926</v>
      </c>
      <c r="E19" s="35">
        <v>6</v>
      </c>
      <c r="F19" s="36">
        <f t="shared" si="0"/>
        <v>2.3807721600236045E-2</v>
      </c>
      <c r="G19" s="37">
        <f t="shared" si="1"/>
        <v>0.14284632960141627</v>
      </c>
    </row>
    <row r="20" spans="1:7" s="31" customFormat="1" x14ac:dyDescent="0.25">
      <c r="A20" s="33" t="s">
        <v>105</v>
      </c>
      <c r="B20" s="31" t="s">
        <v>60</v>
      </c>
      <c r="C20" s="34">
        <v>70365.02</v>
      </c>
      <c r="D20" s="32">
        <v>44926</v>
      </c>
      <c r="E20" s="35">
        <v>6</v>
      </c>
      <c r="F20" s="36">
        <f t="shared" si="0"/>
        <v>3.1263040029273271E-4</v>
      </c>
      <c r="G20" s="37">
        <f t="shared" si="1"/>
        <v>1.8757824017563963E-3</v>
      </c>
    </row>
    <row r="21" spans="1:7" s="31" customFormat="1" x14ac:dyDescent="0.25">
      <c r="A21" s="33" t="s">
        <v>105</v>
      </c>
      <c r="B21" s="31" t="s">
        <v>189</v>
      </c>
      <c r="C21" s="34">
        <v>710009.82000000007</v>
      </c>
      <c r="D21" s="32">
        <v>44895</v>
      </c>
      <c r="E21" s="35">
        <v>5</v>
      </c>
      <c r="F21" s="36">
        <f t="shared" si="0"/>
        <v>3.1545596695399377E-3</v>
      </c>
      <c r="G21" s="37">
        <f t="shared" si="1"/>
        <v>1.577279834769969E-2</v>
      </c>
    </row>
    <row r="22" spans="1:7" s="31" customFormat="1" x14ac:dyDescent="0.25">
      <c r="A22" s="33" t="s">
        <v>105</v>
      </c>
      <c r="B22" s="31" t="s">
        <v>190</v>
      </c>
      <c r="C22" s="34">
        <v>104413.21</v>
      </c>
      <c r="D22" s="32">
        <v>44926</v>
      </c>
      <c r="E22" s="35">
        <v>6</v>
      </c>
      <c r="F22" s="36">
        <f t="shared" si="0"/>
        <v>4.6390583898290889E-4</v>
      </c>
      <c r="G22" s="37">
        <f t="shared" si="1"/>
        <v>2.7834350338974533E-3</v>
      </c>
    </row>
    <row r="23" spans="1:7" s="31" customFormat="1" x14ac:dyDescent="0.25">
      <c r="A23" s="33" t="s">
        <v>105</v>
      </c>
      <c r="B23" s="31" t="s">
        <v>191</v>
      </c>
      <c r="C23" s="34">
        <v>431691.64999999997</v>
      </c>
      <c r="D23" s="32">
        <v>44865</v>
      </c>
      <c r="E23" s="35">
        <v>4</v>
      </c>
      <c r="F23" s="36">
        <f t="shared" si="0"/>
        <v>1.9179975127205286E-3</v>
      </c>
      <c r="G23" s="37">
        <f t="shared" si="1"/>
        <v>7.6719900508821146E-3</v>
      </c>
    </row>
    <row r="24" spans="1:7" s="31" customFormat="1" x14ac:dyDescent="0.25">
      <c r="A24" s="33" t="s">
        <v>105</v>
      </c>
      <c r="B24" s="31" t="s">
        <v>195</v>
      </c>
      <c r="C24" s="34">
        <v>167991.32</v>
      </c>
      <c r="D24" s="32">
        <v>44896</v>
      </c>
      <c r="E24" s="35">
        <v>6</v>
      </c>
      <c r="F24" s="36">
        <f t="shared" si="0"/>
        <v>7.463821315947122E-4</v>
      </c>
      <c r="G24" s="37">
        <f t="shared" si="1"/>
        <v>4.4782927895682736E-3</v>
      </c>
    </row>
    <row r="25" spans="1:7" s="31" customFormat="1" x14ac:dyDescent="0.25">
      <c r="A25" s="33" t="s">
        <v>105</v>
      </c>
      <c r="B25" s="31" t="s">
        <v>198</v>
      </c>
      <c r="C25" s="34">
        <v>195880.58</v>
      </c>
      <c r="D25" s="32">
        <v>44926</v>
      </c>
      <c r="E25" s="35">
        <v>6</v>
      </c>
      <c r="F25" s="36">
        <f t="shared" si="0"/>
        <v>8.7029356539616767E-4</v>
      </c>
      <c r="G25" s="37">
        <f t="shared" si="1"/>
        <v>5.221761392377006E-3</v>
      </c>
    </row>
    <row r="26" spans="1:7" s="31" customFormat="1" x14ac:dyDescent="0.25">
      <c r="A26" s="33" t="s">
        <v>105</v>
      </c>
      <c r="B26" s="31" t="s">
        <v>199</v>
      </c>
      <c r="C26" s="34">
        <v>159747.43</v>
      </c>
      <c r="D26" s="32">
        <v>44773</v>
      </c>
      <c r="E26" s="35">
        <v>1</v>
      </c>
      <c r="F26" s="36">
        <f t="shared" si="0"/>
        <v>7.0975469042196379E-4</v>
      </c>
      <c r="G26" s="37">
        <f t="shared" si="1"/>
        <v>7.0975469042196379E-4</v>
      </c>
    </row>
    <row r="27" spans="1:7" s="31" customFormat="1" x14ac:dyDescent="0.25">
      <c r="A27" s="33" t="s">
        <v>105</v>
      </c>
      <c r="B27" s="31" t="s">
        <v>200</v>
      </c>
      <c r="C27" s="34">
        <v>156447.36000000002</v>
      </c>
      <c r="D27" s="32">
        <v>44804</v>
      </c>
      <c r="E27" s="35">
        <v>2</v>
      </c>
      <c r="F27" s="36">
        <f t="shared" si="0"/>
        <v>6.9509254430029669E-4</v>
      </c>
      <c r="G27" s="37">
        <f t="shared" si="1"/>
        <v>1.3901850886005934E-3</v>
      </c>
    </row>
    <row r="28" spans="1:7" s="31" customFormat="1" x14ac:dyDescent="0.25">
      <c r="A28" s="33" t="s">
        <v>105</v>
      </c>
      <c r="B28" s="31" t="s">
        <v>202</v>
      </c>
      <c r="C28" s="34">
        <v>174966.89</v>
      </c>
      <c r="D28" s="32">
        <v>44896</v>
      </c>
      <c r="E28" s="35">
        <v>6</v>
      </c>
      <c r="F28" s="36">
        <f t="shared" si="0"/>
        <v>7.7737445194607394E-4</v>
      </c>
      <c r="G28" s="37">
        <f t="shared" si="1"/>
        <v>4.6642467116764438E-3</v>
      </c>
    </row>
    <row r="29" spans="1:7" s="31" customFormat="1" x14ac:dyDescent="0.25">
      <c r="A29" s="33" t="s">
        <v>105</v>
      </c>
      <c r="B29" s="31" t="s">
        <v>208</v>
      </c>
      <c r="C29" s="34">
        <v>586646</v>
      </c>
      <c r="D29" s="32">
        <v>44895</v>
      </c>
      <c r="E29" s="35">
        <v>5</v>
      </c>
      <c r="F29" s="36">
        <f t="shared" si="0"/>
        <v>2.606456642947454E-3</v>
      </c>
      <c r="G29" s="37">
        <f t="shared" si="1"/>
        <v>1.303228321473727E-2</v>
      </c>
    </row>
    <row r="30" spans="1:7" s="31" customFormat="1" x14ac:dyDescent="0.25">
      <c r="A30" s="33" t="s">
        <v>105</v>
      </c>
      <c r="B30" s="31" t="s">
        <v>211</v>
      </c>
      <c r="C30" s="34">
        <v>81086.400000000009</v>
      </c>
      <c r="D30" s="32">
        <v>44896</v>
      </c>
      <c r="E30" s="35">
        <v>6</v>
      </c>
      <c r="F30" s="36">
        <f t="shared" si="0"/>
        <v>3.6026528082130357E-4</v>
      </c>
      <c r="G30" s="37">
        <f t="shared" si="1"/>
        <v>2.1615916849278215E-3</v>
      </c>
    </row>
    <row r="31" spans="1:7" s="31" customFormat="1" x14ac:dyDescent="0.25">
      <c r="A31" s="33" t="s">
        <v>105</v>
      </c>
      <c r="B31" s="31" t="s">
        <v>37</v>
      </c>
      <c r="C31" s="34">
        <v>140241.89000000001</v>
      </c>
      <c r="D31" s="32">
        <v>44926</v>
      </c>
      <c r="E31" s="35">
        <v>6</v>
      </c>
      <c r="F31" s="36">
        <f t="shared" si="0"/>
        <v>6.2309195973381931E-4</v>
      </c>
      <c r="G31" s="37">
        <f t="shared" si="1"/>
        <v>3.7385517584029157E-3</v>
      </c>
    </row>
    <row r="32" spans="1:7" s="31" customFormat="1" x14ac:dyDescent="0.25">
      <c r="A32" s="33" t="s">
        <v>105</v>
      </c>
      <c r="B32" s="31" t="s">
        <v>214</v>
      </c>
      <c r="C32" s="34">
        <v>307848.40000000002</v>
      </c>
      <c r="D32" s="32">
        <v>44926</v>
      </c>
      <c r="E32" s="35">
        <v>6</v>
      </c>
      <c r="F32" s="36">
        <f t="shared" si="0"/>
        <v>1.3677643880649405E-3</v>
      </c>
      <c r="G32" s="37">
        <f t="shared" si="1"/>
        <v>8.2065863283896437E-3</v>
      </c>
    </row>
    <row r="33" spans="1:7" s="31" customFormat="1" x14ac:dyDescent="0.25">
      <c r="A33" s="33" t="s">
        <v>105</v>
      </c>
      <c r="B33" s="31" t="s">
        <v>215</v>
      </c>
      <c r="C33" s="34">
        <v>68404.5</v>
      </c>
      <c r="D33" s="32">
        <v>44926</v>
      </c>
      <c r="E33" s="35">
        <v>6</v>
      </c>
      <c r="F33" s="36">
        <f t="shared" si="0"/>
        <v>3.0391984848187687E-4</v>
      </c>
      <c r="G33" s="37">
        <f t="shared" si="1"/>
        <v>1.8235190908912611E-3</v>
      </c>
    </row>
    <row r="34" spans="1:7" s="31" customFormat="1" x14ac:dyDescent="0.25">
      <c r="A34" s="33" t="s">
        <v>105</v>
      </c>
      <c r="B34" s="31" t="s">
        <v>216</v>
      </c>
      <c r="C34" s="34">
        <v>68404.5</v>
      </c>
      <c r="D34" s="32">
        <v>44926</v>
      </c>
      <c r="E34" s="35">
        <v>6</v>
      </c>
      <c r="F34" s="36">
        <f t="shared" si="0"/>
        <v>3.0391984848187687E-4</v>
      </c>
      <c r="G34" s="37">
        <f t="shared" si="1"/>
        <v>1.8235190908912611E-3</v>
      </c>
    </row>
    <row r="35" spans="1:7" s="31" customFormat="1" x14ac:dyDescent="0.25">
      <c r="A35" s="33" t="s">
        <v>105</v>
      </c>
      <c r="B35" s="31" t="s">
        <v>224</v>
      </c>
      <c r="C35" s="34">
        <v>332901.84999999998</v>
      </c>
      <c r="D35" s="32">
        <v>44926</v>
      </c>
      <c r="E35" s="35">
        <v>6</v>
      </c>
      <c r="F35" s="36">
        <f t="shared" si="0"/>
        <v>1.4790763737961171E-3</v>
      </c>
      <c r="G35" s="37">
        <f t="shared" si="1"/>
        <v>8.8744582427767033E-3</v>
      </c>
    </row>
    <row r="36" spans="1:7" s="31" customFormat="1" x14ac:dyDescent="0.25">
      <c r="A36" s="33" t="s">
        <v>105</v>
      </c>
      <c r="B36" s="31" t="s">
        <v>232</v>
      </c>
      <c r="C36" s="34">
        <v>45878.7</v>
      </c>
      <c r="D36" s="32">
        <v>44926</v>
      </c>
      <c r="E36" s="35">
        <v>6</v>
      </c>
      <c r="F36" s="36">
        <f t="shared" si="0"/>
        <v>2.0383816200024096E-4</v>
      </c>
      <c r="G36" s="37">
        <f t="shared" si="1"/>
        <v>1.2230289720014458E-3</v>
      </c>
    </row>
    <row r="37" spans="1:7" s="31" customFormat="1" x14ac:dyDescent="0.25">
      <c r="A37" s="33" t="s">
        <v>105</v>
      </c>
      <c r="B37" s="31" t="s">
        <v>243</v>
      </c>
      <c r="C37" s="34">
        <v>15992.04</v>
      </c>
      <c r="D37" s="32">
        <v>44926</v>
      </c>
      <c r="E37" s="35">
        <v>6</v>
      </c>
      <c r="F37" s="36">
        <f t="shared" si="0"/>
        <v>7.1052319273090425E-5</v>
      </c>
      <c r="G37" s="37">
        <f t="shared" si="1"/>
        <v>4.2631391563854252E-4</v>
      </c>
    </row>
    <row r="38" spans="1:7" s="31" customFormat="1" x14ac:dyDescent="0.25">
      <c r="A38" s="33" t="s">
        <v>105</v>
      </c>
      <c r="B38" s="31" t="s">
        <v>33</v>
      </c>
      <c r="C38" s="34">
        <v>82914.400000000009</v>
      </c>
      <c r="D38" s="32">
        <v>44773</v>
      </c>
      <c r="E38" s="35">
        <v>1</v>
      </c>
      <c r="F38" s="36">
        <f t="shared" si="0"/>
        <v>3.6838704887786228E-4</v>
      </c>
      <c r="G38" s="37">
        <f t="shared" si="1"/>
        <v>3.6838704887786228E-4</v>
      </c>
    </row>
    <row r="39" spans="1:7" s="31" customFormat="1" x14ac:dyDescent="0.25">
      <c r="A39" s="33" t="s">
        <v>105</v>
      </c>
      <c r="B39" s="31" t="s">
        <v>248</v>
      </c>
      <c r="C39" s="34">
        <v>717600</v>
      </c>
      <c r="D39" s="32">
        <v>44926</v>
      </c>
      <c r="E39" s="35">
        <v>6</v>
      </c>
      <c r="F39" s="36">
        <f t="shared" si="0"/>
        <v>3.1882826900363984E-3</v>
      </c>
      <c r="G39" s="37">
        <f t="shared" si="1"/>
        <v>1.9129696140218391E-2</v>
      </c>
    </row>
    <row r="40" spans="1:7" s="31" customFormat="1" x14ac:dyDescent="0.25">
      <c r="A40" s="33" t="s">
        <v>105</v>
      </c>
      <c r="B40" s="31" t="s">
        <v>249</v>
      </c>
      <c r="C40" s="34">
        <v>847990</v>
      </c>
      <c r="D40" s="32">
        <v>44926</v>
      </c>
      <c r="E40" s="35">
        <v>6</v>
      </c>
      <c r="F40" s="36">
        <f t="shared" si="0"/>
        <v>3.7676028962151135E-3</v>
      </c>
      <c r="G40" s="37">
        <f t="shared" si="1"/>
        <v>2.2605617377290679E-2</v>
      </c>
    </row>
    <row r="41" spans="1:7" s="31" customFormat="1" x14ac:dyDescent="0.25">
      <c r="A41" s="33" t="s">
        <v>105</v>
      </c>
      <c r="B41" s="31" t="s">
        <v>252</v>
      </c>
      <c r="C41" s="34">
        <v>584632.05000000005</v>
      </c>
      <c r="D41" s="32">
        <v>44834</v>
      </c>
      <c r="E41" s="35">
        <v>3</v>
      </c>
      <c r="F41" s="36">
        <f t="shared" si="0"/>
        <v>2.5975087026971775E-3</v>
      </c>
      <c r="G41" s="37">
        <f t="shared" si="1"/>
        <v>7.7925261080915324E-3</v>
      </c>
    </row>
    <row r="42" spans="1:7" s="31" customFormat="1" x14ac:dyDescent="0.25">
      <c r="A42" s="33" t="s">
        <v>105</v>
      </c>
      <c r="B42" s="31" t="s">
        <v>253</v>
      </c>
      <c r="C42" s="34">
        <v>68750</v>
      </c>
      <c r="D42" s="32">
        <v>44926</v>
      </c>
      <c r="E42" s="35">
        <v>6</v>
      </c>
      <c r="F42" s="36">
        <f t="shared" si="0"/>
        <v>3.0545489818840915E-4</v>
      </c>
      <c r="G42" s="37">
        <f t="shared" si="1"/>
        <v>1.8327293891304548E-3</v>
      </c>
    </row>
    <row r="43" spans="1:7" s="31" customFormat="1" x14ac:dyDescent="0.25">
      <c r="A43" s="33" t="s">
        <v>105</v>
      </c>
      <c r="B43" s="31" t="s">
        <v>255</v>
      </c>
      <c r="C43" s="34">
        <v>4743125.1499999994</v>
      </c>
      <c r="D43" s="32">
        <v>44926</v>
      </c>
      <c r="E43" s="35">
        <v>6</v>
      </c>
      <c r="F43" s="36">
        <f t="shared" si="0"/>
        <v>2.1073611778736474E-2</v>
      </c>
      <c r="G43" s="37">
        <f t="shared" si="1"/>
        <v>0.12644167067241885</v>
      </c>
    </row>
    <row r="44" spans="1:7" s="31" customFormat="1" x14ac:dyDescent="0.25">
      <c r="A44" s="33" t="s">
        <v>105</v>
      </c>
      <c r="B44" s="31" t="s">
        <v>262</v>
      </c>
      <c r="C44" s="34">
        <v>20650.920000000002</v>
      </c>
      <c r="D44" s="32">
        <v>44926</v>
      </c>
      <c r="E44" s="35">
        <v>6</v>
      </c>
      <c r="F44" s="36">
        <f t="shared" si="0"/>
        <v>9.1751631506865202E-5</v>
      </c>
      <c r="G44" s="37">
        <f t="shared" si="1"/>
        <v>5.5050978904119124E-4</v>
      </c>
    </row>
    <row r="45" spans="1:7" s="31" customFormat="1" x14ac:dyDescent="0.25">
      <c r="A45" s="33" t="s">
        <v>105</v>
      </c>
      <c r="B45" s="31" t="s">
        <v>269</v>
      </c>
      <c r="C45" s="34">
        <v>301778.14</v>
      </c>
      <c r="D45" s="32">
        <v>44926</v>
      </c>
      <c r="E45" s="35">
        <v>6</v>
      </c>
      <c r="F45" s="36">
        <f t="shared" si="0"/>
        <v>1.340794342242727E-3</v>
      </c>
      <c r="G45" s="37">
        <f t="shared" si="1"/>
        <v>8.0447660534563627E-3</v>
      </c>
    </row>
    <row r="46" spans="1:7" s="31" customFormat="1" x14ac:dyDescent="0.25">
      <c r="A46" s="33" t="s">
        <v>105</v>
      </c>
      <c r="B46" s="31" t="s">
        <v>270</v>
      </c>
      <c r="C46" s="34">
        <v>376224.75</v>
      </c>
      <c r="D46" s="32">
        <v>44926</v>
      </c>
      <c r="E46" s="35">
        <v>6</v>
      </c>
      <c r="F46" s="36">
        <f t="shared" si="0"/>
        <v>1.6715591666503226E-3</v>
      </c>
      <c r="G46" s="37">
        <f t="shared" si="1"/>
        <v>1.0029354999901936E-2</v>
      </c>
    </row>
    <row r="47" spans="1:7" s="31" customFormat="1" x14ac:dyDescent="0.25">
      <c r="A47" s="33" t="s">
        <v>105</v>
      </c>
      <c r="B47" s="31" t="s">
        <v>272</v>
      </c>
      <c r="C47" s="34">
        <v>205213.5</v>
      </c>
      <c r="D47" s="32">
        <v>44926</v>
      </c>
      <c r="E47" s="35">
        <v>6</v>
      </c>
      <c r="F47" s="36">
        <f t="shared" si="0"/>
        <v>9.1175954544563055E-4</v>
      </c>
      <c r="G47" s="37">
        <f t="shared" si="1"/>
        <v>5.4705572726737837E-3</v>
      </c>
    </row>
    <row r="48" spans="1:7" s="31" customFormat="1" x14ac:dyDescent="0.25">
      <c r="A48" s="33" t="s">
        <v>105</v>
      </c>
      <c r="B48" s="31" t="s">
        <v>275</v>
      </c>
      <c r="C48" s="34">
        <v>3941909.2399999998</v>
      </c>
      <c r="D48" s="32">
        <v>44895</v>
      </c>
      <c r="E48" s="35">
        <v>5</v>
      </c>
      <c r="F48" s="36">
        <f t="shared" si="0"/>
        <v>1.7513825244685807E-2</v>
      </c>
      <c r="G48" s="37">
        <f t="shared" si="1"/>
        <v>8.7569126223429036E-2</v>
      </c>
    </row>
    <row r="49" spans="1:7" s="31" customFormat="1" x14ac:dyDescent="0.25">
      <c r="A49" s="33" t="s">
        <v>105</v>
      </c>
      <c r="B49" s="31" t="s">
        <v>280</v>
      </c>
      <c r="C49" s="34">
        <v>63737.23</v>
      </c>
      <c r="D49" s="32">
        <v>44804</v>
      </c>
      <c r="E49" s="35">
        <v>2</v>
      </c>
      <c r="F49" s="36">
        <f t="shared" si="0"/>
        <v>2.8318325964307224E-4</v>
      </c>
      <c r="G49" s="37">
        <f t="shared" si="1"/>
        <v>5.6636651928614447E-4</v>
      </c>
    </row>
    <row r="50" spans="1:7" s="31" customFormat="1" x14ac:dyDescent="0.25">
      <c r="A50" s="33" t="s">
        <v>105</v>
      </c>
      <c r="B50" s="31" t="s">
        <v>284</v>
      </c>
      <c r="C50" s="34">
        <v>98210.85</v>
      </c>
      <c r="D50" s="32">
        <v>44804</v>
      </c>
      <c r="E50" s="35">
        <v>2</v>
      </c>
      <c r="F50" s="36">
        <f t="shared" si="0"/>
        <v>4.3634887545813999E-4</v>
      </c>
      <c r="G50" s="37">
        <f t="shared" si="1"/>
        <v>8.7269775091627997E-4</v>
      </c>
    </row>
    <row r="51" spans="1:7" s="31" customFormat="1" x14ac:dyDescent="0.25">
      <c r="A51" s="33" t="s">
        <v>105</v>
      </c>
      <c r="B51" s="31" t="s">
        <v>305</v>
      </c>
      <c r="C51" s="34">
        <v>24920</v>
      </c>
      <c r="D51" s="32">
        <v>44926</v>
      </c>
      <c r="E51" s="35">
        <v>6</v>
      </c>
      <c r="F51" s="36">
        <f t="shared" si="0"/>
        <v>1.107190700051659E-4</v>
      </c>
      <c r="G51" s="37">
        <f t="shared" si="1"/>
        <v>6.6431442003099539E-4</v>
      </c>
    </row>
    <row r="52" spans="1:7" s="31" customFormat="1" x14ac:dyDescent="0.25">
      <c r="A52" s="33" t="s">
        <v>105</v>
      </c>
      <c r="B52" s="31" t="s">
        <v>306</v>
      </c>
      <c r="C52" s="34">
        <v>12618.84</v>
      </c>
      <c r="D52" s="32">
        <v>44773</v>
      </c>
      <c r="E52" s="35">
        <v>1</v>
      </c>
      <c r="F52" s="36">
        <f t="shared" si="0"/>
        <v>5.6065257999357453E-5</v>
      </c>
      <c r="G52" s="37">
        <f t="shared" si="1"/>
        <v>5.6065257999357453E-5</v>
      </c>
    </row>
    <row r="53" spans="1:7" s="31" customFormat="1" x14ac:dyDescent="0.25">
      <c r="A53" s="33" t="s">
        <v>105</v>
      </c>
      <c r="B53" s="31" t="s">
        <v>307</v>
      </c>
      <c r="C53" s="34">
        <v>50409.32</v>
      </c>
      <c r="D53" s="32">
        <v>44834</v>
      </c>
      <c r="E53" s="35">
        <v>3</v>
      </c>
      <c r="F53" s="36">
        <f t="shared" si="0"/>
        <v>2.2396761757595545E-4</v>
      </c>
      <c r="G53" s="37">
        <f t="shared" si="1"/>
        <v>6.7190285272786634E-4</v>
      </c>
    </row>
    <row r="54" spans="1:7" s="31" customFormat="1" x14ac:dyDescent="0.25">
      <c r="A54" s="33" t="s">
        <v>105</v>
      </c>
      <c r="B54" s="31" t="s">
        <v>309</v>
      </c>
      <c r="C54" s="34">
        <v>70350.64</v>
      </c>
      <c r="D54" s="32">
        <v>44804</v>
      </c>
      <c r="E54" s="35">
        <v>2</v>
      </c>
      <c r="F54" s="36">
        <f t="shared" si="0"/>
        <v>3.1256651023548252E-4</v>
      </c>
      <c r="G54" s="37">
        <f t="shared" si="1"/>
        <v>6.2513302047096503E-4</v>
      </c>
    </row>
    <row r="55" spans="1:7" s="31" customFormat="1" x14ac:dyDescent="0.25">
      <c r="A55" s="33" t="s">
        <v>105</v>
      </c>
      <c r="B55" s="31" t="s">
        <v>310</v>
      </c>
      <c r="C55" s="34">
        <v>87598</v>
      </c>
      <c r="D55" s="32">
        <v>44865</v>
      </c>
      <c r="E55" s="35">
        <v>4</v>
      </c>
      <c r="F55" s="36">
        <f t="shared" si="0"/>
        <v>3.8919619158557473E-4</v>
      </c>
      <c r="G55" s="37">
        <f t="shared" si="1"/>
        <v>1.5567847663422989E-3</v>
      </c>
    </row>
    <row r="56" spans="1:7" s="31" customFormat="1" x14ac:dyDescent="0.25">
      <c r="A56" s="33" t="s">
        <v>105</v>
      </c>
      <c r="B56" s="31" t="s">
        <v>311</v>
      </c>
      <c r="C56" s="34">
        <v>92704.83</v>
      </c>
      <c r="D56" s="32">
        <v>44865</v>
      </c>
      <c r="E56" s="35">
        <v>4</v>
      </c>
      <c r="F56" s="36">
        <f t="shared" si="0"/>
        <v>4.1188573686143679E-4</v>
      </c>
      <c r="G56" s="37">
        <f t="shared" si="1"/>
        <v>1.6475429474457472E-3</v>
      </c>
    </row>
    <row r="57" spans="1:7" s="31" customFormat="1" x14ac:dyDescent="0.25">
      <c r="A57" s="33" t="s">
        <v>105</v>
      </c>
      <c r="B57" s="31" t="s">
        <v>312</v>
      </c>
      <c r="C57" s="34">
        <v>124600</v>
      </c>
      <c r="D57" s="32">
        <v>44865</v>
      </c>
      <c r="E57" s="35">
        <v>4</v>
      </c>
      <c r="F57" s="36">
        <f t="shared" si="0"/>
        <v>5.5359535002582954E-4</v>
      </c>
      <c r="G57" s="37">
        <f t="shared" si="1"/>
        <v>2.2143814001033182E-3</v>
      </c>
    </row>
    <row r="58" spans="1:7" s="31" customFormat="1" x14ac:dyDescent="0.25">
      <c r="A58" s="33" t="s">
        <v>105</v>
      </c>
      <c r="B58" s="31" t="s">
        <v>313</v>
      </c>
      <c r="C58" s="34">
        <v>25102.670000000002</v>
      </c>
      <c r="D58" s="32">
        <v>44804</v>
      </c>
      <c r="E58" s="35">
        <v>2</v>
      </c>
      <c r="F58" s="36">
        <f t="shared" si="0"/>
        <v>1.1153066922337794E-4</v>
      </c>
      <c r="G58" s="37">
        <f t="shared" si="1"/>
        <v>2.2306133844675588E-4</v>
      </c>
    </row>
    <row r="59" spans="1:7" s="31" customFormat="1" x14ac:dyDescent="0.25">
      <c r="A59" s="33" t="s">
        <v>105</v>
      </c>
      <c r="B59" s="31" t="s">
        <v>314</v>
      </c>
      <c r="C59" s="34">
        <v>116186.34000000001</v>
      </c>
      <c r="D59" s="32">
        <v>44773</v>
      </c>
      <c r="E59" s="35">
        <v>1</v>
      </c>
      <c r="F59" s="36">
        <f t="shared" si="0"/>
        <v>5.1621362408122025E-4</v>
      </c>
      <c r="G59" s="37">
        <f t="shared" si="1"/>
        <v>5.1621362408122025E-4</v>
      </c>
    </row>
    <row r="60" spans="1:7" s="31" customFormat="1" x14ac:dyDescent="0.25">
      <c r="A60" s="33" t="s">
        <v>105</v>
      </c>
      <c r="B60" s="31" t="s">
        <v>315</v>
      </c>
      <c r="C60" s="34">
        <v>63981.3</v>
      </c>
      <c r="D60" s="32">
        <v>44926</v>
      </c>
      <c r="E60" s="35">
        <v>6</v>
      </c>
      <c r="F60" s="36">
        <f t="shared" si="0"/>
        <v>2.8426765785399366E-4</v>
      </c>
      <c r="G60" s="37">
        <f t="shared" si="1"/>
        <v>1.705605947123962E-3</v>
      </c>
    </row>
    <row r="61" spans="1:7" s="31" customFormat="1" x14ac:dyDescent="0.25">
      <c r="A61" s="33" t="s">
        <v>105</v>
      </c>
      <c r="B61" s="31" t="s">
        <v>316</v>
      </c>
      <c r="C61" s="34">
        <v>53410.19</v>
      </c>
      <c r="D61" s="32">
        <v>44865</v>
      </c>
      <c r="E61" s="35">
        <v>4</v>
      </c>
      <c r="F61" s="36">
        <f t="shared" si="0"/>
        <v>2.3730042398070674E-4</v>
      </c>
      <c r="G61" s="37">
        <f t="shared" si="1"/>
        <v>9.4920169592282696E-4</v>
      </c>
    </row>
    <row r="62" spans="1:7" s="31" customFormat="1" x14ac:dyDescent="0.25">
      <c r="A62" s="33" t="s">
        <v>105</v>
      </c>
      <c r="B62" s="31" t="s">
        <v>317</v>
      </c>
      <c r="C62" s="34">
        <v>33511.32</v>
      </c>
      <c r="D62" s="32">
        <v>44773</v>
      </c>
      <c r="E62" s="35">
        <v>1</v>
      </c>
      <c r="F62" s="36">
        <f t="shared" si="0"/>
        <v>1.4889013583649745E-4</v>
      </c>
      <c r="G62" s="37">
        <f t="shared" si="1"/>
        <v>1.4889013583649745E-4</v>
      </c>
    </row>
    <row r="63" spans="1:7" s="31" customFormat="1" x14ac:dyDescent="0.25">
      <c r="A63" s="33" t="s">
        <v>105</v>
      </c>
      <c r="B63" s="31" t="s">
        <v>318</v>
      </c>
      <c r="C63" s="34">
        <v>55004.06</v>
      </c>
      <c r="D63" s="32">
        <v>44865</v>
      </c>
      <c r="E63" s="35">
        <v>4</v>
      </c>
      <c r="F63" s="36">
        <f t="shared" si="0"/>
        <v>2.4438195705089671E-4</v>
      </c>
      <c r="G63" s="37">
        <f t="shared" si="1"/>
        <v>9.7752782820358683E-4</v>
      </c>
    </row>
    <row r="64" spans="1:7" s="31" customFormat="1" x14ac:dyDescent="0.25">
      <c r="A64" s="33" t="s">
        <v>105</v>
      </c>
      <c r="B64" s="31" t="s">
        <v>320</v>
      </c>
      <c r="C64" s="34">
        <v>567644</v>
      </c>
      <c r="D64" s="32">
        <v>44773</v>
      </c>
      <c r="E64" s="35">
        <v>1</v>
      </c>
      <c r="F64" s="36">
        <f t="shared" si="0"/>
        <v>2.5220311305783464E-3</v>
      </c>
      <c r="G64" s="37">
        <f t="shared" si="1"/>
        <v>2.5220311305783464E-3</v>
      </c>
    </row>
    <row r="65" spans="1:7" s="31" customFormat="1" x14ac:dyDescent="0.25">
      <c r="A65" s="33" t="s">
        <v>105</v>
      </c>
      <c r="B65" s="31" t="s">
        <v>340</v>
      </c>
      <c r="C65" s="34">
        <v>238752.58999999997</v>
      </c>
      <c r="D65" s="32">
        <v>44926</v>
      </c>
      <c r="E65" s="35">
        <v>6</v>
      </c>
      <c r="F65" s="36">
        <f t="shared" si="0"/>
        <v>1.0607730628460943E-3</v>
      </c>
      <c r="G65" s="37">
        <f t="shared" si="1"/>
        <v>6.3646383770765659E-3</v>
      </c>
    </row>
    <row r="66" spans="1:7" s="31" customFormat="1" x14ac:dyDescent="0.25">
      <c r="A66" s="33" t="s">
        <v>105</v>
      </c>
      <c r="B66" s="31" t="s">
        <v>341</v>
      </c>
      <c r="C66" s="34">
        <v>150838.84</v>
      </c>
      <c r="D66" s="32">
        <v>44926</v>
      </c>
      <c r="E66" s="35">
        <v>6</v>
      </c>
      <c r="F66" s="36">
        <f t="shared" si="0"/>
        <v>6.7017400021902158E-4</v>
      </c>
      <c r="G66" s="37">
        <f t="shared" si="1"/>
        <v>4.021044001314129E-3</v>
      </c>
    </row>
    <row r="67" spans="1:7" s="31" customFormat="1" x14ac:dyDescent="0.25">
      <c r="A67" s="33" t="s">
        <v>105</v>
      </c>
      <c r="B67" s="31" t="s">
        <v>343</v>
      </c>
      <c r="C67" s="34">
        <v>6241838.4299999997</v>
      </c>
      <c r="D67" s="32">
        <v>44926</v>
      </c>
      <c r="E67" s="35">
        <v>6</v>
      </c>
      <c r="F67" s="36">
        <f t="shared" ref="F67:F130" si="2">C67/$C$413</f>
        <v>2.7732365413005812E-2</v>
      </c>
      <c r="G67" s="37">
        <f t="shared" ref="G67:G130" si="3">E67*F67</f>
        <v>0.16639419247803489</v>
      </c>
    </row>
    <row r="68" spans="1:7" s="31" customFormat="1" x14ac:dyDescent="0.25">
      <c r="A68" s="33" t="s">
        <v>105</v>
      </c>
      <c r="B68" s="31" t="s">
        <v>344</v>
      </c>
      <c r="C68" s="34">
        <v>1480416.8499999999</v>
      </c>
      <c r="D68" s="32">
        <v>44926</v>
      </c>
      <c r="E68" s="35">
        <v>6</v>
      </c>
      <c r="F68" s="36">
        <f t="shared" si="2"/>
        <v>6.5774629555368051E-3</v>
      </c>
      <c r="G68" s="37">
        <f t="shared" si="3"/>
        <v>3.9464777733220831E-2</v>
      </c>
    </row>
    <row r="69" spans="1:7" s="31" customFormat="1" x14ac:dyDescent="0.25">
      <c r="A69" s="33" t="s">
        <v>105</v>
      </c>
      <c r="B69" s="31" t="s">
        <v>346</v>
      </c>
      <c r="C69" s="34">
        <v>599999.99</v>
      </c>
      <c r="D69" s="32">
        <v>44926</v>
      </c>
      <c r="E69" s="35">
        <v>6</v>
      </c>
      <c r="F69" s="36">
        <f t="shared" si="2"/>
        <v>2.6657881579417674E-3</v>
      </c>
      <c r="G69" s="37">
        <f t="shared" si="3"/>
        <v>1.5994728947650604E-2</v>
      </c>
    </row>
    <row r="70" spans="1:7" s="31" customFormat="1" x14ac:dyDescent="0.25">
      <c r="A70" s="33" t="s">
        <v>105</v>
      </c>
      <c r="B70" s="31" t="s">
        <v>348</v>
      </c>
      <c r="C70" s="34">
        <v>1413401.94</v>
      </c>
      <c r="D70" s="32">
        <v>44926</v>
      </c>
      <c r="E70" s="35">
        <v>6</v>
      </c>
      <c r="F70" s="36">
        <f t="shared" si="2"/>
        <v>6.2797170281018175E-3</v>
      </c>
      <c r="G70" s="37">
        <f t="shared" si="3"/>
        <v>3.7678302168610907E-2</v>
      </c>
    </row>
    <row r="71" spans="1:7" s="31" customFormat="1" x14ac:dyDescent="0.25">
      <c r="A71" s="33" t="s">
        <v>105</v>
      </c>
      <c r="B71" s="31" t="s">
        <v>351</v>
      </c>
      <c r="C71" s="34">
        <v>353957.24</v>
      </c>
      <c r="D71" s="32">
        <v>44926</v>
      </c>
      <c r="E71" s="35">
        <v>6</v>
      </c>
      <c r="F71" s="36">
        <f t="shared" si="2"/>
        <v>1.5726250575600043E-3</v>
      </c>
      <c r="G71" s="37">
        <f t="shared" si="3"/>
        <v>9.435750345360025E-3</v>
      </c>
    </row>
    <row r="72" spans="1:7" s="31" customFormat="1" x14ac:dyDescent="0.25">
      <c r="A72" s="33" t="s">
        <v>105</v>
      </c>
      <c r="B72" s="31" t="s">
        <v>352</v>
      </c>
      <c r="C72" s="34">
        <v>220000</v>
      </c>
      <c r="D72" s="32">
        <v>44926</v>
      </c>
      <c r="E72" s="35">
        <v>6</v>
      </c>
      <c r="F72" s="36">
        <f t="shared" si="2"/>
        <v>9.7745567420290933E-4</v>
      </c>
      <c r="G72" s="37">
        <f t="shared" si="3"/>
        <v>5.8647340452174564E-3</v>
      </c>
    </row>
    <row r="73" spans="1:7" s="31" customFormat="1" x14ac:dyDescent="0.25">
      <c r="A73" s="33" t="s">
        <v>105</v>
      </c>
      <c r="B73" s="31" t="s">
        <v>356</v>
      </c>
      <c r="C73" s="34">
        <v>4126742.1799999997</v>
      </c>
      <c r="D73" s="32">
        <v>44926</v>
      </c>
      <c r="E73" s="35">
        <v>6</v>
      </c>
      <c r="F73" s="36">
        <f t="shared" si="2"/>
        <v>1.833503436278856E-2</v>
      </c>
      <c r="G73" s="37">
        <f t="shared" si="3"/>
        <v>0.11001020617673135</v>
      </c>
    </row>
    <row r="74" spans="1:7" s="31" customFormat="1" x14ac:dyDescent="0.25">
      <c r="A74" s="33" t="s">
        <v>105</v>
      </c>
      <c r="B74" s="31" t="s">
        <v>357</v>
      </c>
      <c r="C74" s="34">
        <v>18101657.630000006</v>
      </c>
      <c r="D74" s="32">
        <v>44773</v>
      </c>
      <c r="E74" s="35">
        <v>1</v>
      </c>
      <c r="F74" s="36">
        <f t="shared" si="2"/>
        <v>8.0425308922372235E-2</v>
      </c>
      <c r="G74" s="37">
        <f t="shared" si="3"/>
        <v>8.0425308922372235E-2</v>
      </c>
    </row>
    <row r="75" spans="1:7" s="31" customFormat="1" x14ac:dyDescent="0.25">
      <c r="A75" s="33" t="s">
        <v>105</v>
      </c>
      <c r="B75" s="31" t="s">
        <v>368</v>
      </c>
      <c r="C75" s="34">
        <v>1578250.0200000003</v>
      </c>
      <c r="D75" s="32">
        <v>44926</v>
      </c>
      <c r="E75" s="35">
        <v>6</v>
      </c>
      <c r="F75" s="36">
        <f t="shared" si="2"/>
        <v>7.0121338061811603E-3</v>
      </c>
      <c r="G75" s="37">
        <f t="shared" si="3"/>
        <v>4.2072802837086962E-2</v>
      </c>
    </row>
    <row r="76" spans="1:7" s="31" customFormat="1" x14ac:dyDescent="0.25">
      <c r="A76" s="33" t="s">
        <v>105</v>
      </c>
      <c r="B76" s="31" t="s">
        <v>370</v>
      </c>
      <c r="C76" s="34">
        <v>143209.74</v>
      </c>
      <c r="D76" s="32">
        <v>44926</v>
      </c>
      <c r="E76" s="35">
        <v>6</v>
      </c>
      <c r="F76" s="36">
        <f t="shared" si="2"/>
        <v>6.3627805892783331E-4</v>
      </c>
      <c r="G76" s="37">
        <f t="shared" si="3"/>
        <v>3.8176683535670001E-3</v>
      </c>
    </row>
    <row r="77" spans="1:7" s="31" customFormat="1" x14ac:dyDescent="0.25">
      <c r="A77" s="33" t="s">
        <v>105</v>
      </c>
      <c r="B77" s="31" t="s">
        <v>371</v>
      </c>
      <c r="C77" s="34">
        <v>41053.18</v>
      </c>
      <c r="D77" s="32">
        <v>44926</v>
      </c>
      <c r="E77" s="35">
        <v>6</v>
      </c>
      <c r="F77" s="36">
        <f t="shared" si="2"/>
        <v>1.8239847152306087E-4</v>
      </c>
      <c r="G77" s="37">
        <f t="shared" si="3"/>
        <v>1.0943908291383652E-3</v>
      </c>
    </row>
    <row r="78" spans="1:7" s="31" customFormat="1" x14ac:dyDescent="0.25">
      <c r="A78" s="33" t="s">
        <v>105</v>
      </c>
      <c r="B78" s="31" t="s">
        <v>372</v>
      </c>
      <c r="C78" s="34">
        <v>18800</v>
      </c>
      <c r="D78" s="32">
        <v>44926</v>
      </c>
      <c r="E78" s="35">
        <v>6</v>
      </c>
      <c r="F78" s="36">
        <f t="shared" si="2"/>
        <v>8.3528030340975884E-5</v>
      </c>
      <c r="G78" s="37">
        <f t="shared" si="3"/>
        <v>5.0116818204585536E-4</v>
      </c>
    </row>
    <row r="79" spans="1:7" s="31" customFormat="1" x14ac:dyDescent="0.25">
      <c r="A79" s="33" t="s">
        <v>105</v>
      </c>
      <c r="B79" s="31" t="s">
        <v>374</v>
      </c>
      <c r="C79" s="34">
        <v>27500</v>
      </c>
      <c r="D79" s="32">
        <v>44865</v>
      </c>
      <c r="E79" s="35">
        <v>4</v>
      </c>
      <c r="F79" s="36">
        <f t="shared" si="2"/>
        <v>1.2218195927536367E-4</v>
      </c>
      <c r="G79" s="37">
        <f t="shared" si="3"/>
        <v>4.8872783710145467E-4</v>
      </c>
    </row>
    <row r="80" spans="1:7" s="31" customFormat="1" x14ac:dyDescent="0.25">
      <c r="A80" s="33" t="s">
        <v>105</v>
      </c>
      <c r="B80" s="31" t="s">
        <v>378</v>
      </c>
      <c r="C80" s="34">
        <v>58750</v>
      </c>
      <c r="D80" s="32">
        <v>44926</v>
      </c>
      <c r="E80" s="35">
        <v>6</v>
      </c>
      <c r="F80" s="36">
        <f t="shared" si="2"/>
        <v>2.6102509481554963E-4</v>
      </c>
      <c r="G80" s="37">
        <f t="shared" si="3"/>
        <v>1.5661505688932978E-3</v>
      </c>
    </row>
    <row r="81" spans="1:7" s="31" customFormat="1" x14ac:dyDescent="0.25">
      <c r="A81" s="33" t="s">
        <v>105</v>
      </c>
      <c r="B81" s="31" t="s">
        <v>379</v>
      </c>
      <c r="C81" s="34">
        <v>35250</v>
      </c>
      <c r="D81" s="32">
        <v>44926</v>
      </c>
      <c r="E81" s="35">
        <v>6</v>
      </c>
      <c r="F81" s="36">
        <f t="shared" si="2"/>
        <v>1.5661505688932979E-4</v>
      </c>
      <c r="G81" s="37">
        <f t="shared" si="3"/>
        <v>9.3969034133597877E-4</v>
      </c>
    </row>
    <row r="82" spans="1:7" s="31" customFormat="1" x14ac:dyDescent="0.25">
      <c r="A82" s="33" t="s">
        <v>105</v>
      </c>
      <c r="B82" s="31" t="s">
        <v>384</v>
      </c>
      <c r="C82" s="34">
        <v>83846.040000000008</v>
      </c>
      <c r="D82" s="32">
        <v>44926</v>
      </c>
      <c r="E82" s="35">
        <v>6</v>
      </c>
      <c r="F82" s="36">
        <f t="shared" si="2"/>
        <v>3.7252630707929139E-4</v>
      </c>
      <c r="G82" s="37">
        <f t="shared" si="3"/>
        <v>2.2351578424757482E-3</v>
      </c>
    </row>
    <row r="83" spans="1:7" s="31" customFormat="1" x14ac:dyDescent="0.25">
      <c r="A83" s="33" t="s">
        <v>105</v>
      </c>
      <c r="B83" s="31" t="s">
        <v>422</v>
      </c>
      <c r="C83" s="34">
        <v>35750.020000000004</v>
      </c>
      <c r="D83" s="32">
        <v>44834</v>
      </c>
      <c r="E83" s="35">
        <v>3</v>
      </c>
      <c r="F83" s="36">
        <f t="shared" si="2"/>
        <v>1.5883663591757951E-4</v>
      </c>
      <c r="G83" s="37">
        <f t="shared" si="3"/>
        <v>4.765099077527385E-4</v>
      </c>
    </row>
    <row r="84" spans="1:7" s="31" customFormat="1" x14ac:dyDescent="0.25">
      <c r="A84" s="33" t="s">
        <v>105</v>
      </c>
      <c r="B84" s="31" t="s">
        <v>437</v>
      </c>
      <c r="C84" s="34">
        <v>247640.53000000006</v>
      </c>
      <c r="D84" s="32">
        <v>44926</v>
      </c>
      <c r="E84" s="35">
        <v>6</v>
      </c>
      <c r="F84" s="36">
        <f t="shared" si="2"/>
        <v>1.1002620055050719E-3</v>
      </c>
      <c r="G84" s="37">
        <f t="shared" si="3"/>
        <v>6.6015720330304317E-3</v>
      </c>
    </row>
    <row r="85" spans="1:7" s="31" customFormat="1" x14ac:dyDescent="0.25">
      <c r="A85" s="33" t="s">
        <v>105</v>
      </c>
      <c r="B85" s="31" t="s">
        <v>438</v>
      </c>
      <c r="C85" s="34">
        <v>353976.04999999993</v>
      </c>
      <c r="D85" s="32">
        <v>44926</v>
      </c>
      <c r="E85" s="35">
        <v>6</v>
      </c>
      <c r="F85" s="36">
        <f t="shared" si="2"/>
        <v>1.5727086300201484E-3</v>
      </c>
      <c r="G85" s="37">
        <f t="shared" si="3"/>
        <v>9.4362517801208912E-3</v>
      </c>
    </row>
    <row r="86" spans="1:7" s="31" customFormat="1" x14ac:dyDescent="0.25">
      <c r="A86" s="33" t="s">
        <v>105</v>
      </c>
      <c r="B86" s="31" t="s">
        <v>440</v>
      </c>
      <c r="C86" s="34">
        <v>334140.90999999997</v>
      </c>
      <c r="D86" s="32">
        <v>44926</v>
      </c>
      <c r="E86" s="35">
        <v>6</v>
      </c>
      <c r="F86" s="36">
        <f t="shared" si="2"/>
        <v>1.4845814930128346E-3</v>
      </c>
      <c r="G86" s="37">
        <f t="shared" si="3"/>
        <v>8.9074889580770082E-3</v>
      </c>
    </row>
    <row r="87" spans="1:7" s="31" customFormat="1" x14ac:dyDescent="0.25">
      <c r="A87" s="33" t="s">
        <v>105</v>
      </c>
      <c r="B87" s="31" t="s">
        <v>461</v>
      </c>
      <c r="C87" s="34">
        <v>1099999.95</v>
      </c>
      <c r="D87" s="32">
        <v>44926</v>
      </c>
      <c r="E87" s="35">
        <v>6</v>
      </c>
      <c r="F87" s="36">
        <f t="shared" si="2"/>
        <v>4.8872781488655294E-3</v>
      </c>
      <c r="G87" s="37">
        <f t="shared" si="3"/>
        <v>2.9323668893193176E-2</v>
      </c>
    </row>
    <row r="88" spans="1:7" s="31" customFormat="1" x14ac:dyDescent="0.25">
      <c r="A88" s="33" t="s">
        <v>105</v>
      </c>
      <c r="B88" s="31" t="s">
        <v>464</v>
      </c>
      <c r="C88" s="34">
        <v>25920.25</v>
      </c>
      <c r="D88" s="32">
        <v>44926</v>
      </c>
      <c r="E88" s="35">
        <v>6</v>
      </c>
      <c r="F88" s="36">
        <f t="shared" si="2"/>
        <v>1.1516316108753618E-4</v>
      </c>
      <c r="G88" s="37">
        <f t="shared" si="3"/>
        <v>6.9097896652521714E-4</v>
      </c>
    </row>
    <row r="89" spans="1:7" s="31" customFormat="1" x14ac:dyDescent="0.25">
      <c r="A89" s="33" t="s">
        <v>105</v>
      </c>
      <c r="B89" s="31" t="s">
        <v>465</v>
      </c>
      <c r="C89" s="34">
        <v>61792.3</v>
      </c>
      <c r="D89" s="32">
        <v>44926</v>
      </c>
      <c r="E89" s="35">
        <v>6</v>
      </c>
      <c r="F89" s="36">
        <f t="shared" si="2"/>
        <v>2.7454197389567472E-4</v>
      </c>
      <c r="G89" s="37">
        <f t="shared" si="3"/>
        <v>1.6472518433740483E-3</v>
      </c>
    </row>
    <row r="90" spans="1:7" s="31" customFormat="1" x14ac:dyDescent="0.25">
      <c r="A90" s="33" t="s">
        <v>105</v>
      </c>
      <c r="B90" s="31" t="s">
        <v>466</v>
      </c>
      <c r="C90" s="34">
        <v>16450</v>
      </c>
      <c r="D90" s="32">
        <v>44926</v>
      </c>
      <c r="E90" s="35">
        <v>6</v>
      </c>
      <c r="F90" s="36">
        <f t="shared" si="2"/>
        <v>7.3087026548353902E-5</v>
      </c>
      <c r="G90" s="37">
        <f t="shared" si="3"/>
        <v>4.3852215929012341E-4</v>
      </c>
    </row>
    <row r="91" spans="1:7" s="31" customFormat="1" x14ac:dyDescent="0.25">
      <c r="A91" s="33" t="s">
        <v>105</v>
      </c>
      <c r="B91" s="31" t="s">
        <v>467</v>
      </c>
      <c r="C91" s="34">
        <v>42534.979999999996</v>
      </c>
      <c r="D91" s="32">
        <v>44926</v>
      </c>
      <c r="E91" s="35">
        <v>6</v>
      </c>
      <c r="F91" s="36">
        <f t="shared" si="2"/>
        <v>1.8898207978685117E-4</v>
      </c>
      <c r="G91" s="37">
        <f t="shared" si="3"/>
        <v>1.1338924787211071E-3</v>
      </c>
    </row>
    <row r="92" spans="1:7" s="31" customFormat="1" x14ac:dyDescent="0.25">
      <c r="A92" s="33" t="s">
        <v>105</v>
      </c>
      <c r="B92" s="31" t="s">
        <v>468</v>
      </c>
      <c r="C92" s="34">
        <v>117500.05999999997</v>
      </c>
      <c r="D92" s="32">
        <v>44895</v>
      </c>
      <c r="E92" s="35">
        <v>5</v>
      </c>
      <c r="F92" s="36">
        <f t="shared" si="2"/>
        <v>5.2205045620991937E-4</v>
      </c>
      <c r="G92" s="37">
        <f t="shared" si="3"/>
        <v>2.6102522810495968E-3</v>
      </c>
    </row>
    <row r="93" spans="1:7" s="31" customFormat="1" x14ac:dyDescent="0.25">
      <c r="A93" s="33" t="s">
        <v>105</v>
      </c>
      <c r="B93" s="31" t="s">
        <v>469</v>
      </c>
      <c r="C93" s="34">
        <v>190605.87</v>
      </c>
      <c r="D93" s="32">
        <v>44865</v>
      </c>
      <c r="E93" s="35">
        <v>4</v>
      </c>
      <c r="F93" s="36">
        <f t="shared" si="2"/>
        <v>8.4685813258128214E-4</v>
      </c>
      <c r="G93" s="37">
        <f t="shared" si="3"/>
        <v>3.3874325303251285E-3</v>
      </c>
    </row>
    <row r="94" spans="1:7" s="31" customFormat="1" x14ac:dyDescent="0.25">
      <c r="A94" s="33" t="s">
        <v>105</v>
      </c>
      <c r="B94" s="31" t="s">
        <v>470</v>
      </c>
      <c r="C94" s="34">
        <v>40890.01</v>
      </c>
      <c r="D94" s="32">
        <v>44926</v>
      </c>
      <c r="E94" s="35">
        <v>6</v>
      </c>
      <c r="F94" s="36">
        <f t="shared" si="2"/>
        <v>1.8167351042142592E-4</v>
      </c>
      <c r="G94" s="37">
        <f t="shared" si="3"/>
        <v>1.0900410625285556E-3</v>
      </c>
    </row>
    <row r="95" spans="1:7" s="31" customFormat="1" x14ac:dyDescent="0.25">
      <c r="A95" s="33" t="s">
        <v>105</v>
      </c>
      <c r="B95" s="31" t="s">
        <v>471</v>
      </c>
      <c r="C95" s="34">
        <v>78000</v>
      </c>
      <c r="D95" s="32">
        <v>44926</v>
      </c>
      <c r="E95" s="35">
        <v>6</v>
      </c>
      <c r="F95" s="36">
        <f t="shared" si="2"/>
        <v>3.4655246630830417E-4</v>
      </c>
      <c r="G95" s="37">
        <f t="shared" si="3"/>
        <v>2.0793147978498249E-3</v>
      </c>
    </row>
    <row r="96" spans="1:7" s="31" customFormat="1" x14ac:dyDescent="0.25">
      <c r="A96" s="33" t="s">
        <v>105</v>
      </c>
      <c r="B96" s="31" t="s">
        <v>472</v>
      </c>
      <c r="C96" s="34">
        <v>86133.71</v>
      </c>
      <c r="D96" s="32">
        <v>44926</v>
      </c>
      <c r="E96" s="35">
        <v>6</v>
      </c>
      <c r="F96" s="36">
        <f t="shared" si="2"/>
        <v>3.8269037990749032E-4</v>
      </c>
      <c r="G96" s="37">
        <f t="shared" si="3"/>
        <v>2.2961422794449422E-3</v>
      </c>
    </row>
    <row r="97" spans="1:7" s="31" customFormat="1" x14ac:dyDescent="0.25">
      <c r="A97" s="33" t="s">
        <v>105</v>
      </c>
      <c r="B97" s="31" t="s">
        <v>473</v>
      </c>
      <c r="C97" s="34">
        <v>9870</v>
      </c>
      <c r="D97" s="32">
        <v>44926</v>
      </c>
      <c r="E97" s="35">
        <v>6</v>
      </c>
      <c r="F97" s="36">
        <f t="shared" si="2"/>
        <v>4.3852215929012341E-5</v>
      </c>
      <c r="G97" s="37">
        <f t="shared" si="3"/>
        <v>2.6311329557407405E-4</v>
      </c>
    </row>
    <row r="98" spans="1:7" s="31" customFormat="1" x14ac:dyDescent="0.25">
      <c r="A98" s="33" t="s">
        <v>105</v>
      </c>
      <c r="B98" s="31" t="s">
        <v>474</v>
      </c>
      <c r="C98" s="34">
        <v>63449.990000000005</v>
      </c>
      <c r="D98" s="32">
        <v>44926</v>
      </c>
      <c r="E98" s="35">
        <v>6</v>
      </c>
      <c r="F98" s="36">
        <f t="shared" si="2"/>
        <v>2.8190705797099023E-4</v>
      </c>
      <c r="G98" s="37">
        <f t="shared" si="3"/>
        <v>1.6914423478259413E-3</v>
      </c>
    </row>
    <row r="99" spans="1:7" s="31" customFormat="1" x14ac:dyDescent="0.25">
      <c r="A99" s="33" t="s">
        <v>105</v>
      </c>
      <c r="B99" s="31" t="s">
        <v>475</v>
      </c>
      <c r="C99" s="34">
        <v>33370</v>
      </c>
      <c r="D99" s="32">
        <v>44926</v>
      </c>
      <c r="E99" s="35">
        <v>6</v>
      </c>
      <c r="F99" s="36">
        <f t="shared" si="2"/>
        <v>1.4826225385523219E-4</v>
      </c>
      <c r="G99" s="37">
        <f t="shared" si="3"/>
        <v>8.8957352313139308E-4</v>
      </c>
    </row>
    <row r="100" spans="1:7" s="31" customFormat="1" x14ac:dyDescent="0.25">
      <c r="A100" s="33" t="s">
        <v>105</v>
      </c>
      <c r="B100" s="31" t="s">
        <v>476</v>
      </c>
      <c r="C100" s="34">
        <v>59219.99</v>
      </c>
      <c r="D100" s="32">
        <v>44895</v>
      </c>
      <c r="E100" s="35">
        <v>5</v>
      </c>
      <c r="F100" s="36">
        <f t="shared" si="2"/>
        <v>2.6311325114427062E-4</v>
      </c>
      <c r="G100" s="37">
        <f t="shared" si="3"/>
        <v>1.3155662557213532E-3</v>
      </c>
    </row>
    <row r="101" spans="1:7" s="31" customFormat="1" x14ac:dyDescent="0.25">
      <c r="A101" s="33" t="s">
        <v>105</v>
      </c>
      <c r="B101" s="31" t="s">
        <v>477</v>
      </c>
      <c r="C101" s="34">
        <v>11750</v>
      </c>
      <c r="D101" s="32">
        <v>44895</v>
      </c>
      <c r="E101" s="35">
        <v>5</v>
      </c>
      <c r="F101" s="36">
        <f t="shared" si="2"/>
        <v>5.2205018963109924E-5</v>
      </c>
      <c r="G101" s="37">
        <f t="shared" si="3"/>
        <v>2.6102509481554963E-4</v>
      </c>
    </row>
    <row r="102" spans="1:7" s="31" customFormat="1" x14ac:dyDescent="0.25">
      <c r="A102" s="33" t="s">
        <v>105</v>
      </c>
      <c r="B102" s="31" t="s">
        <v>478</v>
      </c>
      <c r="C102" s="34">
        <v>17625</v>
      </c>
      <c r="D102" s="32">
        <v>44804</v>
      </c>
      <c r="E102" s="35">
        <v>2</v>
      </c>
      <c r="F102" s="36">
        <f t="shared" si="2"/>
        <v>7.8307528444664893E-5</v>
      </c>
      <c r="G102" s="37">
        <f t="shared" si="3"/>
        <v>1.5661505688932979E-4</v>
      </c>
    </row>
    <row r="103" spans="1:7" s="31" customFormat="1" x14ac:dyDescent="0.25">
      <c r="A103" s="33" t="s">
        <v>105</v>
      </c>
      <c r="B103" s="31" t="s">
        <v>479</v>
      </c>
      <c r="C103" s="34">
        <v>60630</v>
      </c>
      <c r="D103" s="32">
        <v>44926</v>
      </c>
      <c r="E103" s="35">
        <v>6</v>
      </c>
      <c r="F103" s="36">
        <f t="shared" si="2"/>
        <v>2.6937789784964723E-4</v>
      </c>
      <c r="G103" s="37">
        <f t="shared" si="3"/>
        <v>1.6162673870978835E-3</v>
      </c>
    </row>
    <row r="104" spans="1:7" s="31" customFormat="1" x14ac:dyDescent="0.25">
      <c r="A104" s="33" t="s">
        <v>105</v>
      </c>
      <c r="B104" s="31" t="s">
        <v>480</v>
      </c>
      <c r="C104" s="34">
        <v>60629.99</v>
      </c>
      <c r="D104" s="32">
        <v>44926</v>
      </c>
      <c r="E104" s="35">
        <v>6</v>
      </c>
      <c r="F104" s="36">
        <f t="shared" si="2"/>
        <v>2.6937785341984386E-4</v>
      </c>
      <c r="G104" s="37">
        <f t="shared" si="3"/>
        <v>1.6162671205190633E-3</v>
      </c>
    </row>
    <row r="105" spans="1:7" s="31" customFormat="1" x14ac:dyDescent="0.25">
      <c r="A105" s="33" t="s">
        <v>105</v>
      </c>
      <c r="B105" s="31" t="s">
        <v>481</v>
      </c>
      <c r="C105" s="34">
        <v>11731.19</v>
      </c>
      <c r="D105" s="32">
        <v>44926</v>
      </c>
      <c r="E105" s="35">
        <v>6</v>
      </c>
      <c r="F105" s="36">
        <f t="shared" si="2"/>
        <v>5.212144650296558E-5</v>
      </c>
      <c r="G105" s="37">
        <f t="shared" si="3"/>
        <v>3.1272867901779345E-4</v>
      </c>
    </row>
    <row r="106" spans="1:7" s="31" customFormat="1" x14ac:dyDescent="0.25">
      <c r="A106" s="33" t="s">
        <v>105</v>
      </c>
      <c r="B106" s="31" t="s">
        <v>482</v>
      </c>
      <c r="C106" s="34">
        <v>40504.520000000004</v>
      </c>
      <c r="D106" s="32">
        <v>44926</v>
      </c>
      <c r="E106" s="35">
        <v>6</v>
      </c>
      <c r="F106" s="36">
        <f t="shared" si="2"/>
        <v>1.7996078593120556E-4</v>
      </c>
      <c r="G106" s="37">
        <f t="shared" si="3"/>
        <v>1.0797647155872333E-3</v>
      </c>
    </row>
    <row r="107" spans="1:7" s="31" customFormat="1" x14ac:dyDescent="0.25">
      <c r="A107" s="33" t="s">
        <v>105</v>
      </c>
      <c r="B107" s="31" t="s">
        <v>483</v>
      </c>
      <c r="C107" s="34">
        <v>23500</v>
      </c>
      <c r="D107" s="32">
        <v>44865</v>
      </c>
      <c r="E107" s="35">
        <v>4</v>
      </c>
      <c r="F107" s="36">
        <f t="shared" si="2"/>
        <v>1.0441003792621985E-4</v>
      </c>
      <c r="G107" s="37">
        <f t="shared" si="3"/>
        <v>4.1764015170487939E-4</v>
      </c>
    </row>
    <row r="108" spans="1:7" s="31" customFormat="1" x14ac:dyDescent="0.25">
      <c r="A108" s="33" t="s">
        <v>105</v>
      </c>
      <c r="B108" s="31" t="s">
        <v>484</v>
      </c>
      <c r="C108" s="34">
        <v>23836.05</v>
      </c>
      <c r="D108" s="32">
        <v>44926</v>
      </c>
      <c r="E108" s="35">
        <v>6</v>
      </c>
      <c r="F108" s="36">
        <f t="shared" si="2"/>
        <v>1.059031014685648E-4</v>
      </c>
      <c r="G108" s="37">
        <f t="shared" si="3"/>
        <v>6.3541860881138879E-4</v>
      </c>
    </row>
    <row r="109" spans="1:7" s="31" customFormat="1" x14ac:dyDescent="0.25">
      <c r="A109" s="33" t="s">
        <v>105</v>
      </c>
      <c r="B109" s="31" t="s">
        <v>485</v>
      </c>
      <c r="C109" s="34">
        <v>235000</v>
      </c>
      <c r="D109" s="32">
        <v>44865</v>
      </c>
      <c r="E109" s="35">
        <v>4</v>
      </c>
      <c r="F109" s="36">
        <f t="shared" si="2"/>
        <v>1.0441003792621985E-3</v>
      </c>
      <c r="G109" s="37">
        <f t="shared" si="3"/>
        <v>4.1764015170487941E-3</v>
      </c>
    </row>
    <row r="110" spans="1:7" s="31" customFormat="1" x14ac:dyDescent="0.25">
      <c r="A110" s="33" t="s">
        <v>105</v>
      </c>
      <c r="B110" s="31" t="s">
        <v>486</v>
      </c>
      <c r="C110" s="34">
        <v>211500</v>
      </c>
      <c r="D110" s="32">
        <v>44834</v>
      </c>
      <c r="E110" s="35">
        <v>3</v>
      </c>
      <c r="F110" s="36">
        <f t="shared" si="2"/>
        <v>9.3969034133597866E-4</v>
      </c>
      <c r="G110" s="37">
        <f t="shared" si="3"/>
        <v>2.8190710240079361E-3</v>
      </c>
    </row>
    <row r="111" spans="1:7" s="31" customFormat="1" x14ac:dyDescent="0.25">
      <c r="A111" s="33" t="s">
        <v>105</v>
      </c>
      <c r="B111" s="31" t="s">
        <v>487</v>
      </c>
      <c r="C111" s="34">
        <v>33536.660000000003</v>
      </c>
      <c r="D111" s="32">
        <v>44926</v>
      </c>
      <c r="E111" s="35">
        <v>6</v>
      </c>
      <c r="F111" s="36">
        <f t="shared" si="2"/>
        <v>1.4900272095824427E-4</v>
      </c>
      <c r="G111" s="37">
        <f t="shared" si="3"/>
        <v>8.9401632574946568E-4</v>
      </c>
    </row>
    <row r="112" spans="1:7" s="31" customFormat="1" x14ac:dyDescent="0.25">
      <c r="A112" s="33" t="s">
        <v>105</v>
      </c>
      <c r="B112" s="31" t="s">
        <v>488</v>
      </c>
      <c r="C112" s="34">
        <v>47000</v>
      </c>
      <c r="D112" s="32">
        <v>44926</v>
      </c>
      <c r="E112" s="35">
        <v>6</v>
      </c>
      <c r="F112" s="36">
        <f t="shared" si="2"/>
        <v>2.088200758524397E-4</v>
      </c>
      <c r="G112" s="37">
        <f t="shared" si="3"/>
        <v>1.2529204551146381E-3</v>
      </c>
    </row>
    <row r="113" spans="1:7" s="31" customFormat="1" x14ac:dyDescent="0.25">
      <c r="A113" s="33" t="s">
        <v>105</v>
      </c>
      <c r="B113" s="31" t="s">
        <v>489</v>
      </c>
      <c r="C113" s="34">
        <v>25850</v>
      </c>
      <c r="D113" s="32">
        <v>44926</v>
      </c>
      <c r="E113" s="35">
        <v>6</v>
      </c>
      <c r="F113" s="36">
        <f t="shared" si="2"/>
        <v>1.1485104171884184E-4</v>
      </c>
      <c r="G113" s="37">
        <f t="shared" si="3"/>
        <v>6.8910625031305109E-4</v>
      </c>
    </row>
    <row r="114" spans="1:7" s="31" customFormat="1" x14ac:dyDescent="0.25">
      <c r="A114" s="33" t="s">
        <v>105</v>
      </c>
      <c r="B114" s="31" t="s">
        <v>490</v>
      </c>
      <c r="C114" s="34">
        <v>55000</v>
      </c>
      <c r="D114" s="32">
        <v>44834</v>
      </c>
      <c r="E114" s="35">
        <v>3</v>
      </c>
      <c r="F114" s="36">
        <f t="shared" si="2"/>
        <v>2.4436391855072733E-4</v>
      </c>
      <c r="G114" s="37">
        <f t="shared" si="3"/>
        <v>7.3309175565218205E-4</v>
      </c>
    </row>
    <row r="115" spans="1:7" s="31" customFormat="1" x14ac:dyDescent="0.25">
      <c r="A115" s="33" t="s">
        <v>105</v>
      </c>
      <c r="B115" s="31" t="s">
        <v>491</v>
      </c>
      <c r="C115" s="34">
        <v>58497.14</v>
      </c>
      <c r="D115" s="32">
        <v>44926</v>
      </c>
      <c r="E115" s="35">
        <v>6</v>
      </c>
      <c r="F115" s="36">
        <f t="shared" si="2"/>
        <v>2.599016428074635E-4</v>
      </c>
      <c r="G115" s="37">
        <f t="shared" si="3"/>
        <v>1.559409856844781E-3</v>
      </c>
    </row>
    <row r="116" spans="1:7" s="31" customFormat="1" x14ac:dyDescent="0.25">
      <c r="A116" s="33" t="s">
        <v>105</v>
      </c>
      <c r="B116" s="31" t="s">
        <v>492</v>
      </c>
      <c r="C116" s="34">
        <v>61309.520000000004</v>
      </c>
      <c r="D116" s="32">
        <v>44773</v>
      </c>
      <c r="E116" s="35">
        <v>1</v>
      </c>
      <c r="F116" s="36">
        <f t="shared" si="2"/>
        <v>2.723969918484398E-4</v>
      </c>
      <c r="G116" s="37">
        <f t="shared" si="3"/>
        <v>2.723969918484398E-4</v>
      </c>
    </row>
    <row r="117" spans="1:7" s="31" customFormat="1" x14ac:dyDescent="0.25">
      <c r="A117" s="33" t="s">
        <v>105</v>
      </c>
      <c r="B117" s="31" t="s">
        <v>493</v>
      </c>
      <c r="C117" s="34">
        <v>29892</v>
      </c>
      <c r="D117" s="32">
        <v>44926</v>
      </c>
      <c r="E117" s="35">
        <v>6</v>
      </c>
      <c r="F117" s="36">
        <f t="shared" si="2"/>
        <v>1.3280956824215167E-4</v>
      </c>
      <c r="G117" s="37">
        <f t="shared" si="3"/>
        <v>7.9685740945290994E-4</v>
      </c>
    </row>
    <row r="118" spans="1:7" s="31" customFormat="1" x14ac:dyDescent="0.25">
      <c r="A118" s="33" t="s">
        <v>105</v>
      </c>
      <c r="B118" s="31" t="s">
        <v>494</v>
      </c>
      <c r="C118" s="34">
        <v>11280</v>
      </c>
      <c r="D118" s="32">
        <v>44926</v>
      </c>
      <c r="E118" s="35">
        <v>6</v>
      </c>
      <c r="F118" s="36">
        <f t="shared" si="2"/>
        <v>5.0116818204585532E-5</v>
      </c>
      <c r="G118" s="37">
        <f t="shared" si="3"/>
        <v>3.007009092275132E-4</v>
      </c>
    </row>
    <row r="119" spans="1:7" s="31" customFormat="1" x14ac:dyDescent="0.25">
      <c r="A119" s="33" t="s">
        <v>105</v>
      </c>
      <c r="B119" s="31" t="s">
        <v>495</v>
      </c>
      <c r="C119" s="34">
        <v>768274.32</v>
      </c>
      <c r="D119" s="32">
        <v>44926</v>
      </c>
      <c r="E119" s="35">
        <v>6</v>
      </c>
      <c r="F119" s="36">
        <f t="shared" si="2"/>
        <v>3.4134276974017346E-3</v>
      </c>
      <c r="G119" s="37">
        <f t="shared" si="3"/>
        <v>2.0480566184410409E-2</v>
      </c>
    </row>
    <row r="120" spans="1:7" s="31" customFormat="1" x14ac:dyDescent="0.25">
      <c r="A120" s="33" t="s">
        <v>105</v>
      </c>
      <c r="B120" s="31" t="s">
        <v>497</v>
      </c>
      <c r="C120" s="34">
        <v>9400</v>
      </c>
      <c r="D120" s="32">
        <v>44926</v>
      </c>
      <c r="E120" s="35">
        <v>6</v>
      </c>
      <c r="F120" s="36">
        <f t="shared" si="2"/>
        <v>4.1764015170487942E-5</v>
      </c>
      <c r="G120" s="37">
        <f t="shared" si="3"/>
        <v>2.5058409102292768E-4</v>
      </c>
    </row>
    <row r="121" spans="1:7" s="31" customFormat="1" x14ac:dyDescent="0.25">
      <c r="A121" s="33" t="s">
        <v>105</v>
      </c>
      <c r="B121" s="31" t="s">
        <v>499</v>
      </c>
      <c r="C121" s="34">
        <v>35250</v>
      </c>
      <c r="D121" s="32">
        <v>44926</v>
      </c>
      <c r="E121" s="35">
        <v>6</v>
      </c>
      <c r="F121" s="36">
        <f t="shared" si="2"/>
        <v>1.5661505688932979E-4</v>
      </c>
      <c r="G121" s="37">
        <f t="shared" si="3"/>
        <v>9.3969034133597877E-4</v>
      </c>
    </row>
    <row r="122" spans="1:7" s="31" customFormat="1" x14ac:dyDescent="0.25">
      <c r="A122" s="33" t="s">
        <v>105</v>
      </c>
      <c r="B122" s="31" t="s">
        <v>500</v>
      </c>
      <c r="C122" s="34">
        <v>126207.04000000001</v>
      </c>
      <c r="D122" s="32">
        <v>44926</v>
      </c>
      <c r="E122" s="35">
        <v>6</v>
      </c>
      <c r="F122" s="36">
        <f t="shared" si="2"/>
        <v>5.6073539714706158E-4</v>
      </c>
      <c r="G122" s="37">
        <f t="shared" si="3"/>
        <v>3.3644123828823697E-3</v>
      </c>
    </row>
    <row r="123" spans="1:7" s="31" customFormat="1" x14ac:dyDescent="0.25">
      <c r="A123" s="33" t="s">
        <v>105</v>
      </c>
      <c r="B123" s="31" t="s">
        <v>501</v>
      </c>
      <c r="C123" s="34">
        <v>18800</v>
      </c>
      <c r="D123" s="32">
        <v>44926</v>
      </c>
      <c r="E123" s="35">
        <v>6</v>
      </c>
      <c r="F123" s="36">
        <f t="shared" si="2"/>
        <v>8.3528030340975884E-5</v>
      </c>
      <c r="G123" s="37">
        <f t="shared" si="3"/>
        <v>5.0116818204585536E-4</v>
      </c>
    </row>
    <row r="124" spans="1:7" s="31" customFormat="1" x14ac:dyDescent="0.25">
      <c r="A124" s="33" t="s">
        <v>105</v>
      </c>
      <c r="B124" s="31" t="s">
        <v>502</v>
      </c>
      <c r="C124" s="34">
        <v>66709.55</v>
      </c>
      <c r="D124" s="32">
        <v>44895</v>
      </c>
      <c r="E124" s="35">
        <v>5</v>
      </c>
      <c r="F124" s="36">
        <f t="shared" si="2"/>
        <v>2.9638921895919402E-4</v>
      </c>
      <c r="G124" s="37">
        <f t="shared" si="3"/>
        <v>1.4819460947959702E-3</v>
      </c>
    </row>
    <row r="125" spans="1:7" s="31" customFormat="1" x14ac:dyDescent="0.25">
      <c r="A125" s="33" t="s">
        <v>105</v>
      </c>
      <c r="B125" s="31" t="s">
        <v>503</v>
      </c>
      <c r="C125" s="34">
        <v>27500</v>
      </c>
      <c r="D125" s="32">
        <v>44895</v>
      </c>
      <c r="E125" s="35">
        <v>5</v>
      </c>
      <c r="F125" s="36">
        <f t="shared" si="2"/>
        <v>1.2218195927536367E-4</v>
      </c>
      <c r="G125" s="37">
        <f t="shared" si="3"/>
        <v>6.1090979637681831E-4</v>
      </c>
    </row>
    <row r="126" spans="1:7" s="31" customFormat="1" x14ac:dyDescent="0.25">
      <c r="A126" s="33" t="s">
        <v>105</v>
      </c>
      <c r="B126" s="31" t="s">
        <v>504</v>
      </c>
      <c r="C126" s="34">
        <v>13750</v>
      </c>
      <c r="D126" s="32">
        <v>44926</v>
      </c>
      <c r="E126" s="35">
        <v>6</v>
      </c>
      <c r="F126" s="36">
        <f t="shared" si="2"/>
        <v>6.1090979637681833E-5</v>
      </c>
      <c r="G126" s="37">
        <f t="shared" si="3"/>
        <v>3.6654587782609103E-4</v>
      </c>
    </row>
    <row r="127" spans="1:7" s="31" customFormat="1" x14ac:dyDescent="0.25">
      <c r="A127" s="33" t="s">
        <v>105</v>
      </c>
      <c r="B127" s="31" t="s">
        <v>505</v>
      </c>
      <c r="C127" s="34">
        <v>285214.38</v>
      </c>
      <c r="D127" s="32">
        <v>44926</v>
      </c>
      <c r="E127" s="35">
        <v>6</v>
      </c>
      <c r="F127" s="36">
        <f t="shared" si="2"/>
        <v>1.2672018822512034E-3</v>
      </c>
      <c r="G127" s="37">
        <f t="shared" si="3"/>
        <v>7.6032112935072206E-3</v>
      </c>
    </row>
    <row r="128" spans="1:7" s="31" customFormat="1" x14ac:dyDescent="0.25">
      <c r="A128" s="33" t="s">
        <v>105</v>
      </c>
      <c r="B128" s="31" t="s">
        <v>506</v>
      </c>
      <c r="C128" s="34">
        <v>54999.95</v>
      </c>
      <c r="D128" s="32">
        <v>44895</v>
      </c>
      <c r="E128" s="35">
        <v>5</v>
      </c>
      <c r="F128" s="36">
        <f t="shared" si="2"/>
        <v>2.4436369640171043E-4</v>
      </c>
      <c r="G128" s="37">
        <f t="shared" si="3"/>
        <v>1.2218184820085522E-3</v>
      </c>
    </row>
    <row r="129" spans="1:7" s="31" customFormat="1" x14ac:dyDescent="0.25">
      <c r="A129" s="33" t="s">
        <v>105</v>
      </c>
      <c r="B129" s="31" t="s">
        <v>507</v>
      </c>
      <c r="C129" s="34">
        <v>27898.58</v>
      </c>
      <c r="D129" s="32">
        <v>44804</v>
      </c>
      <c r="E129" s="35">
        <v>2</v>
      </c>
      <c r="F129" s="36">
        <f t="shared" si="2"/>
        <v>1.239528423781991E-4</v>
      </c>
      <c r="G129" s="37">
        <f t="shared" si="3"/>
        <v>2.4790568475639821E-4</v>
      </c>
    </row>
    <row r="130" spans="1:7" s="31" customFormat="1" x14ac:dyDescent="0.25">
      <c r="A130" s="33" t="s">
        <v>105</v>
      </c>
      <c r="B130" s="31" t="s">
        <v>508</v>
      </c>
      <c r="C130" s="34">
        <v>97184.7</v>
      </c>
      <c r="D130" s="32">
        <v>44895</v>
      </c>
      <c r="E130" s="35">
        <v>5</v>
      </c>
      <c r="F130" s="36">
        <f t="shared" si="2"/>
        <v>4.3178971118503395E-4</v>
      </c>
      <c r="G130" s="37">
        <f t="shared" si="3"/>
        <v>2.1589485559251696E-3</v>
      </c>
    </row>
    <row r="131" spans="1:7" s="31" customFormat="1" x14ac:dyDescent="0.25">
      <c r="A131" s="33" t="s">
        <v>105</v>
      </c>
      <c r="B131" s="31" t="s">
        <v>509</v>
      </c>
      <c r="C131" s="34">
        <v>39950</v>
      </c>
      <c r="D131" s="32">
        <v>44926</v>
      </c>
      <c r="E131" s="35">
        <v>6</v>
      </c>
      <c r="F131" s="36">
        <f t="shared" ref="F131:F194" si="4">C131/$C$413</f>
        <v>1.7749706447457375E-4</v>
      </c>
      <c r="G131" s="37">
        <f t="shared" ref="G131:G194" si="5">E131*F131</f>
        <v>1.0649823868474424E-3</v>
      </c>
    </row>
    <row r="132" spans="1:7" s="31" customFormat="1" x14ac:dyDescent="0.25">
      <c r="A132" s="33" t="s">
        <v>105</v>
      </c>
      <c r="B132" s="31" t="s">
        <v>510</v>
      </c>
      <c r="C132" s="34">
        <v>137652.91</v>
      </c>
      <c r="D132" s="32">
        <v>44926</v>
      </c>
      <c r="E132" s="35">
        <v>6</v>
      </c>
      <c r="F132" s="36">
        <f t="shared" si="4"/>
        <v>6.1158917250019268E-4</v>
      </c>
      <c r="G132" s="37">
        <f t="shared" si="5"/>
        <v>3.6695350350011563E-3</v>
      </c>
    </row>
    <row r="133" spans="1:7" s="31" customFormat="1" x14ac:dyDescent="0.25">
      <c r="A133" s="33" t="s">
        <v>105</v>
      </c>
      <c r="B133" s="31" t="s">
        <v>511</v>
      </c>
      <c r="C133" s="34">
        <v>47000</v>
      </c>
      <c r="D133" s="32">
        <v>44895</v>
      </c>
      <c r="E133" s="35">
        <v>5</v>
      </c>
      <c r="F133" s="36">
        <f t="shared" si="4"/>
        <v>2.088200758524397E-4</v>
      </c>
      <c r="G133" s="37">
        <f t="shared" si="5"/>
        <v>1.0441003792621985E-3</v>
      </c>
    </row>
    <row r="134" spans="1:7" s="31" customFormat="1" x14ac:dyDescent="0.25">
      <c r="A134" s="33" t="s">
        <v>105</v>
      </c>
      <c r="B134" s="31" t="s">
        <v>512</v>
      </c>
      <c r="C134" s="34">
        <v>96428.36</v>
      </c>
      <c r="D134" s="32">
        <v>44926</v>
      </c>
      <c r="E134" s="35">
        <v>6</v>
      </c>
      <c r="F134" s="36">
        <f t="shared" si="4"/>
        <v>4.284293074367311E-4</v>
      </c>
      <c r="G134" s="37">
        <f t="shared" si="5"/>
        <v>2.5705758446203865E-3</v>
      </c>
    </row>
    <row r="135" spans="1:7" s="31" customFormat="1" x14ac:dyDescent="0.25">
      <c r="A135" s="33" t="s">
        <v>105</v>
      </c>
      <c r="B135" s="31" t="s">
        <v>513</v>
      </c>
      <c r="C135" s="34">
        <v>42334.2</v>
      </c>
      <c r="D135" s="32">
        <v>44926</v>
      </c>
      <c r="E135" s="35">
        <v>6</v>
      </c>
      <c r="F135" s="36">
        <f t="shared" si="4"/>
        <v>1.880900181947309E-4</v>
      </c>
      <c r="G135" s="37">
        <f t="shared" si="5"/>
        <v>1.1285401091683854E-3</v>
      </c>
    </row>
    <row r="136" spans="1:7" s="31" customFormat="1" x14ac:dyDescent="0.25">
      <c r="A136" s="33" t="s">
        <v>105</v>
      </c>
      <c r="B136" s="31" t="s">
        <v>514</v>
      </c>
      <c r="C136" s="34">
        <v>28200</v>
      </c>
      <c r="D136" s="32">
        <v>44926</v>
      </c>
      <c r="E136" s="35">
        <v>6</v>
      </c>
      <c r="F136" s="36">
        <f t="shared" si="4"/>
        <v>1.2529204551146381E-4</v>
      </c>
      <c r="G136" s="37">
        <f t="shared" si="5"/>
        <v>7.5175227306878293E-4</v>
      </c>
    </row>
    <row r="137" spans="1:7" s="31" customFormat="1" x14ac:dyDescent="0.25">
      <c r="A137" s="33" t="s">
        <v>105</v>
      </c>
      <c r="B137" s="31" t="s">
        <v>515</v>
      </c>
      <c r="C137" s="34">
        <v>139743.35</v>
      </c>
      <c r="D137" s="32">
        <v>44926</v>
      </c>
      <c r="E137" s="35">
        <v>6</v>
      </c>
      <c r="F137" s="36">
        <f t="shared" si="4"/>
        <v>6.2087695631646875E-4</v>
      </c>
      <c r="G137" s="37">
        <f t="shared" si="5"/>
        <v>3.7252617378988125E-3</v>
      </c>
    </row>
    <row r="138" spans="1:7" s="31" customFormat="1" x14ac:dyDescent="0.25">
      <c r="A138" s="33" t="s">
        <v>105</v>
      </c>
      <c r="B138" s="31" t="s">
        <v>516</v>
      </c>
      <c r="C138" s="34">
        <v>138771.20000000001</v>
      </c>
      <c r="D138" s="32">
        <v>44926</v>
      </c>
      <c r="E138" s="35">
        <v>6</v>
      </c>
      <c r="F138" s="36">
        <f t="shared" si="4"/>
        <v>6.1655771298157623E-4</v>
      </c>
      <c r="G138" s="37">
        <f t="shared" si="5"/>
        <v>3.6993462778894572E-3</v>
      </c>
    </row>
    <row r="139" spans="1:7" s="31" customFormat="1" x14ac:dyDescent="0.25">
      <c r="A139" s="33" t="s">
        <v>105</v>
      </c>
      <c r="B139" s="31" t="s">
        <v>517</v>
      </c>
      <c r="C139" s="34">
        <v>47000</v>
      </c>
      <c r="D139" s="32">
        <v>44926</v>
      </c>
      <c r="E139" s="35">
        <v>6</v>
      </c>
      <c r="F139" s="36">
        <f t="shared" si="4"/>
        <v>2.088200758524397E-4</v>
      </c>
      <c r="G139" s="37">
        <f t="shared" si="5"/>
        <v>1.2529204551146381E-3</v>
      </c>
    </row>
    <row r="140" spans="1:7" s="31" customFormat="1" x14ac:dyDescent="0.25">
      <c r="A140" s="33" t="s">
        <v>105</v>
      </c>
      <c r="B140" s="31" t="s">
        <v>518</v>
      </c>
      <c r="C140" s="34">
        <v>47000</v>
      </c>
      <c r="D140" s="32">
        <v>44926</v>
      </c>
      <c r="E140" s="35">
        <v>6</v>
      </c>
      <c r="F140" s="36">
        <f t="shared" si="4"/>
        <v>2.088200758524397E-4</v>
      </c>
      <c r="G140" s="37">
        <f t="shared" si="5"/>
        <v>1.2529204551146381E-3</v>
      </c>
    </row>
    <row r="141" spans="1:7" s="31" customFormat="1" x14ac:dyDescent="0.25">
      <c r="A141" s="33" t="s">
        <v>105</v>
      </c>
      <c r="B141" s="31" t="s">
        <v>519</v>
      </c>
      <c r="C141" s="34">
        <v>47000</v>
      </c>
      <c r="D141" s="32">
        <v>44895</v>
      </c>
      <c r="E141" s="35">
        <v>5</v>
      </c>
      <c r="F141" s="36">
        <f t="shared" si="4"/>
        <v>2.088200758524397E-4</v>
      </c>
      <c r="G141" s="37">
        <f t="shared" si="5"/>
        <v>1.0441003792621985E-3</v>
      </c>
    </row>
    <row r="142" spans="1:7" s="31" customFormat="1" x14ac:dyDescent="0.25">
      <c r="A142" s="33" t="s">
        <v>105</v>
      </c>
      <c r="B142" s="31" t="s">
        <v>520</v>
      </c>
      <c r="C142" s="34">
        <v>70500.05</v>
      </c>
      <c r="D142" s="32">
        <v>44804</v>
      </c>
      <c r="E142" s="35">
        <v>2</v>
      </c>
      <c r="F142" s="36">
        <f t="shared" si="4"/>
        <v>3.1323033592767642E-4</v>
      </c>
      <c r="G142" s="37">
        <f t="shared" si="5"/>
        <v>6.2646067185535283E-4</v>
      </c>
    </row>
    <row r="143" spans="1:7" s="31" customFormat="1" x14ac:dyDescent="0.25">
      <c r="A143" s="33" t="s">
        <v>105</v>
      </c>
      <c r="B143" s="31" t="s">
        <v>521</v>
      </c>
      <c r="C143" s="34">
        <v>44000</v>
      </c>
      <c r="D143" s="32">
        <v>44895</v>
      </c>
      <c r="E143" s="35">
        <v>5</v>
      </c>
      <c r="F143" s="36">
        <f t="shared" si="4"/>
        <v>1.9549113484058185E-4</v>
      </c>
      <c r="G143" s="37">
        <f t="shared" si="5"/>
        <v>9.7745567420290912E-4</v>
      </c>
    </row>
    <row r="144" spans="1:7" s="31" customFormat="1" x14ac:dyDescent="0.25">
      <c r="A144" s="33" t="s">
        <v>105</v>
      </c>
      <c r="B144" s="31" t="s">
        <v>522</v>
      </c>
      <c r="C144" s="34">
        <v>58000</v>
      </c>
      <c r="D144" s="32">
        <v>44926</v>
      </c>
      <c r="E144" s="35">
        <v>6</v>
      </c>
      <c r="F144" s="36">
        <f t="shared" si="4"/>
        <v>2.5769285956258518E-4</v>
      </c>
      <c r="G144" s="37">
        <f t="shared" si="5"/>
        <v>1.5461571573755111E-3</v>
      </c>
    </row>
    <row r="145" spans="1:7" s="31" customFormat="1" x14ac:dyDescent="0.25">
      <c r="A145" s="33" t="s">
        <v>105</v>
      </c>
      <c r="B145" s="31" t="s">
        <v>523</v>
      </c>
      <c r="C145" s="34">
        <v>110000</v>
      </c>
      <c r="D145" s="32">
        <v>44834</v>
      </c>
      <c r="E145" s="35">
        <v>3</v>
      </c>
      <c r="F145" s="36">
        <f t="shared" si="4"/>
        <v>4.8872783710145467E-4</v>
      </c>
      <c r="G145" s="37">
        <f t="shared" si="5"/>
        <v>1.4661835113043641E-3</v>
      </c>
    </row>
    <row r="146" spans="1:7" s="31" customFormat="1" x14ac:dyDescent="0.25">
      <c r="A146" s="33" t="s">
        <v>105</v>
      </c>
      <c r="B146" s="31" t="s">
        <v>524</v>
      </c>
      <c r="C146" s="34">
        <v>43240</v>
      </c>
      <c r="D146" s="32">
        <v>44773</v>
      </c>
      <c r="E146" s="35">
        <v>1</v>
      </c>
      <c r="F146" s="36">
        <f t="shared" si="4"/>
        <v>1.9211446978424453E-4</v>
      </c>
      <c r="G146" s="37">
        <f t="shared" si="5"/>
        <v>1.9211446978424453E-4</v>
      </c>
    </row>
    <row r="147" spans="1:7" s="31" customFormat="1" x14ac:dyDescent="0.25">
      <c r="A147" s="33" t="s">
        <v>105</v>
      </c>
      <c r="B147" s="31" t="s">
        <v>525</v>
      </c>
      <c r="C147" s="34">
        <v>55000</v>
      </c>
      <c r="D147" s="32">
        <v>44773</v>
      </c>
      <c r="E147" s="35">
        <v>1</v>
      </c>
      <c r="F147" s="36">
        <f t="shared" si="4"/>
        <v>2.4436391855072733E-4</v>
      </c>
      <c r="G147" s="37">
        <f t="shared" si="5"/>
        <v>2.4436391855072733E-4</v>
      </c>
    </row>
    <row r="148" spans="1:7" s="31" customFormat="1" x14ac:dyDescent="0.25">
      <c r="A148" s="33" t="s">
        <v>105</v>
      </c>
      <c r="B148" s="31" t="s">
        <v>529</v>
      </c>
      <c r="C148" s="34">
        <v>20580</v>
      </c>
      <c r="D148" s="32">
        <v>44773</v>
      </c>
      <c r="E148" s="35">
        <v>1</v>
      </c>
      <c r="F148" s="36">
        <f t="shared" si="4"/>
        <v>9.1436535341344872E-5</v>
      </c>
      <c r="G148" s="37">
        <f t="shared" si="5"/>
        <v>9.1436535341344872E-5</v>
      </c>
    </row>
    <row r="149" spans="1:7" s="31" customFormat="1" x14ac:dyDescent="0.25">
      <c r="A149" s="33" t="s">
        <v>105</v>
      </c>
      <c r="B149" s="31" t="s">
        <v>530</v>
      </c>
      <c r="C149" s="34">
        <v>52250</v>
      </c>
      <c r="D149" s="32">
        <v>44926</v>
      </c>
      <c r="E149" s="35">
        <v>6</v>
      </c>
      <c r="F149" s="36">
        <f t="shared" si="4"/>
        <v>2.3214572262319095E-4</v>
      </c>
      <c r="G149" s="37">
        <f t="shared" si="5"/>
        <v>1.3928743357391458E-3</v>
      </c>
    </row>
    <row r="150" spans="1:7" s="31" customFormat="1" x14ac:dyDescent="0.25">
      <c r="A150" s="33" t="s">
        <v>105</v>
      </c>
      <c r="B150" s="31" t="s">
        <v>531</v>
      </c>
      <c r="C150" s="34">
        <v>36750</v>
      </c>
      <c r="D150" s="32">
        <v>44834</v>
      </c>
      <c r="E150" s="35">
        <v>3</v>
      </c>
      <c r="F150" s="36">
        <f t="shared" si="4"/>
        <v>1.6327952739525871E-4</v>
      </c>
      <c r="G150" s="37">
        <f t="shared" si="5"/>
        <v>4.8983858218577619E-4</v>
      </c>
    </row>
    <row r="151" spans="1:7" s="31" customFormat="1" x14ac:dyDescent="0.25">
      <c r="A151" s="33" t="s">
        <v>105</v>
      </c>
      <c r="B151" s="31" t="s">
        <v>532</v>
      </c>
      <c r="C151" s="34">
        <v>55000</v>
      </c>
      <c r="D151" s="32">
        <v>44804</v>
      </c>
      <c r="E151" s="35">
        <v>2</v>
      </c>
      <c r="F151" s="36">
        <f t="shared" si="4"/>
        <v>2.4436391855072733E-4</v>
      </c>
      <c r="G151" s="37">
        <f t="shared" si="5"/>
        <v>4.8872783710145467E-4</v>
      </c>
    </row>
    <row r="152" spans="1:7" s="31" customFormat="1" x14ac:dyDescent="0.25">
      <c r="A152" s="33" t="s">
        <v>105</v>
      </c>
      <c r="B152" s="31" t="s">
        <v>533</v>
      </c>
      <c r="C152" s="34">
        <v>24499.98</v>
      </c>
      <c r="D152" s="32">
        <v>44926</v>
      </c>
      <c r="E152" s="35">
        <v>6</v>
      </c>
      <c r="F152" s="36">
        <f t="shared" si="4"/>
        <v>1.0885292940389905E-4</v>
      </c>
      <c r="G152" s="37">
        <f t="shared" si="5"/>
        <v>6.531175764233943E-4</v>
      </c>
    </row>
    <row r="153" spans="1:7" s="31" customFormat="1" x14ac:dyDescent="0.25">
      <c r="A153" s="33" t="s">
        <v>105</v>
      </c>
      <c r="B153" s="31" t="s">
        <v>534</v>
      </c>
      <c r="C153" s="34">
        <v>189832.06</v>
      </c>
      <c r="D153" s="32">
        <v>44926</v>
      </c>
      <c r="E153" s="35">
        <v>6</v>
      </c>
      <c r="F153" s="36">
        <f t="shared" si="4"/>
        <v>8.4342010996648687E-4</v>
      </c>
      <c r="G153" s="37">
        <f t="shared" si="5"/>
        <v>5.060520659798921E-3</v>
      </c>
    </row>
    <row r="154" spans="1:7" s="31" customFormat="1" x14ac:dyDescent="0.25">
      <c r="A154" s="33" t="s">
        <v>105</v>
      </c>
      <c r="B154" s="31" t="s">
        <v>535</v>
      </c>
      <c r="C154" s="34">
        <v>18800</v>
      </c>
      <c r="D154" s="32">
        <v>44895</v>
      </c>
      <c r="E154" s="35">
        <v>5</v>
      </c>
      <c r="F154" s="36">
        <f t="shared" si="4"/>
        <v>8.3528030340975884E-5</v>
      </c>
      <c r="G154" s="37">
        <f t="shared" si="5"/>
        <v>4.1764015170487939E-4</v>
      </c>
    </row>
    <row r="155" spans="1:7" s="31" customFormat="1" x14ac:dyDescent="0.25">
      <c r="A155" s="33" t="s">
        <v>105</v>
      </c>
      <c r="B155" s="31" t="s">
        <v>536</v>
      </c>
      <c r="C155" s="34">
        <v>47000</v>
      </c>
      <c r="D155" s="32">
        <v>44926</v>
      </c>
      <c r="E155" s="35">
        <v>6</v>
      </c>
      <c r="F155" s="36">
        <f t="shared" si="4"/>
        <v>2.088200758524397E-4</v>
      </c>
      <c r="G155" s="37">
        <f t="shared" si="5"/>
        <v>1.2529204551146381E-3</v>
      </c>
    </row>
    <row r="156" spans="1:7" s="31" customFormat="1" x14ac:dyDescent="0.25">
      <c r="A156" s="33" t="s">
        <v>105</v>
      </c>
      <c r="B156" s="31" t="s">
        <v>537</v>
      </c>
      <c r="C156" s="34">
        <v>235000</v>
      </c>
      <c r="D156" s="32">
        <v>44895</v>
      </c>
      <c r="E156" s="35">
        <v>5</v>
      </c>
      <c r="F156" s="36">
        <f t="shared" si="4"/>
        <v>1.0441003792621985E-3</v>
      </c>
      <c r="G156" s="37">
        <f t="shared" si="5"/>
        <v>5.2205018963109931E-3</v>
      </c>
    </row>
    <row r="157" spans="1:7" s="31" customFormat="1" x14ac:dyDescent="0.25">
      <c r="A157" s="33" t="s">
        <v>105</v>
      </c>
      <c r="B157" s="31" t="s">
        <v>538</v>
      </c>
      <c r="C157" s="34">
        <v>21150</v>
      </c>
      <c r="D157" s="32">
        <v>44926</v>
      </c>
      <c r="E157" s="35">
        <v>6</v>
      </c>
      <c r="F157" s="36">
        <f t="shared" si="4"/>
        <v>9.3969034133597866E-5</v>
      </c>
      <c r="G157" s="37">
        <f t="shared" si="5"/>
        <v>5.6381420480158719E-4</v>
      </c>
    </row>
    <row r="158" spans="1:7" s="31" customFormat="1" x14ac:dyDescent="0.25">
      <c r="A158" s="33" t="s">
        <v>105</v>
      </c>
      <c r="B158" s="31" t="s">
        <v>554</v>
      </c>
      <c r="C158" s="34">
        <v>1864540.3299999998</v>
      </c>
      <c r="D158" s="32">
        <v>44926</v>
      </c>
      <c r="E158" s="35">
        <v>6</v>
      </c>
      <c r="F158" s="36">
        <f t="shared" si="4"/>
        <v>8.2841160242666575E-3</v>
      </c>
      <c r="G158" s="37">
        <f t="shared" si="5"/>
        <v>4.9704696145599941E-2</v>
      </c>
    </row>
    <row r="159" spans="1:7" s="31" customFormat="1" x14ac:dyDescent="0.25">
      <c r="A159" s="33" t="s">
        <v>105</v>
      </c>
      <c r="B159" s="31" t="s">
        <v>557</v>
      </c>
      <c r="C159" s="34">
        <v>729012.54</v>
      </c>
      <c r="D159" s="32">
        <v>44926</v>
      </c>
      <c r="E159" s="35">
        <v>6</v>
      </c>
      <c r="F159" s="36">
        <f t="shared" si="4"/>
        <v>3.2389883808548879E-3</v>
      </c>
      <c r="G159" s="37">
        <f t="shared" si="5"/>
        <v>1.9433930285129328E-2</v>
      </c>
    </row>
    <row r="160" spans="1:7" s="31" customFormat="1" x14ac:dyDescent="0.25">
      <c r="A160" s="33" t="s">
        <v>105</v>
      </c>
      <c r="B160" s="31" t="s">
        <v>574</v>
      </c>
      <c r="C160" s="34">
        <v>265668.14</v>
      </c>
      <c r="D160" s="32">
        <v>44865</v>
      </c>
      <c r="E160" s="35">
        <v>4</v>
      </c>
      <c r="F160" s="36">
        <f t="shared" si="4"/>
        <v>1.1803583222633313E-3</v>
      </c>
      <c r="G160" s="37">
        <f t="shared" si="5"/>
        <v>4.7214332890533253E-3</v>
      </c>
    </row>
    <row r="161" spans="1:7" s="31" customFormat="1" x14ac:dyDescent="0.25">
      <c r="A161" s="33" t="s">
        <v>105</v>
      </c>
      <c r="B161" s="31" t="s">
        <v>580</v>
      </c>
      <c r="C161" s="34">
        <v>992592.26</v>
      </c>
      <c r="D161" s="32">
        <v>44895</v>
      </c>
      <c r="E161" s="35">
        <v>5</v>
      </c>
      <c r="F161" s="36">
        <f t="shared" si="4"/>
        <v>4.4100678941222243E-3</v>
      </c>
      <c r="G161" s="37">
        <f t="shared" si="5"/>
        <v>2.2050339470611122E-2</v>
      </c>
    </row>
    <row r="162" spans="1:7" s="31" customFormat="1" x14ac:dyDescent="0.25">
      <c r="A162" s="33" t="s">
        <v>105</v>
      </c>
      <c r="B162" s="31" t="s">
        <v>582</v>
      </c>
      <c r="C162" s="34">
        <v>186684.47</v>
      </c>
      <c r="D162" s="32">
        <v>44895</v>
      </c>
      <c r="E162" s="35">
        <v>5</v>
      </c>
      <c r="F162" s="36">
        <f t="shared" si="4"/>
        <v>8.2943542948664905E-4</v>
      </c>
      <c r="G162" s="37">
        <f t="shared" si="5"/>
        <v>4.1471771474332455E-3</v>
      </c>
    </row>
    <row r="163" spans="1:7" s="31" customFormat="1" x14ac:dyDescent="0.25">
      <c r="A163" s="33" t="s">
        <v>105</v>
      </c>
      <c r="B163" s="31" t="s">
        <v>583</v>
      </c>
      <c r="C163" s="34">
        <v>280221.40999999997</v>
      </c>
      <c r="D163" s="32">
        <v>44834</v>
      </c>
      <c r="E163" s="35">
        <v>3</v>
      </c>
      <c r="F163" s="36">
        <f t="shared" si="4"/>
        <v>1.2450182147165448E-3</v>
      </c>
      <c r="G163" s="37">
        <f t="shared" si="5"/>
        <v>3.7350546441496345E-3</v>
      </c>
    </row>
    <row r="164" spans="1:7" s="31" customFormat="1" x14ac:dyDescent="0.25">
      <c r="A164" s="33" t="s">
        <v>105</v>
      </c>
      <c r="B164" s="31" t="s">
        <v>585</v>
      </c>
      <c r="C164" s="34">
        <v>92384.849999999991</v>
      </c>
      <c r="D164" s="32">
        <v>44865</v>
      </c>
      <c r="E164" s="35">
        <v>4</v>
      </c>
      <c r="F164" s="36">
        <f t="shared" si="4"/>
        <v>4.1046407201311198E-4</v>
      </c>
      <c r="G164" s="37">
        <f t="shared" si="5"/>
        <v>1.6418562880524479E-3</v>
      </c>
    </row>
    <row r="165" spans="1:7" s="31" customFormat="1" x14ac:dyDescent="0.25">
      <c r="A165" s="33" t="s">
        <v>105</v>
      </c>
      <c r="B165" s="31" t="s">
        <v>586</v>
      </c>
      <c r="C165" s="34">
        <v>203029.99</v>
      </c>
      <c r="D165" s="32">
        <v>44804</v>
      </c>
      <c r="E165" s="35">
        <v>2</v>
      </c>
      <c r="F165" s="36">
        <f t="shared" si="4"/>
        <v>9.0205825344936324E-4</v>
      </c>
      <c r="G165" s="37">
        <f t="shared" si="5"/>
        <v>1.8041165068987265E-3</v>
      </c>
    </row>
    <row r="166" spans="1:7" s="31" customFormat="1" x14ac:dyDescent="0.25">
      <c r="A166" s="33" t="s">
        <v>105</v>
      </c>
      <c r="B166" s="31" t="s">
        <v>589</v>
      </c>
      <c r="C166" s="34">
        <v>680539.74000000011</v>
      </c>
      <c r="D166" s="32">
        <v>44926</v>
      </c>
      <c r="E166" s="35">
        <v>6</v>
      </c>
      <c r="F166" s="36">
        <f t="shared" si="4"/>
        <v>3.0236246835616942E-3</v>
      </c>
      <c r="G166" s="37">
        <f t="shared" si="5"/>
        <v>1.8141748101370165E-2</v>
      </c>
    </row>
    <row r="167" spans="1:7" s="31" customFormat="1" x14ac:dyDescent="0.25">
      <c r="A167" s="33" t="s">
        <v>105</v>
      </c>
      <c r="B167" s="31" t="s">
        <v>65</v>
      </c>
      <c r="C167" s="34">
        <v>244881.51999999996</v>
      </c>
      <c r="D167" s="32">
        <v>45657</v>
      </c>
      <c r="E167" s="35">
        <v>30</v>
      </c>
      <c r="F167" s="36">
        <f t="shared" si="4"/>
        <v>1.0880037783246963E-3</v>
      </c>
      <c r="G167" s="37">
        <f t="shared" si="5"/>
        <v>3.2640113349740887E-2</v>
      </c>
    </row>
    <row r="168" spans="1:7" s="31" customFormat="1" x14ac:dyDescent="0.25">
      <c r="A168" s="33" t="s">
        <v>105</v>
      </c>
      <c r="B168" s="31" t="s">
        <v>591</v>
      </c>
      <c r="C168" s="34">
        <v>110756.74</v>
      </c>
      <c r="D168" s="32">
        <v>45291</v>
      </c>
      <c r="E168" s="35">
        <v>18</v>
      </c>
      <c r="F168" s="36">
        <f t="shared" si="4"/>
        <v>4.9209001804189246E-4</v>
      </c>
      <c r="G168" s="37">
        <f t="shared" si="5"/>
        <v>8.857620324754064E-3</v>
      </c>
    </row>
    <row r="169" spans="1:7" s="31" customFormat="1" x14ac:dyDescent="0.25">
      <c r="A169" s="33" t="s">
        <v>105</v>
      </c>
      <c r="B169" s="31" t="s">
        <v>592</v>
      </c>
      <c r="C169" s="34">
        <v>507772.67</v>
      </c>
      <c r="D169" s="32">
        <v>45657</v>
      </c>
      <c r="E169" s="35">
        <v>30</v>
      </c>
      <c r="F169" s="36">
        <f t="shared" si="4"/>
        <v>2.2560239886211877E-3</v>
      </c>
      <c r="G169" s="37">
        <f t="shared" si="5"/>
        <v>6.7680719658635632E-2</v>
      </c>
    </row>
    <row r="170" spans="1:7" s="31" customFormat="1" x14ac:dyDescent="0.25">
      <c r="A170" s="33" t="s">
        <v>105</v>
      </c>
      <c r="B170" s="31" t="s">
        <v>9</v>
      </c>
      <c r="C170" s="34">
        <v>6785.93</v>
      </c>
      <c r="D170" s="32">
        <v>45291</v>
      </c>
      <c r="E170" s="35">
        <v>18</v>
      </c>
      <c r="F170" s="36">
        <f t="shared" si="4"/>
        <v>3.0149753560198855E-5</v>
      </c>
      <c r="G170" s="37">
        <f t="shared" si="5"/>
        <v>5.4269556408357937E-4</v>
      </c>
    </row>
    <row r="171" spans="1:7" s="31" customFormat="1" x14ac:dyDescent="0.25">
      <c r="A171" s="33" t="s">
        <v>105</v>
      </c>
      <c r="B171" s="31" t="s">
        <v>16</v>
      </c>
      <c r="C171" s="34">
        <v>93350.95</v>
      </c>
      <c r="D171" s="32">
        <v>47848</v>
      </c>
      <c r="E171" s="35">
        <v>6</v>
      </c>
      <c r="F171" s="36">
        <f t="shared" si="4"/>
        <v>4.1475643531696397E-4</v>
      </c>
      <c r="G171" s="37">
        <f t="shared" si="5"/>
        <v>2.4885386119017838E-3</v>
      </c>
    </row>
    <row r="172" spans="1:7" s="31" customFormat="1" x14ac:dyDescent="0.25">
      <c r="A172" s="33" t="s">
        <v>105</v>
      </c>
      <c r="B172" s="31" t="s">
        <v>42</v>
      </c>
      <c r="C172" s="34">
        <v>921088.63</v>
      </c>
      <c r="D172" s="32">
        <v>45077</v>
      </c>
      <c r="E172" s="35">
        <v>11</v>
      </c>
      <c r="F172" s="36">
        <f t="shared" si="4"/>
        <v>4.0923786719876546E-3</v>
      </c>
      <c r="G172" s="37">
        <f t="shared" si="5"/>
        <v>4.5016165391864198E-2</v>
      </c>
    </row>
    <row r="173" spans="1:7" s="31" customFormat="1" x14ac:dyDescent="0.25">
      <c r="A173" s="33" t="s">
        <v>105</v>
      </c>
      <c r="B173" s="31" t="s">
        <v>593</v>
      </c>
      <c r="C173" s="34">
        <v>833129.33000000007</v>
      </c>
      <c r="D173" s="32">
        <v>47848</v>
      </c>
      <c r="E173" s="35">
        <v>6</v>
      </c>
      <c r="F173" s="36">
        <f t="shared" si="4"/>
        <v>3.7015772316062187E-3</v>
      </c>
      <c r="G173" s="37">
        <f t="shared" si="5"/>
        <v>2.2209463389637314E-2</v>
      </c>
    </row>
    <row r="174" spans="1:7" s="31" customFormat="1" x14ac:dyDescent="0.25">
      <c r="A174" s="33" t="s">
        <v>105</v>
      </c>
      <c r="B174" s="31" t="s">
        <v>18</v>
      </c>
      <c r="C174" s="34">
        <v>30000</v>
      </c>
      <c r="D174" s="32">
        <v>46387</v>
      </c>
      <c r="E174" s="35">
        <v>6</v>
      </c>
      <c r="F174" s="36">
        <f t="shared" si="4"/>
        <v>1.3328941011857853E-4</v>
      </c>
      <c r="G174" s="37">
        <f t="shared" si="5"/>
        <v>7.9973646071147125E-4</v>
      </c>
    </row>
    <row r="175" spans="1:7" s="31" customFormat="1" x14ac:dyDescent="0.25">
      <c r="A175" s="33" t="s">
        <v>105</v>
      </c>
      <c r="B175" s="31" t="s">
        <v>11</v>
      </c>
      <c r="C175" s="34">
        <v>3779316.2899999986</v>
      </c>
      <c r="D175" s="32">
        <v>47848</v>
      </c>
      <c r="E175" s="35">
        <v>6</v>
      </c>
      <c r="F175" s="36">
        <f t="shared" si="4"/>
        <v>1.6791427964854482E-2</v>
      </c>
      <c r="G175" s="37">
        <f t="shared" si="5"/>
        <v>0.10074856778912689</v>
      </c>
    </row>
    <row r="176" spans="1:7" s="31" customFormat="1" x14ac:dyDescent="0.25">
      <c r="A176" s="33" t="s">
        <v>105</v>
      </c>
      <c r="B176" s="31" t="s">
        <v>20</v>
      </c>
      <c r="C176" s="34">
        <v>544598.12000000011</v>
      </c>
      <c r="D176" s="32">
        <v>46387</v>
      </c>
      <c r="E176" s="35">
        <v>6</v>
      </c>
      <c r="F176" s="36">
        <f t="shared" si="4"/>
        <v>2.4196387388828954E-3</v>
      </c>
      <c r="G176" s="37">
        <f t="shared" si="5"/>
        <v>1.4517832433297372E-2</v>
      </c>
    </row>
    <row r="177" spans="1:7" s="31" customFormat="1" x14ac:dyDescent="0.25">
      <c r="A177" s="33" t="s">
        <v>105</v>
      </c>
      <c r="B177" s="31" t="s">
        <v>594</v>
      </c>
      <c r="C177" s="34">
        <v>352351.7</v>
      </c>
      <c r="D177" s="32">
        <v>45808</v>
      </c>
      <c r="E177" s="35">
        <v>35</v>
      </c>
      <c r="F177" s="36">
        <f t="shared" si="4"/>
        <v>1.5654916749092782E-3</v>
      </c>
      <c r="G177" s="37">
        <f t="shared" si="5"/>
        <v>5.479220862182474E-2</v>
      </c>
    </row>
    <row r="178" spans="1:7" s="31" customFormat="1" x14ac:dyDescent="0.25">
      <c r="A178" s="33" t="s">
        <v>105</v>
      </c>
      <c r="B178" s="31" t="s">
        <v>74</v>
      </c>
      <c r="C178" s="34">
        <v>370044.97999999986</v>
      </c>
      <c r="D178" s="32">
        <v>46022</v>
      </c>
      <c r="E178" s="35">
        <v>42</v>
      </c>
      <c r="F178" s="36">
        <f t="shared" si="4"/>
        <v>1.6441025700513724E-3</v>
      </c>
      <c r="G178" s="37">
        <f t="shared" si="5"/>
        <v>6.9052307942157637E-2</v>
      </c>
    </row>
    <row r="179" spans="1:7" s="31" customFormat="1" x14ac:dyDescent="0.25">
      <c r="A179" s="33" t="s">
        <v>105</v>
      </c>
      <c r="B179" s="31" t="s">
        <v>595</v>
      </c>
      <c r="C179" s="34">
        <v>478831.5</v>
      </c>
      <c r="D179" s="32">
        <v>45077</v>
      </c>
      <c r="E179" s="35">
        <v>11</v>
      </c>
      <c r="F179" s="36">
        <f t="shared" si="4"/>
        <v>2.127438939373138E-3</v>
      </c>
      <c r="G179" s="37">
        <f t="shared" si="5"/>
        <v>2.3401828333104519E-2</v>
      </c>
    </row>
    <row r="180" spans="1:7" s="31" customFormat="1" x14ac:dyDescent="0.25">
      <c r="A180" s="33" t="s">
        <v>105</v>
      </c>
      <c r="B180" s="31" t="s">
        <v>596</v>
      </c>
      <c r="C180" s="34">
        <v>220008.96000000008</v>
      </c>
      <c r="D180" s="32">
        <v>45657</v>
      </c>
      <c r="E180" s="35">
        <v>30</v>
      </c>
      <c r="F180" s="36">
        <f t="shared" si="4"/>
        <v>9.7749548330673176E-4</v>
      </c>
      <c r="G180" s="37">
        <f t="shared" si="5"/>
        <v>2.9324864499201953E-2</v>
      </c>
    </row>
    <row r="181" spans="1:7" s="31" customFormat="1" x14ac:dyDescent="0.25">
      <c r="A181" s="33" t="s">
        <v>105</v>
      </c>
      <c r="B181" s="31" t="s">
        <v>597</v>
      </c>
      <c r="C181" s="34">
        <v>1546053.6</v>
      </c>
      <c r="D181" s="32">
        <v>47848</v>
      </c>
      <c r="E181" s="35">
        <v>6</v>
      </c>
      <c r="F181" s="36">
        <f t="shared" si="4"/>
        <v>6.8690857451901592E-3</v>
      </c>
      <c r="G181" s="37">
        <f t="shared" si="5"/>
        <v>4.1214514471140953E-2</v>
      </c>
    </row>
    <row r="182" spans="1:7" s="31" customFormat="1" x14ac:dyDescent="0.25">
      <c r="A182" s="33" t="s">
        <v>105</v>
      </c>
      <c r="B182" s="31" t="s">
        <v>598</v>
      </c>
      <c r="C182" s="34">
        <v>41176.090000000004</v>
      </c>
      <c r="D182" s="32">
        <v>46295</v>
      </c>
      <c r="E182" s="35">
        <v>51</v>
      </c>
      <c r="F182" s="36">
        <f t="shared" si="4"/>
        <v>1.829445582363167E-4</v>
      </c>
      <c r="G182" s="37">
        <f t="shared" si="5"/>
        <v>9.3301724700521511E-3</v>
      </c>
    </row>
    <row r="183" spans="1:7" s="31" customFormat="1" x14ac:dyDescent="0.25">
      <c r="A183" s="33" t="s">
        <v>105</v>
      </c>
      <c r="B183" s="31" t="s">
        <v>599</v>
      </c>
      <c r="C183" s="34">
        <v>68626.84</v>
      </c>
      <c r="D183" s="32">
        <v>46387</v>
      </c>
      <c r="E183" s="35">
        <v>54</v>
      </c>
      <c r="F183" s="36">
        <f t="shared" si="4"/>
        <v>3.0490770073006901E-4</v>
      </c>
      <c r="G183" s="37">
        <f t="shared" si="5"/>
        <v>1.6465015839423728E-2</v>
      </c>
    </row>
    <row r="184" spans="1:7" s="31" customFormat="1" x14ac:dyDescent="0.25">
      <c r="A184" s="33" t="s">
        <v>105</v>
      </c>
      <c r="B184" s="31" t="s">
        <v>600</v>
      </c>
      <c r="C184" s="34">
        <v>587981.22</v>
      </c>
      <c r="D184" s="32">
        <v>46387</v>
      </c>
      <c r="E184" s="35">
        <v>6</v>
      </c>
      <c r="F184" s="36">
        <f t="shared" si="4"/>
        <v>2.6123889991534048E-3</v>
      </c>
      <c r="G184" s="37">
        <f t="shared" si="5"/>
        <v>1.5674333994920429E-2</v>
      </c>
    </row>
    <row r="185" spans="1:7" s="31" customFormat="1" x14ac:dyDescent="0.25">
      <c r="A185" s="33" t="s">
        <v>105</v>
      </c>
      <c r="B185" s="31" t="s">
        <v>601</v>
      </c>
      <c r="C185" s="34">
        <v>233581.3</v>
      </c>
      <c r="D185" s="32">
        <v>45657</v>
      </c>
      <c r="E185" s="35">
        <v>30</v>
      </c>
      <c r="F185" s="36">
        <f t="shared" si="4"/>
        <v>1.0377971230576908E-3</v>
      </c>
      <c r="G185" s="37">
        <f t="shared" si="5"/>
        <v>3.1133913691730724E-2</v>
      </c>
    </row>
    <row r="186" spans="1:7" s="31" customFormat="1" x14ac:dyDescent="0.25">
      <c r="A186" s="33" t="s">
        <v>105</v>
      </c>
      <c r="B186" s="31" t="s">
        <v>602</v>
      </c>
      <c r="C186" s="34">
        <v>95247.829999999987</v>
      </c>
      <c r="D186" s="32">
        <v>45291</v>
      </c>
      <c r="E186" s="35">
        <v>18</v>
      </c>
      <c r="F186" s="36">
        <f t="shared" si="4"/>
        <v>4.2318423585915486E-4</v>
      </c>
      <c r="G186" s="37">
        <f t="shared" si="5"/>
        <v>7.6173162454647872E-3</v>
      </c>
    </row>
    <row r="187" spans="1:7" s="31" customFormat="1" x14ac:dyDescent="0.25">
      <c r="A187" s="33" t="s">
        <v>105</v>
      </c>
      <c r="B187" s="31" t="s">
        <v>603</v>
      </c>
      <c r="C187" s="34">
        <v>149999.99</v>
      </c>
      <c r="D187" s="32">
        <v>45107</v>
      </c>
      <c r="E187" s="35">
        <v>12</v>
      </c>
      <c r="F187" s="36">
        <f t="shared" si="4"/>
        <v>6.6644700616308927E-4</v>
      </c>
      <c r="G187" s="37">
        <f t="shared" si="5"/>
        <v>7.9973640739570712E-3</v>
      </c>
    </row>
    <row r="188" spans="1:7" s="31" customFormat="1" x14ac:dyDescent="0.25">
      <c r="A188" s="33" t="s">
        <v>105</v>
      </c>
      <c r="B188" s="31" t="s">
        <v>604</v>
      </c>
      <c r="C188" s="34">
        <v>1477763.93</v>
      </c>
      <c r="D188" s="32">
        <v>45657</v>
      </c>
      <c r="E188" s="35">
        <v>30</v>
      </c>
      <c r="F188" s="36">
        <f t="shared" si="4"/>
        <v>6.5656760841404128E-3</v>
      </c>
      <c r="G188" s="37">
        <f t="shared" si="5"/>
        <v>0.19697028252421239</v>
      </c>
    </row>
    <row r="189" spans="1:7" s="31" customFormat="1" x14ac:dyDescent="0.25">
      <c r="A189" s="33" t="s">
        <v>105</v>
      </c>
      <c r="B189" s="31" t="s">
        <v>605</v>
      </c>
      <c r="C189" s="34">
        <v>49782.58</v>
      </c>
      <c r="D189" s="32">
        <v>46022</v>
      </c>
      <c r="E189" s="35">
        <v>42</v>
      </c>
      <c r="F189" s="36">
        <f t="shared" si="4"/>
        <v>2.2118302407936484E-4</v>
      </c>
      <c r="G189" s="37">
        <f t="shared" si="5"/>
        <v>9.2896870113333228E-3</v>
      </c>
    </row>
    <row r="190" spans="1:7" s="31" customFormat="1" x14ac:dyDescent="0.25">
      <c r="A190" s="33" t="s">
        <v>105</v>
      </c>
      <c r="B190" s="31" t="s">
        <v>606</v>
      </c>
      <c r="C190" s="34">
        <v>364887.5</v>
      </c>
      <c r="D190" s="32">
        <v>45291</v>
      </c>
      <c r="E190" s="35">
        <v>18</v>
      </c>
      <c r="F190" s="36">
        <f t="shared" si="4"/>
        <v>1.6211879878214276E-3</v>
      </c>
      <c r="G190" s="37">
        <f t="shared" si="5"/>
        <v>2.9181383780785698E-2</v>
      </c>
    </row>
    <row r="191" spans="1:7" s="31" customFormat="1" x14ac:dyDescent="0.25">
      <c r="A191" s="33" t="s">
        <v>105</v>
      </c>
      <c r="B191" s="31" t="s">
        <v>607</v>
      </c>
      <c r="C191" s="34">
        <v>1024216.0700000001</v>
      </c>
      <c r="D191" s="32">
        <v>45291</v>
      </c>
      <c r="E191" s="35">
        <v>18</v>
      </c>
      <c r="F191" s="36">
        <f t="shared" si="4"/>
        <v>4.5505718601422914E-3</v>
      </c>
      <c r="G191" s="37">
        <f t="shared" si="5"/>
        <v>8.191029348256125E-2</v>
      </c>
    </row>
    <row r="192" spans="1:7" s="31" customFormat="1" x14ac:dyDescent="0.25">
      <c r="A192" s="33" t="s">
        <v>105</v>
      </c>
      <c r="B192" s="31" t="s">
        <v>608</v>
      </c>
      <c r="C192" s="34">
        <v>382826.09</v>
      </c>
      <c r="D192" s="32">
        <v>45291</v>
      </c>
      <c r="E192" s="35">
        <v>18</v>
      </c>
      <c r="F192" s="36">
        <f t="shared" si="4"/>
        <v>1.700888790470062E-3</v>
      </c>
      <c r="G192" s="37">
        <f t="shared" si="5"/>
        <v>3.0615998228461117E-2</v>
      </c>
    </row>
    <row r="193" spans="1:7" s="31" customFormat="1" x14ac:dyDescent="0.25">
      <c r="A193" s="33" t="s">
        <v>105</v>
      </c>
      <c r="B193" s="31" t="s">
        <v>609</v>
      </c>
      <c r="C193" s="34">
        <v>2013400</v>
      </c>
      <c r="D193" s="32">
        <v>46022</v>
      </c>
      <c r="E193" s="35">
        <v>42</v>
      </c>
      <c r="F193" s="36">
        <f t="shared" si="4"/>
        <v>8.945496611091534E-3</v>
      </c>
      <c r="G193" s="37">
        <f t="shared" si="5"/>
        <v>0.37571085766584444</v>
      </c>
    </row>
    <row r="194" spans="1:7" s="31" customFormat="1" x14ac:dyDescent="0.25">
      <c r="A194" s="33" t="s">
        <v>105</v>
      </c>
      <c r="B194" s="31" t="s">
        <v>8</v>
      </c>
      <c r="C194" s="34">
        <v>687645.71</v>
      </c>
      <c r="D194" s="32">
        <v>47483</v>
      </c>
      <c r="E194" s="35">
        <v>6</v>
      </c>
      <c r="F194" s="36">
        <f t="shared" si="4"/>
        <v>3.0551963685490372E-3</v>
      </c>
      <c r="G194" s="37">
        <f t="shared" si="5"/>
        <v>1.8331178211294222E-2</v>
      </c>
    </row>
    <row r="195" spans="1:7" s="31" customFormat="1" x14ac:dyDescent="0.25">
      <c r="A195" s="33" t="s">
        <v>105</v>
      </c>
      <c r="B195" s="31" t="s">
        <v>610</v>
      </c>
      <c r="C195" s="34">
        <v>2</v>
      </c>
      <c r="D195" s="32">
        <v>46022</v>
      </c>
      <c r="E195" s="35">
        <v>42</v>
      </c>
      <c r="F195" s="36">
        <f t="shared" ref="F195:F258" si="6">C195/$C$413</f>
        <v>8.8859606745719022E-9</v>
      </c>
      <c r="G195" s="37">
        <f t="shared" ref="G195:G258" si="7">E195*F195</f>
        <v>3.7321034833201991E-7</v>
      </c>
    </row>
    <row r="196" spans="1:7" s="31" customFormat="1" x14ac:dyDescent="0.25">
      <c r="A196" s="33" t="s">
        <v>105</v>
      </c>
      <c r="B196" s="31" t="s">
        <v>611</v>
      </c>
      <c r="C196" s="34">
        <v>1</v>
      </c>
      <c r="D196" s="32">
        <v>46022</v>
      </c>
      <c r="E196" s="35">
        <v>42</v>
      </c>
      <c r="F196" s="36">
        <f t="shared" si="6"/>
        <v>4.4429803372859511E-9</v>
      </c>
      <c r="G196" s="37">
        <f t="shared" si="7"/>
        <v>1.8660517416600995E-7</v>
      </c>
    </row>
    <row r="197" spans="1:7" s="31" customFormat="1" x14ac:dyDescent="0.25">
      <c r="A197" s="33" t="s">
        <v>105</v>
      </c>
      <c r="B197" s="31" t="s">
        <v>612</v>
      </c>
      <c r="C197" s="34">
        <v>28551.930000000008</v>
      </c>
      <c r="D197" s="32">
        <v>45688</v>
      </c>
      <c r="E197" s="35">
        <v>31</v>
      </c>
      <c r="F197" s="36">
        <f t="shared" si="6"/>
        <v>1.268556635815649E-4</v>
      </c>
      <c r="G197" s="37">
        <f t="shared" si="7"/>
        <v>3.9325255710285119E-3</v>
      </c>
    </row>
    <row r="198" spans="1:7" s="31" customFormat="1" x14ac:dyDescent="0.25">
      <c r="A198" s="33" t="s">
        <v>105</v>
      </c>
      <c r="B198" s="31" t="s">
        <v>13</v>
      </c>
      <c r="C198" s="34">
        <v>500628.2</v>
      </c>
      <c r="D198" s="32">
        <v>46022</v>
      </c>
      <c r="E198" s="35">
        <v>42</v>
      </c>
      <c r="F198" s="36">
        <f t="shared" si="6"/>
        <v>2.2242812488908587E-3</v>
      </c>
      <c r="G198" s="37">
        <f t="shared" si="7"/>
        <v>9.341981245341606E-2</v>
      </c>
    </row>
    <row r="199" spans="1:7" s="31" customFormat="1" x14ac:dyDescent="0.25">
      <c r="A199" s="33" t="s">
        <v>105</v>
      </c>
      <c r="B199" s="31" t="s">
        <v>613</v>
      </c>
      <c r="C199" s="34">
        <v>3853609.18</v>
      </c>
      <c r="D199" s="32">
        <v>45107</v>
      </c>
      <c r="E199" s="35">
        <v>12</v>
      </c>
      <c r="F199" s="36">
        <f t="shared" si="6"/>
        <v>1.7121509814324639E-2</v>
      </c>
      <c r="G199" s="37">
        <f t="shared" si="7"/>
        <v>0.20545811777189565</v>
      </c>
    </row>
    <row r="200" spans="1:7" s="31" customFormat="1" x14ac:dyDescent="0.25">
      <c r="A200" s="33" t="s">
        <v>105</v>
      </c>
      <c r="B200" s="31" t="s">
        <v>614</v>
      </c>
      <c r="C200" s="34">
        <v>536250</v>
      </c>
      <c r="D200" s="32">
        <v>45077</v>
      </c>
      <c r="E200" s="35">
        <v>11</v>
      </c>
      <c r="F200" s="36">
        <f t="shared" si="6"/>
        <v>2.3825482058695913E-3</v>
      </c>
      <c r="G200" s="37">
        <f t="shared" si="7"/>
        <v>2.6208030264565505E-2</v>
      </c>
    </row>
    <row r="201" spans="1:7" s="31" customFormat="1" x14ac:dyDescent="0.25">
      <c r="A201" s="33" t="s">
        <v>105</v>
      </c>
      <c r="B201" s="31" t="s">
        <v>615</v>
      </c>
      <c r="C201" s="34">
        <v>11000</v>
      </c>
      <c r="D201" s="32">
        <v>45291</v>
      </c>
      <c r="E201" s="35">
        <v>18</v>
      </c>
      <c r="F201" s="36">
        <f t="shared" si="6"/>
        <v>4.8872783710145461E-5</v>
      </c>
      <c r="G201" s="37">
        <f t="shared" si="7"/>
        <v>8.7971010678261825E-4</v>
      </c>
    </row>
    <row r="202" spans="1:7" s="31" customFormat="1" x14ac:dyDescent="0.25">
      <c r="A202" s="33" t="s">
        <v>105</v>
      </c>
      <c r="B202" s="31" t="s">
        <v>616</v>
      </c>
      <c r="C202" s="34">
        <v>11000</v>
      </c>
      <c r="D202" s="32">
        <v>45291</v>
      </c>
      <c r="E202" s="35">
        <v>18</v>
      </c>
      <c r="F202" s="36">
        <f t="shared" si="6"/>
        <v>4.8872783710145461E-5</v>
      </c>
      <c r="G202" s="37">
        <f t="shared" si="7"/>
        <v>8.7971010678261825E-4</v>
      </c>
    </row>
    <row r="203" spans="1:7" s="31" customFormat="1" x14ac:dyDescent="0.25">
      <c r="A203" s="33" t="s">
        <v>105</v>
      </c>
      <c r="B203" s="31" t="s">
        <v>617</v>
      </c>
      <c r="C203" s="34">
        <v>177216.48</v>
      </c>
      <c r="D203" s="32">
        <v>45688</v>
      </c>
      <c r="E203" s="35">
        <v>31</v>
      </c>
      <c r="F203" s="36">
        <f t="shared" si="6"/>
        <v>7.8736933608302903E-4</v>
      </c>
      <c r="G203" s="37">
        <f t="shared" si="7"/>
        <v>2.44084494185739E-2</v>
      </c>
    </row>
    <row r="204" spans="1:7" s="31" customFormat="1" x14ac:dyDescent="0.25">
      <c r="A204" s="33" t="s">
        <v>105</v>
      </c>
      <c r="B204" s="31" t="s">
        <v>618</v>
      </c>
      <c r="C204" s="34">
        <v>2326214.2200000002</v>
      </c>
      <c r="D204" s="32">
        <v>44985</v>
      </c>
      <c r="E204" s="35">
        <v>8</v>
      </c>
      <c r="F204" s="36">
        <f t="shared" si="6"/>
        <v>1.0335324039774977E-2</v>
      </c>
      <c r="G204" s="37">
        <f t="shared" si="7"/>
        <v>8.2682592318199813E-2</v>
      </c>
    </row>
    <row r="205" spans="1:7" s="31" customFormat="1" x14ac:dyDescent="0.25">
      <c r="A205" s="33" t="s">
        <v>105</v>
      </c>
      <c r="B205" s="31" t="s">
        <v>619</v>
      </c>
      <c r="C205" s="34">
        <v>12357.93</v>
      </c>
      <c r="D205" s="32">
        <v>45657</v>
      </c>
      <c r="E205" s="35">
        <v>30</v>
      </c>
      <c r="F205" s="36">
        <f t="shared" si="6"/>
        <v>5.4906039999556177E-5</v>
      </c>
      <c r="G205" s="37">
        <f t="shared" si="7"/>
        <v>1.6471811999866854E-3</v>
      </c>
    </row>
    <row r="206" spans="1:7" s="31" customFormat="1" x14ac:dyDescent="0.25">
      <c r="A206" s="33" t="s">
        <v>105</v>
      </c>
      <c r="B206" s="31" t="s">
        <v>620</v>
      </c>
      <c r="C206" s="34">
        <v>4320.38</v>
      </c>
      <c r="D206" s="32">
        <v>45473</v>
      </c>
      <c r="E206" s="35">
        <v>24</v>
      </c>
      <c r="F206" s="36">
        <f t="shared" si="6"/>
        <v>1.9195363389603478E-5</v>
      </c>
      <c r="G206" s="37">
        <f t="shared" si="7"/>
        <v>4.6068872135048347E-4</v>
      </c>
    </row>
    <row r="207" spans="1:7" s="31" customFormat="1" x14ac:dyDescent="0.25">
      <c r="A207" s="33" t="s">
        <v>105</v>
      </c>
      <c r="B207" s="31" t="s">
        <v>52</v>
      </c>
      <c r="C207" s="34">
        <v>1457166.8599999999</v>
      </c>
      <c r="D207" s="32">
        <v>44957</v>
      </c>
      <c r="E207" s="35">
        <v>7</v>
      </c>
      <c r="F207" s="36">
        <f t="shared" si="6"/>
        <v>6.4741637071247101E-3</v>
      </c>
      <c r="G207" s="37">
        <f t="shared" si="7"/>
        <v>4.531914594987297E-2</v>
      </c>
    </row>
    <row r="208" spans="1:7" s="31" customFormat="1" x14ac:dyDescent="0.25">
      <c r="A208" s="33" t="s">
        <v>105</v>
      </c>
      <c r="B208" s="31" t="s">
        <v>621</v>
      </c>
      <c r="C208" s="34">
        <v>13745.330000000002</v>
      </c>
      <c r="D208" s="32">
        <v>45626</v>
      </c>
      <c r="E208" s="35">
        <v>29</v>
      </c>
      <c r="F208" s="36">
        <f t="shared" si="6"/>
        <v>6.1070230919506711E-5</v>
      </c>
      <c r="G208" s="37">
        <f t="shared" si="7"/>
        <v>1.7710366966656947E-3</v>
      </c>
    </row>
    <row r="209" spans="1:7" s="31" customFormat="1" x14ac:dyDescent="0.25">
      <c r="A209" s="33" t="s">
        <v>105</v>
      </c>
      <c r="B209" s="31" t="s">
        <v>622</v>
      </c>
      <c r="C209" s="34">
        <v>15143.45</v>
      </c>
      <c r="D209" s="32">
        <v>45291</v>
      </c>
      <c r="E209" s="35">
        <v>18</v>
      </c>
      <c r="F209" s="36">
        <f t="shared" si="6"/>
        <v>6.7282050588672937E-5</v>
      </c>
      <c r="G209" s="37">
        <f t="shared" si="7"/>
        <v>1.2110769105961128E-3</v>
      </c>
    </row>
    <row r="210" spans="1:7" s="31" customFormat="1" x14ac:dyDescent="0.25">
      <c r="A210" s="33" t="s">
        <v>105</v>
      </c>
      <c r="B210" s="31" t="s">
        <v>623</v>
      </c>
      <c r="C210" s="34">
        <v>16728</v>
      </c>
      <c r="D210" s="32">
        <v>45291</v>
      </c>
      <c r="E210" s="35">
        <v>18</v>
      </c>
      <c r="F210" s="36">
        <f t="shared" si="6"/>
        <v>7.4322175082119386E-5</v>
      </c>
      <c r="G210" s="37">
        <f t="shared" si="7"/>
        <v>1.337799151478149E-3</v>
      </c>
    </row>
    <row r="211" spans="1:7" s="31" customFormat="1" x14ac:dyDescent="0.25">
      <c r="A211" s="33" t="s">
        <v>105</v>
      </c>
      <c r="B211" s="31" t="s">
        <v>624</v>
      </c>
      <c r="C211" s="34">
        <v>-33900.620000000003</v>
      </c>
      <c r="D211" s="32">
        <v>45291</v>
      </c>
      <c r="E211" s="35">
        <v>18</v>
      </c>
      <c r="F211" s="36">
        <f t="shared" si="6"/>
        <v>-1.5061978808180286E-4</v>
      </c>
      <c r="G211" s="37">
        <f t="shared" si="7"/>
        <v>-2.7111561854724514E-3</v>
      </c>
    </row>
    <row r="212" spans="1:7" s="31" customFormat="1" x14ac:dyDescent="0.25">
      <c r="A212" s="33" t="s">
        <v>105</v>
      </c>
      <c r="B212" s="31" t="s">
        <v>625</v>
      </c>
      <c r="C212" s="34">
        <v>40757.930000000008</v>
      </c>
      <c r="D212" s="32">
        <v>45291</v>
      </c>
      <c r="E212" s="35">
        <v>18</v>
      </c>
      <c r="F212" s="36">
        <f t="shared" si="6"/>
        <v>1.8108668157847723E-4</v>
      </c>
      <c r="G212" s="37">
        <f t="shared" si="7"/>
        <v>3.2595602684125902E-3</v>
      </c>
    </row>
    <row r="213" spans="1:7" s="31" customFormat="1" x14ac:dyDescent="0.25">
      <c r="A213" s="33" t="s">
        <v>105</v>
      </c>
      <c r="B213" s="31" t="s">
        <v>626</v>
      </c>
      <c r="C213" s="34">
        <v>-100509.34000000001</v>
      </c>
      <c r="D213" s="32">
        <v>45291</v>
      </c>
      <c r="E213" s="35">
        <v>18</v>
      </c>
      <c r="F213" s="36">
        <f t="shared" si="6"/>
        <v>-4.4656102133358837E-4</v>
      </c>
      <c r="G213" s="37">
        <f t="shared" si="7"/>
        <v>-8.0380983840045907E-3</v>
      </c>
    </row>
    <row r="214" spans="1:7" s="31" customFormat="1" x14ac:dyDescent="0.25">
      <c r="A214" s="33" t="s">
        <v>105</v>
      </c>
      <c r="B214" s="31" t="s">
        <v>627</v>
      </c>
      <c r="C214" s="34">
        <v>-33935.409999999996</v>
      </c>
      <c r="D214" s="32">
        <v>45291</v>
      </c>
      <c r="E214" s="35">
        <v>18</v>
      </c>
      <c r="F214" s="36">
        <f t="shared" si="6"/>
        <v>-1.5077435936773702E-4</v>
      </c>
      <c r="G214" s="37">
        <f t="shared" si="7"/>
        <v>-2.7139384686192662E-3</v>
      </c>
    </row>
    <row r="215" spans="1:7" s="31" customFormat="1" x14ac:dyDescent="0.25">
      <c r="A215" s="33" t="s">
        <v>105</v>
      </c>
      <c r="B215" s="31" t="s">
        <v>628</v>
      </c>
      <c r="C215" s="34">
        <v>-32595.23</v>
      </c>
      <c r="D215" s="32">
        <v>45291</v>
      </c>
      <c r="E215" s="35">
        <v>18</v>
      </c>
      <c r="F215" s="36">
        <f t="shared" si="6"/>
        <v>-1.4481996597931316E-4</v>
      </c>
      <c r="G215" s="37">
        <f t="shared" si="7"/>
        <v>-2.6067593876276367E-3</v>
      </c>
    </row>
    <row r="216" spans="1:7" s="31" customFormat="1" x14ac:dyDescent="0.25">
      <c r="A216" s="33" t="s">
        <v>105</v>
      </c>
      <c r="B216" s="31" t="s">
        <v>629</v>
      </c>
      <c r="C216" s="34">
        <v>-57051.009999999995</v>
      </c>
      <c r="D216" s="32">
        <v>45291</v>
      </c>
      <c r="E216" s="35">
        <v>18</v>
      </c>
      <c r="F216" s="36">
        <f t="shared" si="6"/>
        <v>-2.5347651565230415E-4</v>
      </c>
      <c r="G216" s="37">
        <f t="shared" si="7"/>
        <v>-4.5625772817414747E-3</v>
      </c>
    </row>
    <row r="217" spans="1:7" s="31" customFormat="1" x14ac:dyDescent="0.25">
      <c r="A217" s="33" t="s">
        <v>105</v>
      </c>
      <c r="B217" s="31" t="s">
        <v>630</v>
      </c>
      <c r="C217" s="34">
        <v>-42199.51</v>
      </c>
      <c r="D217" s="32">
        <v>45291</v>
      </c>
      <c r="E217" s="35">
        <v>18</v>
      </c>
      <c r="F217" s="36">
        <f t="shared" si="6"/>
        <v>-1.8749159317310189E-4</v>
      </c>
      <c r="G217" s="37">
        <f t="shared" si="7"/>
        <v>-3.3748486771158341E-3</v>
      </c>
    </row>
    <row r="218" spans="1:7" s="31" customFormat="1" x14ac:dyDescent="0.25">
      <c r="A218" s="33" t="s">
        <v>105</v>
      </c>
      <c r="B218" s="31" t="s">
        <v>631</v>
      </c>
      <c r="C218" s="34">
        <v>-100266.23</v>
      </c>
      <c r="D218" s="32">
        <v>45291</v>
      </c>
      <c r="E218" s="35">
        <v>18</v>
      </c>
      <c r="F218" s="36">
        <f t="shared" si="6"/>
        <v>-4.4548088838379074E-4</v>
      </c>
      <c r="G218" s="37">
        <f t="shared" si="7"/>
        <v>-8.0186559909082335E-3</v>
      </c>
    </row>
    <row r="219" spans="1:7" s="31" customFormat="1" x14ac:dyDescent="0.25">
      <c r="A219" s="33" t="s">
        <v>104</v>
      </c>
      <c r="B219" s="31" t="s">
        <v>21</v>
      </c>
      <c r="C219" s="34">
        <v>240415.02000000002</v>
      </c>
      <c r="D219" s="32">
        <v>46022</v>
      </c>
      <c r="E219" s="35">
        <v>42</v>
      </c>
      <c r="F219" s="36">
        <f t="shared" si="6"/>
        <v>1.0681592066482087E-3</v>
      </c>
      <c r="G219" s="37">
        <f t="shared" si="7"/>
        <v>4.4862686679224766E-2</v>
      </c>
    </row>
    <row r="220" spans="1:7" s="31" customFormat="1" x14ac:dyDescent="0.25">
      <c r="A220" s="33" t="s">
        <v>104</v>
      </c>
      <c r="B220" s="31" t="s">
        <v>47</v>
      </c>
      <c r="C220" s="34">
        <v>-421598.80999999959</v>
      </c>
      <c r="D220" s="32">
        <v>45657</v>
      </c>
      <c r="E220" s="35">
        <v>30</v>
      </c>
      <c r="F220" s="36">
        <f t="shared" si="6"/>
        <v>-1.8731552230531539E-3</v>
      </c>
      <c r="G220" s="37">
        <f t="shared" si="7"/>
        <v>-5.6194656691594617E-2</v>
      </c>
    </row>
    <row r="221" spans="1:7" s="31" customFormat="1" x14ac:dyDescent="0.25">
      <c r="A221" s="33" t="s">
        <v>104</v>
      </c>
      <c r="B221" s="31" t="s">
        <v>45</v>
      </c>
      <c r="C221" s="34">
        <v>-118707.60999999987</v>
      </c>
      <c r="D221" s="32">
        <v>45260</v>
      </c>
      <c r="E221" s="35">
        <v>17</v>
      </c>
      <c r="F221" s="36">
        <f t="shared" si="6"/>
        <v>-5.274155771162086E-4</v>
      </c>
      <c r="G221" s="37">
        <f t="shared" si="7"/>
        <v>-8.9660648109755464E-3</v>
      </c>
    </row>
    <row r="222" spans="1:7" s="31" customFormat="1" x14ac:dyDescent="0.25">
      <c r="A222" s="33" t="s">
        <v>104</v>
      </c>
      <c r="B222" s="31" t="s">
        <v>634</v>
      </c>
      <c r="C222" s="34">
        <v>-21.96</v>
      </c>
      <c r="D222" s="32">
        <v>46752</v>
      </c>
      <c r="E222" s="35">
        <v>6</v>
      </c>
      <c r="F222" s="36">
        <f t="shared" si="6"/>
        <v>-9.7567848206799489E-8</v>
      </c>
      <c r="G222" s="37">
        <f t="shared" si="7"/>
        <v>-5.8540708924079699E-7</v>
      </c>
    </row>
    <row r="223" spans="1:7" s="31" customFormat="1" x14ac:dyDescent="0.25">
      <c r="A223" s="33" t="s">
        <v>104</v>
      </c>
      <c r="B223" s="31" t="s">
        <v>24</v>
      </c>
      <c r="C223" s="34">
        <v>209467.88000000003</v>
      </c>
      <c r="D223" s="32">
        <v>44926</v>
      </c>
      <c r="E223" s="35">
        <v>6</v>
      </c>
      <c r="F223" s="36">
        <f t="shared" si="6"/>
        <v>9.3066167213297325E-4</v>
      </c>
      <c r="G223" s="37">
        <f t="shared" si="7"/>
        <v>5.5839700327978397E-3</v>
      </c>
    </row>
    <row r="224" spans="1:7" s="31" customFormat="1" x14ac:dyDescent="0.25">
      <c r="A224" s="33" t="s">
        <v>104</v>
      </c>
      <c r="B224" s="31" t="s">
        <v>25</v>
      </c>
      <c r="C224" s="34">
        <v>3831314.3200000003</v>
      </c>
      <c r="D224" s="32">
        <v>44865</v>
      </c>
      <c r="E224" s="35">
        <v>4</v>
      </c>
      <c r="F224" s="36">
        <f t="shared" si="6"/>
        <v>1.7022454189722095E-2</v>
      </c>
      <c r="G224" s="37">
        <f t="shared" si="7"/>
        <v>6.808981675888838E-2</v>
      </c>
    </row>
    <row r="225" spans="1:7" s="31" customFormat="1" x14ac:dyDescent="0.25">
      <c r="A225" s="33" t="s">
        <v>104</v>
      </c>
      <c r="B225" s="31" t="s">
        <v>635</v>
      </c>
      <c r="C225" s="34">
        <v>255012.00000000006</v>
      </c>
      <c r="D225" s="32">
        <v>45230</v>
      </c>
      <c r="E225" s="35">
        <v>16</v>
      </c>
      <c r="F225" s="36">
        <f t="shared" si="6"/>
        <v>1.1330133017719653E-3</v>
      </c>
      <c r="G225" s="37">
        <f t="shared" si="7"/>
        <v>1.8128212828351444E-2</v>
      </c>
    </row>
    <row r="226" spans="1:7" s="31" customFormat="1" x14ac:dyDescent="0.25">
      <c r="A226" s="33" t="s">
        <v>104</v>
      </c>
      <c r="B226" s="31" t="s">
        <v>22</v>
      </c>
      <c r="C226" s="34">
        <v>12676222.110000001</v>
      </c>
      <c r="D226" s="32">
        <v>45657</v>
      </c>
      <c r="E226" s="35">
        <v>30</v>
      </c>
      <c r="F226" s="36">
        <f t="shared" si="6"/>
        <v>5.6320205585799435E-2</v>
      </c>
      <c r="G226" s="37">
        <f t="shared" si="7"/>
        <v>1.6896061675739831</v>
      </c>
    </row>
    <row r="227" spans="1:7" s="31" customFormat="1" x14ac:dyDescent="0.25">
      <c r="A227" s="33" t="s">
        <v>104</v>
      </c>
      <c r="B227" s="31" t="s">
        <v>636</v>
      </c>
      <c r="C227" s="34">
        <v>63733.83</v>
      </c>
      <c r="D227" s="32">
        <v>44773</v>
      </c>
      <c r="E227" s="35">
        <v>1</v>
      </c>
      <c r="F227" s="36">
        <f t="shared" si="6"/>
        <v>2.8316815350992546E-4</v>
      </c>
      <c r="G227" s="37">
        <f t="shared" si="7"/>
        <v>2.8316815350992546E-4</v>
      </c>
    </row>
    <row r="228" spans="1:7" s="31" customFormat="1" x14ac:dyDescent="0.25">
      <c r="A228" s="33" t="s">
        <v>104</v>
      </c>
      <c r="B228" s="31" t="s">
        <v>41</v>
      </c>
      <c r="C228" s="34">
        <v>115076.93</v>
      </c>
      <c r="D228" s="32">
        <v>46203</v>
      </c>
      <c r="E228" s="35">
        <v>6</v>
      </c>
      <c r="F228" s="36">
        <f t="shared" si="6"/>
        <v>5.1128453726523174E-4</v>
      </c>
      <c r="G228" s="37">
        <f t="shared" si="7"/>
        <v>3.0677072235913904E-3</v>
      </c>
    </row>
    <row r="229" spans="1:7" s="31" customFormat="1" x14ac:dyDescent="0.25">
      <c r="A229" s="33" t="s">
        <v>104</v>
      </c>
      <c r="B229" s="31" t="s">
        <v>637</v>
      </c>
      <c r="C229" s="34">
        <v>87040.08</v>
      </c>
      <c r="D229" s="32">
        <v>47726</v>
      </c>
      <c r="E229" s="35">
        <v>6</v>
      </c>
      <c r="F229" s="36">
        <f t="shared" si="6"/>
        <v>3.867173639957962E-4</v>
      </c>
      <c r="G229" s="37">
        <f t="shared" si="7"/>
        <v>2.3203041839747773E-3</v>
      </c>
    </row>
    <row r="230" spans="1:7" s="31" customFormat="1" x14ac:dyDescent="0.25">
      <c r="A230" s="33" t="s">
        <v>104</v>
      </c>
      <c r="B230" s="31" t="s">
        <v>642</v>
      </c>
      <c r="C230" s="34">
        <v>9886070.2300000004</v>
      </c>
      <c r="D230" s="32">
        <v>44895</v>
      </c>
      <c r="E230" s="35">
        <v>5</v>
      </c>
      <c r="F230" s="36">
        <f t="shared" si="6"/>
        <v>4.3923615644918E-2</v>
      </c>
      <c r="G230" s="37">
        <f t="shared" si="7"/>
        <v>0.21961807822459001</v>
      </c>
    </row>
    <row r="231" spans="1:7" s="31" customFormat="1" x14ac:dyDescent="0.25">
      <c r="A231" s="33" t="s">
        <v>104</v>
      </c>
      <c r="B231" s="31" t="s">
        <v>644</v>
      </c>
      <c r="C231" s="34">
        <v>1905768.44</v>
      </c>
      <c r="D231" s="32">
        <v>44926</v>
      </c>
      <c r="E231" s="35">
        <v>6</v>
      </c>
      <c r="F231" s="36">
        <f t="shared" si="6"/>
        <v>8.4672917063401201E-3</v>
      </c>
      <c r="G231" s="37">
        <f t="shared" si="7"/>
        <v>5.0803750238040721E-2</v>
      </c>
    </row>
    <row r="232" spans="1:7" s="31" customFormat="1" x14ac:dyDescent="0.25">
      <c r="A232" s="33" t="s">
        <v>104</v>
      </c>
      <c r="B232" s="31" t="s">
        <v>648</v>
      </c>
      <c r="C232" s="34">
        <v>4706039.05</v>
      </c>
      <c r="D232" s="32">
        <v>44926</v>
      </c>
      <c r="E232" s="35">
        <v>6</v>
      </c>
      <c r="F232" s="36">
        <f t="shared" si="6"/>
        <v>2.0908838965649858E-2</v>
      </c>
      <c r="G232" s="37">
        <f t="shared" si="7"/>
        <v>0.12545303379389916</v>
      </c>
    </row>
    <row r="233" spans="1:7" s="31" customFormat="1" x14ac:dyDescent="0.25">
      <c r="A233" s="33" t="s">
        <v>104</v>
      </c>
      <c r="B233" s="31" t="s">
        <v>650</v>
      </c>
      <c r="C233" s="34">
        <v>-66136.800000000003</v>
      </c>
      <c r="D233" s="32">
        <v>48579</v>
      </c>
      <c r="E233" s="35">
        <v>6</v>
      </c>
      <c r="F233" s="36">
        <f t="shared" si="6"/>
        <v>-2.938445019710135E-4</v>
      </c>
      <c r="G233" s="37">
        <f t="shared" si="7"/>
        <v>-1.763067011826081E-3</v>
      </c>
    </row>
    <row r="234" spans="1:7" s="31" customFormat="1" x14ac:dyDescent="0.25">
      <c r="A234" s="33" t="s">
        <v>104</v>
      </c>
      <c r="B234" s="31" t="s">
        <v>652</v>
      </c>
      <c r="C234" s="34">
        <v>688151.97000000009</v>
      </c>
      <c r="D234" s="32">
        <v>44926</v>
      </c>
      <c r="E234" s="35">
        <v>6</v>
      </c>
      <c r="F234" s="36">
        <f t="shared" si="6"/>
        <v>3.0574456717745923E-3</v>
      </c>
      <c r="G234" s="37">
        <f t="shared" si="7"/>
        <v>1.8344674030647552E-2</v>
      </c>
    </row>
    <row r="235" spans="1:7" s="31" customFormat="1" x14ac:dyDescent="0.25">
      <c r="A235" s="33" t="s">
        <v>104</v>
      </c>
      <c r="B235" s="31" t="s">
        <v>670</v>
      </c>
      <c r="C235" s="34">
        <v>144823.67999999999</v>
      </c>
      <c r="D235" s="32">
        <v>44926</v>
      </c>
      <c r="E235" s="35">
        <v>6</v>
      </c>
      <c r="F235" s="36">
        <f t="shared" si="6"/>
        <v>6.434487626133926E-4</v>
      </c>
      <c r="G235" s="37">
        <f t="shared" si="7"/>
        <v>3.8606925756803556E-3</v>
      </c>
    </row>
    <row r="236" spans="1:7" s="31" customFormat="1" x14ac:dyDescent="0.25">
      <c r="A236" s="33" t="s">
        <v>104</v>
      </c>
      <c r="B236" s="31" t="s">
        <v>672</v>
      </c>
      <c r="C236" s="34">
        <v>855728.44</v>
      </c>
      <c r="D236" s="32">
        <v>44926</v>
      </c>
      <c r="E236" s="35">
        <v>6</v>
      </c>
      <c r="F236" s="36">
        <f t="shared" si="6"/>
        <v>3.8019846329763805E-3</v>
      </c>
      <c r="G236" s="37">
        <f t="shared" si="7"/>
        <v>2.2811907797858282E-2</v>
      </c>
    </row>
    <row r="237" spans="1:7" s="31" customFormat="1" x14ac:dyDescent="0.25">
      <c r="A237" s="33" t="s">
        <v>104</v>
      </c>
      <c r="B237" s="31" t="s">
        <v>682</v>
      </c>
      <c r="C237" s="34">
        <v>287586.43</v>
      </c>
      <c r="D237" s="32">
        <v>44865</v>
      </c>
      <c r="E237" s="35">
        <v>4</v>
      </c>
      <c r="F237" s="36">
        <f t="shared" si="6"/>
        <v>1.2777408537602627E-3</v>
      </c>
      <c r="G237" s="37">
        <f t="shared" si="7"/>
        <v>5.1109634150410506E-3</v>
      </c>
    </row>
    <row r="238" spans="1:7" s="31" customFormat="1" x14ac:dyDescent="0.25">
      <c r="A238" s="33" t="s">
        <v>104</v>
      </c>
      <c r="B238" s="31" t="s">
        <v>686</v>
      </c>
      <c r="C238" s="34">
        <v>321777.87</v>
      </c>
      <c r="D238" s="32">
        <v>44895</v>
      </c>
      <c r="E238" s="35">
        <v>5</v>
      </c>
      <c r="F238" s="36">
        <f t="shared" si="6"/>
        <v>1.4296527493837549E-3</v>
      </c>
      <c r="G238" s="37">
        <f t="shared" si="7"/>
        <v>7.1482637469187744E-3</v>
      </c>
    </row>
    <row r="239" spans="1:7" s="31" customFormat="1" x14ac:dyDescent="0.25">
      <c r="A239" s="33" t="s">
        <v>104</v>
      </c>
      <c r="B239" s="31" t="s">
        <v>688</v>
      </c>
      <c r="C239" s="34">
        <v>39412.5</v>
      </c>
      <c r="D239" s="32">
        <v>44896</v>
      </c>
      <c r="E239" s="35">
        <v>6</v>
      </c>
      <c r="F239" s="36">
        <f t="shared" si="6"/>
        <v>1.7510896254328254E-4</v>
      </c>
      <c r="G239" s="37">
        <f t="shared" si="7"/>
        <v>1.0506537752596953E-3</v>
      </c>
    </row>
    <row r="240" spans="1:7" s="31" customFormat="1" x14ac:dyDescent="0.25">
      <c r="A240" s="33" t="s">
        <v>104</v>
      </c>
      <c r="B240" s="31" t="s">
        <v>695</v>
      </c>
      <c r="C240" s="34">
        <v>103427.81999999998</v>
      </c>
      <c r="D240" s="32">
        <v>44773</v>
      </c>
      <c r="E240" s="35">
        <v>1</v>
      </c>
      <c r="F240" s="36">
        <f t="shared" si="6"/>
        <v>4.5952777058835056E-4</v>
      </c>
      <c r="G240" s="37">
        <f t="shared" si="7"/>
        <v>4.5952777058835056E-4</v>
      </c>
    </row>
    <row r="241" spans="1:7" s="31" customFormat="1" x14ac:dyDescent="0.25">
      <c r="A241" s="33" t="s">
        <v>104</v>
      </c>
      <c r="B241" s="31" t="s">
        <v>696</v>
      </c>
      <c r="C241" s="34">
        <v>95906.16</v>
      </c>
      <c r="D241" s="32">
        <v>44804</v>
      </c>
      <c r="E241" s="35">
        <v>2</v>
      </c>
      <c r="F241" s="36">
        <f t="shared" si="6"/>
        <v>4.2610918310460042E-4</v>
      </c>
      <c r="G241" s="37">
        <f t="shared" si="7"/>
        <v>8.5221836620920084E-4</v>
      </c>
    </row>
    <row r="242" spans="1:7" s="31" customFormat="1" x14ac:dyDescent="0.25">
      <c r="A242" s="33" t="s">
        <v>104</v>
      </c>
      <c r="B242" s="31" t="s">
        <v>699</v>
      </c>
      <c r="C242" s="34">
        <v>41049.99</v>
      </c>
      <c r="D242" s="32">
        <v>44896</v>
      </c>
      <c r="E242" s="35">
        <v>6</v>
      </c>
      <c r="F242" s="36">
        <f t="shared" si="6"/>
        <v>1.823842984157849E-4</v>
      </c>
      <c r="G242" s="37">
        <f t="shared" si="7"/>
        <v>1.0943057904947095E-3</v>
      </c>
    </row>
    <row r="243" spans="1:7" s="31" customFormat="1" x14ac:dyDescent="0.25">
      <c r="A243" s="33" t="s">
        <v>104</v>
      </c>
      <c r="B243" s="31" t="s">
        <v>709</v>
      </c>
      <c r="C243" s="34">
        <v>87843.6</v>
      </c>
      <c r="D243" s="32">
        <v>44896</v>
      </c>
      <c r="E243" s="35">
        <v>6</v>
      </c>
      <c r="F243" s="36">
        <f t="shared" si="6"/>
        <v>3.9028738755641221E-4</v>
      </c>
      <c r="G243" s="37">
        <f t="shared" si="7"/>
        <v>2.3417243253384731E-3</v>
      </c>
    </row>
    <row r="244" spans="1:7" s="31" customFormat="1" x14ac:dyDescent="0.25">
      <c r="A244" s="33" t="s">
        <v>104</v>
      </c>
      <c r="B244" s="31" t="s">
        <v>38</v>
      </c>
      <c r="C244" s="34">
        <v>32903.050000000003</v>
      </c>
      <c r="D244" s="32">
        <v>44926</v>
      </c>
      <c r="E244" s="35">
        <v>6</v>
      </c>
      <c r="F244" s="36">
        <f t="shared" si="6"/>
        <v>1.4618760418673652E-4</v>
      </c>
      <c r="G244" s="37">
        <f t="shared" si="7"/>
        <v>8.7712562512041905E-4</v>
      </c>
    </row>
    <row r="245" spans="1:7" s="31" customFormat="1" x14ac:dyDescent="0.25">
      <c r="A245" s="33" t="s">
        <v>104</v>
      </c>
      <c r="B245" s="31" t="s">
        <v>712</v>
      </c>
      <c r="C245" s="34">
        <v>72076.800000000003</v>
      </c>
      <c r="D245" s="32">
        <v>44926</v>
      </c>
      <c r="E245" s="35">
        <v>6</v>
      </c>
      <c r="F245" s="36">
        <f t="shared" si="6"/>
        <v>3.2023580517449206E-4</v>
      </c>
      <c r="G245" s="37">
        <f t="shared" si="7"/>
        <v>1.9214148310469524E-3</v>
      </c>
    </row>
    <row r="246" spans="1:7" s="31" customFormat="1" x14ac:dyDescent="0.25">
      <c r="A246" s="33" t="s">
        <v>104</v>
      </c>
      <c r="B246" s="31" t="s">
        <v>713</v>
      </c>
      <c r="C246" s="34">
        <v>16048.35</v>
      </c>
      <c r="D246" s="32">
        <v>44926</v>
      </c>
      <c r="E246" s="35">
        <v>6</v>
      </c>
      <c r="F246" s="36">
        <f t="shared" si="6"/>
        <v>7.1302503495882996E-5</v>
      </c>
      <c r="G246" s="37">
        <f t="shared" si="7"/>
        <v>4.2781502097529801E-4</v>
      </c>
    </row>
    <row r="247" spans="1:7" s="31" customFormat="1" x14ac:dyDescent="0.25">
      <c r="A247" s="33" t="s">
        <v>104</v>
      </c>
      <c r="B247" s="31" t="s">
        <v>714</v>
      </c>
      <c r="C247" s="34">
        <v>16048.35</v>
      </c>
      <c r="D247" s="32">
        <v>44926</v>
      </c>
      <c r="E247" s="35">
        <v>6</v>
      </c>
      <c r="F247" s="36">
        <f t="shared" si="6"/>
        <v>7.1302503495882996E-5</v>
      </c>
      <c r="G247" s="37">
        <f t="shared" si="7"/>
        <v>4.2781502097529801E-4</v>
      </c>
    </row>
    <row r="248" spans="1:7" s="31" customFormat="1" x14ac:dyDescent="0.25">
      <c r="A248" s="33" t="s">
        <v>104</v>
      </c>
      <c r="B248" s="31" t="s">
        <v>722</v>
      </c>
      <c r="C248" s="34">
        <v>98335.039999999979</v>
      </c>
      <c r="D248" s="32">
        <v>44926</v>
      </c>
      <c r="E248" s="35">
        <v>6</v>
      </c>
      <c r="F248" s="36">
        <f t="shared" si="6"/>
        <v>4.3690064918622739E-4</v>
      </c>
      <c r="G248" s="37">
        <f t="shared" si="7"/>
        <v>2.6214038951173644E-3</v>
      </c>
    </row>
    <row r="249" spans="1:7" s="31" customFormat="1" x14ac:dyDescent="0.25">
      <c r="A249" s="33" t="s">
        <v>104</v>
      </c>
      <c r="B249" s="31" t="s">
        <v>733</v>
      </c>
      <c r="C249" s="34">
        <v>84465</v>
      </c>
      <c r="D249" s="32">
        <v>44926</v>
      </c>
      <c r="E249" s="35">
        <v>6</v>
      </c>
      <c r="F249" s="36">
        <f t="shared" si="6"/>
        <v>3.7527633418885786E-4</v>
      </c>
      <c r="G249" s="37">
        <f t="shared" si="7"/>
        <v>2.2516580051331471E-3</v>
      </c>
    </row>
    <row r="250" spans="1:7" s="31" customFormat="1" x14ac:dyDescent="0.25">
      <c r="A250" s="33" t="s">
        <v>104</v>
      </c>
      <c r="B250" s="31" t="s">
        <v>749</v>
      </c>
      <c r="C250" s="34">
        <v>6531.96</v>
      </c>
      <c r="D250" s="32">
        <v>44926</v>
      </c>
      <c r="E250" s="35">
        <v>6</v>
      </c>
      <c r="F250" s="36">
        <f t="shared" si="6"/>
        <v>2.9021369843938341E-5</v>
      </c>
      <c r="G250" s="37">
        <f t="shared" si="7"/>
        <v>1.7412821906363004E-4</v>
      </c>
    </row>
    <row r="251" spans="1:7" s="31" customFormat="1" x14ac:dyDescent="0.25">
      <c r="A251" s="33" t="s">
        <v>104</v>
      </c>
      <c r="B251" s="31" t="s">
        <v>34</v>
      </c>
      <c r="C251" s="34">
        <v>21344.31</v>
      </c>
      <c r="D251" s="32">
        <v>44773</v>
      </c>
      <c r="E251" s="35">
        <v>1</v>
      </c>
      <c r="F251" s="36">
        <f t="shared" si="6"/>
        <v>9.4832349642935904E-5</v>
      </c>
      <c r="G251" s="37">
        <f t="shared" si="7"/>
        <v>9.4832349642935904E-5</v>
      </c>
    </row>
    <row r="252" spans="1:7" s="31" customFormat="1" x14ac:dyDescent="0.25">
      <c r="A252" s="33" t="s">
        <v>104</v>
      </c>
      <c r="B252" s="31" t="s">
        <v>757</v>
      </c>
      <c r="C252" s="34">
        <v>810853.45000000007</v>
      </c>
      <c r="D252" s="32">
        <v>44926</v>
      </c>
      <c r="E252" s="35">
        <v>6</v>
      </c>
      <c r="F252" s="36">
        <f t="shared" si="6"/>
        <v>3.6026059347704776E-3</v>
      </c>
      <c r="G252" s="37">
        <f t="shared" si="7"/>
        <v>2.1615635608622865E-2</v>
      </c>
    </row>
    <row r="253" spans="1:7" s="31" customFormat="1" x14ac:dyDescent="0.25">
      <c r="A253" s="33" t="s">
        <v>104</v>
      </c>
      <c r="B253" s="31" t="s">
        <v>759</v>
      </c>
      <c r="C253" s="34">
        <v>8037.6900000000005</v>
      </c>
      <c r="D253" s="32">
        <v>44804</v>
      </c>
      <c r="E253" s="35">
        <v>2</v>
      </c>
      <c r="F253" s="36">
        <f t="shared" si="6"/>
        <v>3.5711298627199918E-5</v>
      </c>
      <c r="G253" s="37">
        <f t="shared" si="7"/>
        <v>7.1422597254399835E-5</v>
      </c>
    </row>
    <row r="254" spans="1:7" s="31" customFormat="1" x14ac:dyDescent="0.25">
      <c r="A254" s="33" t="s">
        <v>104</v>
      </c>
      <c r="B254" s="31" t="s">
        <v>760</v>
      </c>
      <c r="C254" s="34">
        <v>56249.98</v>
      </c>
      <c r="D254" s="32">
        <v>44926</v>
      </c>
      <c r="E254" s="35">
        <v>6</v>
      </c>
      <c r="F254" s="36">
        <f t="shared" si="6"/>
        <v>2.4991755511272803E-4</v>
      </c>
      <c r="G254" s="37">
        <f t="shared" si="7"/>
        <v>1.4995053306763682E-3</v>
      </c>
    </row>
    <row r="255" spans="1:7" s="31" customFormat="1" x14ac:dyDescent="0.25">
      <c r="A255" s="33" t="s">
        <v>104</v>
      </c>
      <c r="B255" s="31" t="s">
        <v>761</v>
      </c>
      <c r="C255" s="34">
        <v>9718.08</v>
      </c>
      <c r="D255" s="32">
        <v>44926</v>
      </c>
      <c r="E255" s="35">
        <v>6</v>
      </c>
      <c r="F255" s="36">
        <f t="shared" si="6"/>
        <v>4.3177238356171853E-5</v>
      </c>
      <c r="G255" s="37">
        <f t="shared" si="7"/>
        <v>2.5906343013703111E-4</v>
      </c>
    </row>
    <row r="256" spans="1:7" s="31" customFormat="1" x14ac:dyDescent="0.25">
      <c r="A256" s="33" t="s">
        <v>104</v>
      </c>
      <c r="B256" s="31" t="s">
        <v>764</v>
      </c>
      <c r="C256" s="34">
        <v>42232.5</v>
      </c>
      <c r="D256" s="32">
        <v>44926</v>
      </c>
      <c r="E256" s="35">
        <v>6</v>
      </c>
      <c r="F256" s="36">
        <f t="shared" si="6"/>
        <v>1.8763816709442893E-4</v>
      </c>
      <c r="G256" s="37">
        <f t="shared" si="7"/>
        <v>1.1258290025665735E-3</v>
      </c>
    </row>
    <row r="257" spans="1:7" s="31" customFormat="1" x14ac:dyDescent="0.25">
      <c r="A257" s="33" t="s">
        <v>104</v>
      </c>
      <c r="B257" s="31" t="s">
        <v>771</v>
      </c>
      <c r="C257" s="34">
        <v>88265.93</v>
      </c>
      <c r="D257" s="32">
        <v>44926</v>
      </c>
      <c r="E257" s="35">
        <v>6</v>
      </c>
      <c r="F257" s="36">
        <f t="shared" si="6"/>
        <v>3.9216379144225814E-4</v>
      </c>
      <c r="G257" s="37">
        <f t="shared" si="7"/>
        <v>2.3529827486535489E-3</v>
      </c>
    </row>
    <row r="258" spans="1:7" s="31" customFormat="1" x14ac:dyDescent="0.25">
      <c r="A258" s="33" t="s">
        <v>104</v>
      </c>
      <c r="B258" s="31" t="s">
        <v>772</v>
      </c>
      <c r="C258" s="34">
        <v>506790</v>
      </c>
      <c r="D258" s="32">
        <v>44926</v>
      </c>
      <c r="E258" s="35">
        <v>6</v>
      </c>
      <c r="F258" s="36">
        <f t="shared" si="6"/>
        <v>2.2516580051331471E-3</v>
      </c>
      <c r="G258" s="37">
        <f t="shared" si="7"/>
        <v>1.3509948030798882E-2</v>
      </c>
    </row>
    <row r="259" spans="1:7" s="31" customFormat="1" x14ac:dyDescent="0.25">
      <c r="A259" s="33" t="s">
        <v>104</v>
      </c>
      <c r="B259" s="31" t="s">
        <v>775</v>
      </c>
      <c r="C259" s="34">
        <v>48145.05</v>
      </c>
      <c r="D259" s="32">
        <v>44926</v>
      </c>
      <c r="E259" s="35">
        <v>6</v>
      </c>
      <c r="F259" s="36">
        <f t="shared" ref="F259:F322" si="8">C259/$C$413</f>
        <v>2.13907510487649E-4</v>
      </c>
      <c r="G259" s="37">
        <f t="shared" ref="G259:G322" si="9">E259*F259</f>
        <v>1.2834450629258939E-3</v>
      </c>
    </row>
    <row r="260" spans="1:7" s="31" customFormat="1" x14ac:dyDescent="0.25">
      <c r="A260" s="33" t="s">
        <v>104</v>
      </c>
      <c r="B260" s="31" t="s">
        <v>777</v>
      </c>
      <c r="C260" s="34">
        <v>78260.31</v>
      </c>
      <c r="D260" s="32">
        <v>44926</v>
      </c>
      <c r="E260" s="35">
        <v>6</v>
      </c>
      <c r="F260" s="36">
        <f t="shared" si="8"/>
        <v>3.4770901851990309E-4</v>
      </c>
      <c r="G260" s="37">
        <f t="shared" si="9"/>
        <v>2.0862541111194184E-3</v>
      </c>
    </row>
    <row r="261" spans="1:7" s="31" customFormat="1" x14ac:dyDescent="0.25">
      <c r="A261" s="33" t="s">
        <v>104</v>
      </c>
      <c r="B261" s="31" t="s">
        <v>795</v>
      </c>
      <c r="C261" s="34">
        <v>188928.27</v>
      </c>
      <c r="D261" s="32">
        <v>44926</v>
      </c>
      <c r="E261" s="35">
        <v>6</v>
      </c>
      <c r="F261" s="36">
        <f t="shared" si="8"/>
        <v>8.3940458876745122E-4</v>
      </c>
      <c r="G261" s="37">
        <f t="shared" si="9"/>
        <v>5.0364275326047073E-3</v>
      </c>
    </row>
    <row r="262" spans="1:7" s="11" customFormat="1" x14ac:dyDescent="0.25">
      <c r="A262" s="45" t="s">
        <v>104</v>
      </c>
      <c r="B262" s="11" t="s">
        <v>796</v>
      </c>
      <c r="C262" s="1">
        <v>160182.95000000001</v>
      </c>
      <c r="D262" s="3">
        <v>44926</v>
      </c>
      <c r="E262" s="41">
        <v>6</v>
      </c>
      <c r="F262" s="36">
        <f t="shared" si="8"/>
        <v>7.1168969721845869E-4</v>
      </c>
      <c r="G262" s="2">
        <f t="shared" si="9"/>
        <v>4.2701381833107517E-3</v>
      </c>
    </row>
    <row r="263" spans="1:7" x14ac:dyDescent="0.25">
      <c r="A263" s="33" t="s">
        <v>104</v>
      </c>
      <c r="B263" s="31" t="s">
        <v>797</v>
      </c>
      <c r="C263" s="34">
        <v>556963.02</v>
      </c>
      <c r="D263" s="32">
        <v>44926</v>
      </c>
      <c r="E263" s="35">
        <v>6</v>
      </c>
      <c r="F263" s="36">
        <f t="shared" si="8"/>
        <v>2.474575746455402E-3</v>
      </c>
      <c r="G263" s="37">
        <f t="shared" si="9"/>
        <v>1.4847454478732411E-2</v>
      </c>
    </row>
    <row r="264" spans="1:7" x14ac:dyDescent="0.25">
      <c r="A264" s="33" t="s">
        <v>104</v>
      </c>
      <c r="B264" s="31" t="s">
        <v>798</v>
      </c>
      <c r="C264" s="34">
        <v>89775.11</v>
      </c>
      <c r="D264" s="32">
        <v>44926</v>
      </c>
      <c r="E264" s="35">
        <v>6</v>
      </c>
      <c r="F264" s="36">
        <f t="shared" si="8"/>
        <v>3.9886904850768338E-4</v>
      </c>
      <c r="G264" s="37">
        <f t="shared" si="9"/>
        <v>2.3932142910461003E-3</v>
      </c>
    </row>
    <row r="265" spans="1:7" x14ac:dyDescent="0.25">
      <c r="A265" s="33" t="s">
        <v>104</v>
      </c>
      <c r="B265" s="31" t="s">
        <v>799</v>
      </c>
      <c r="C265" s="34">
        <v>133528.15000000002</v>
      </c>
      <c r="D265" s="32">
        <v>44865</v>
      </c>
      <c r="E265" s="35">
        <v>4</v>
      </c>
      <c r="F265" s="36">
        <f t="shared" si="8"/>
        <v>5.9326294492416918E-4</v>
      </c>
      <c r="G265" s="37">
        <f t="shared" si="9"/>
        <v>2.3730517796966767E-3</v>
      </c>
    </row>
    <row r="266" spans="1:7" x14ac:dyDescent="0.25">
      <c r="A266" s="33" t="s">
        <v>104</v>
      </c>
      <c r="B266" s="31" t="s">
        <v>800</v>
      </c>
      <c r="C266" s="34">
        <v>53088.770000000004</v>
      </c>
      <c r="D266" s="32">
        <v>44865</v>
      </c>
      <c r="E266" s="35">
        <v>4</v>
      </c>
      <c r="F266" s="36">
        <f t="shared" si="8"/>
        <v>2.358723612406963E-4</v>
      </c>
      <c r="G266" s="37">
        <f t="shared" si="9"/>
        <v>9.434894449627852E-4</v>
      </c>
    </row>
    <row r="267" spans="1:7" x14ac:dyDescent="0.25">
      <c r="A267" s="33" t="s">
        <v>104</v>
      </c>
      <c r="B267" s="31" t="s">
        <v>802</v>
      </c>
      <c r="C267" s="34">
        <v>27718.49</v>
      </c>
      <c r="D267" s="32">
        <v>44926</v>
      </c>
      <c r="E267" s="35">
        <v>6</v>
      </c>
      <c r="F267" s="36">
        <f t="shared" si="8"/>
        <v>1.2315270604925727E-4</v>
      </c>
      <c r="G267" s="37">
        <f t="shared" si="9"/>
        <v>7.3891623629554362E-4</v>
      </c>
    </row>
    <row r="268" spans="1:7" x14ac:dyDescent="0.25">
      <c r="A268" s="33" t="s">
        <v>104</v>
      </c>
      <c r="B268" s="31" t="s">
        <v>803</v>
      </c>
      <c r="C268" s="34">
        <v>81237.33</v>
      </c>
      <c r="D268" s="32">
        <v>44773</v>
      </c>
      <c r="E268" s="35">
        <v>1</v>
      </c>
      <c r="F268" s="36">
        <f t="shared" si="8"/>
        <v>3.609358598436101E-4</v>
      </c>
      <c r="G268" s="37">
        <f t="shared" si="9"/>
        <v>3.609358598436101E-4</v>
      </c>
    </row>
    <row r="269" spans="1:7" x14ac:dyDescent="0.25">
      <c r="A269" s="33" t="s">
        <v>104</v>
      </c>
      <c r="B269" s="31" t="s">
        <v>804</v>
      </c>
      <c r="C269" s="34">
        <v>224064.07</v>
      </c>
      <c r="D269" s="32">
        <v>44895</v>
      </c>
      <c r="E269" s="35">
        <v>5</v>
      </c>
      <c r="F269" s="36">
        <f t="shared" si="8"/>
        <v>9.9551225730226309E-4</v>
      </c>
      <c r="G269" s="37">
        <f t="shared" si="9"/>
        <v>4.9775612865113157E-3</v>
      </c>
    </row>
    <row r="270" spans="1:7" x14ac:dyDescent="0.25">
      <c r="A270" s="33" t="s">
        <v>104</v>
      </c>
      <c r="B270" s="31" t="s">
        <v>805</v>
      </c>
      <c r="C270" s="34">
        <v>46287.5</v>
      </c>
      <c r="D270" s="32">
        <v>44865</v>
      </c>
      <c r="E270" s="35">
        <v>4</v>
      </c>
      <c r="F270" s="36">
        <f t="shared" si="8"/>
        <v>2.0565445236212347E-4</v>
      </c>
      <c r="G270" s="37">
        <f t="shared" si="9"/>
        <v>8.226178094484939E-4</v>
      </c>
    </row>
    <row r="271" spans="1:7" x14ac:dyDescent="0.25">
      <c r="A271" s="33" t="s">
        <v>104</v>
      </c>
      <c r="B271" s="31" t="s">
        <v>820</v>
      </c>
      <c r="C271" s="34">
        <v>460536.97000000003</v>
      </c>
      <c r="D271" s="32">
        <v>44865</v>
      </c>
      <c r="E271" s="35">
        <v>4</v>
      </c>
      <c r="F271" s="36">
        <f t="shared" si="8"/>
        <v>2.0461567023032502E-3</v>
      </c>
      <c r="G271" s="37">
        <f t="shared" si="9"/>
        <v>8.1846268092130008E-3</v>
      </c>
    </row>
    <row r="272" spans="1:7" x14ac:dyDescent="0.25">
      <c r="A272" s="33" t="s">
        <v>104</v>
      </c>
      <c r="B272" s="31" t="s">
        <v>829</v>
      </c>
      <c r="C272" s="34">
        <v>1433440.87</v>
      </c>
      <c r="D272" s="32">
        <v>44926</v>
      </c>
      <c r="E272" s="35">
        <v>6</v>
      </c>
      <c r="F272" s="36">
        <f t="shared" si="8"/>
        <v>6.3687496000720675E-3</v>
      </c>
      <c r="G272" s="37">
        <f t="shared" si="9"/>
        <v>3.8212497600432403E-2</v>
      </c>
    </row>
    <row r="273" spans="1:7" x14ac:dyDescent="0.25">
      <c r="A273" s="33" t="s">
        <v>104</v>
      </c>
      <c r="B273" s="31" t="s">
        <v>835</v>
      </c>
      <c r="C273" s="34">
        <v>57718.49</v>
      </c>
      <c r="D273" s="32">
        <v>44926</v>
      </c>
      <c r="E273" s="35">
        <v>6</v>
      </c>
      <c r="F273" s="36">
        <f t="shared" si="8"/>
        <v>2.5644211616783578E-4</v>
      </c>
      <c r="G273" s="37">
        <f t="shared" si="9"/>
        <v>1.5386526970070148E-3</v>
      </c>
    </row>
    <row r="274" spans="1:7" x14ac:dyDescent="0.25">
      <c r="A274" s="33" t="s">
        <v>104</v>
      </c>
      <c r="B274" s="31" t="s">
        <v>838</v>
      </c>
      <c r="C274" s="34">
        <v>294800.01</v>
      </c>
      <c r="D274" s="32">
        <v>44926</v>
      </c>
      <c r="E274" s="35">
        <v>6</v>
      </c>
      <c r="F274" s="36">
        <f t="shared" si="8"/>
        <v>1.3097906478617019E-3</v>
      </c>
      <c r="G274" s="37">
        <f t="shared" si="9"/>
        <v>7.8587438871702119E-3</v>
      </c>
    </row>
    <row r="275" spans="1:7" x14ac:dyDescent="0.25">
      <c r="A275" s="33" t="s">
        <v>104</v>
      </c>
      <c r="B275" s="31" t="s">
        <v>839</v>
      </c>
      <c r="C275" s="34">
        <v>177500</v>
      </c>
      <c r="D275" s="32">
        <v>44926</v>
      </c>
      <c r="E275" s="35">
        <v>6</v>
      </c>
      <c r="F275" s="36">
        <f t="shared" si="8"/>
        <v>7.8862900986825628E-4</v>
      </c>
      <c r="G275" s="37">
        <f t="shared" si="9"/>
        <v>4.7317740592095377E-3</v>
      </c>
    </row>
    <row r="276" spans="1:7" x14ac:dyDescent="0.25">
      <c r="A276" s="33" t="s">
        <v>104</v>
      </c>
      <c r="B276" s="31" t="s">
        <v>846</v>
      </c>
      <c r="C276" s="34">
        <v>17732.759999999998</v>
      </c>
      <c r="D276" s="32">
        <v>44804</v>
      </c>
      <c r="E276" s="35">
        <v>2</v>
      </c>
      <c r="F276" s="36">
        <f t="shared" si="8"/>
        <v>7.8786304005810815E-5</v>
      </c>
      <c r="G276" s="37">
        <f t="shared" si="9"/>
        <v>1.5757260801162163E-4</v>
      </c>
    </row>
    <row r="277" spans="1:7" x14ac:dyDescent="0.25">
      <c r="A277" s="33" t="s">
        <v>104</v>
      </c>
      <c r="B277" s="31" t="s">
        <v>858</v>
      </c>
      <c r="C277" s="34">
        <v>90601.400000000009</v>
      </c>
      <c r="D277" s="32">
        <v>44926</v>
      </c>
      <c r="E277" s="35">
        <v>6</v>
      </c>
      <c r="F277" s="36">
        <f t="shared" si="8"/>
        <v>4.0254023873057942E-4</v>
      </c>
      <c r="G277" s="37">
        <f t="shared" si="9"/>
        <v>2.4152414323834765E-3</v>
      </c>
    </row>
    <row r="278" spans="1:7" x14ac:dyDescent="0.25">
      <c r="A278" s="33" t="s">
        <v>104</v>
      </c>
      <c r="B278" s="31" t="s">
        <v>860</v>
      </c>
      <c r="C278" s="1">
        <v>834544.38</v>
      </c>
      <c r="D278" s="3">
        <v>44926</v>
      </c>
      <c r="E278" s="35">
        <v>6</v>
      </c>
      <c r="F278" s="36">
        <f t="shared" si="8"/>
        <v>3.7078642709324951E-3</v>
      </c>
      <c r="G278" s="2">
        <f t="shared" si="9"/>
        <v>2.2247185625594971E-2</v>
      </c>
    </row>
    <row r="279" spans="1:7" x14ac:dyDescent="0.25">
      <c r="A279" s="33" t="s">
        <v>104</v>
      </c>
      <c r="B279" s="31" t="s">
        <v>862</v>
      </c>
      <c r="C279" s="34">
        <v>50204.939999999995</v>
      </c>
      <c r="D279" s="32">
        <v>44926</v>
      </c>
      <c r="E279" s="35">
        <v>6</v>
      </c>
      <c r="F279" s="36">
        <f t="shared" si="8"/>
        <v>2.2305956125462091E-4</v>
      </c>
      <c r="G279" s="37">
        <f t="shared" si="9"/>
        <v>1.3383573675277254E-3</v>
      </c>
    </row>
    <row r="280" spans="1:7" x14ac:dyDescent="0.25">
      <c r="A280" s="33" t="s">
        <v>104</v>
      </c>
      <c r="B280" s="31" t="s">
        <v>865</v>
      </c>
      <c r="C280" s="34">
        <v>505949.41000000003</v>
      </c>
      <c r="D280" s="32">
        <v>44926</v>
      </c>
      <c r="E280" s="35">
        <v>6</v>
      </c>
      <c r="F280" s="36">
        <f t="shared" si="8"/>
        <v>2.2479232802914283E-3</v>
      </c>
      <c r="G280" s="37">
        <f t="shared" si="9"/>
        <v>1.3487539681748571E-2</v>
      </c>
    </row>
    <row r="281" spans="1:7" x14ac:dyDescent="0.25">
      <c r="A281" s="33" t="s">
        <v>104</v>
      </c>
      <c r="B281" s="31" t="s">
        <v>866</v>
      </c>
      <c r="C281" s="34">
        <v>120480</v>
      </c>
      <c r="D281" s="32">
        <v>44926</v>
      </c>
      <c r="E281" s="35">
        <v>6</v>
      </c>
      <c r="F281" s="36">
        <f t="shared" si="8"/>
        <v>5.3529027103621138E-4</v>
      </c>
      <c r="G281" s="37">
        <f t="shared" si="9"/>
        <v>3.2117416262172683E-3</v>
      </c>
    </row>
    <row r="282" spans="1:7" x14ac:dyDescent="0.25">
      <c r="A282" s="33" t="s">
        <v>104</v>
      </c>
      <c r="B282" s="31" t="s">
        <v>869</v>
      </c>
      <c r="C282" s="34">
        <v>1555510</v>
      </c>
      <c r="D282" s="32">
        <v>44926</v>
      </c>
      <c r="E282" s="35">
        <v>6</v>
      </c>
      <c r="F282" s="36">
        <f t="shared" si="8"/>
        <v>6.9111003444516702E-3</v>
      </c>
      <c r="G282" s="37">
        <f t="shared" si="9"/>
        <v>4.1466602066710018E-2</v>
      </c>
    </row>
    <row r="283" spans="1:7" x14ac:dyDescent="0.25">
      <c r="A283" s="33" t="s">
        <v>104</v>
      </c>
      <c r="B283" s="31" t="s">
        <v>871</v>
      </c>
      <c r="C283" s="34">
        <v>116225.26000000001</v>
      </c>
      <c r="D283" s="32">
        <v>44895</v>
      </c>
      <c r="E283" s="35">
        <v>5</v>
      </c>
      <c r="F283" s="36">
        <f t="shared" si="8"/>
        <v>5.1638654487594739E-4</v>
      </c>
      <c r="G283" s="37">
        <f t="shared" si="9"/>
        <v>2.5819327243797371E-3</v>
      </c>
    </row>
    <row r="284" spans="1:7" x14ac:dyDescent="0.25">
      <c r="A284" s="33" t="s">
        <v>104</v>
      </c>
      <c r="B284" s="31" t="s">
        <v>875</v>
      </c>
      <c r="C284" s="34">
        <v>155562.26999999999</v>
      </c>
      <c r="D284" s="32">
        <v>44895</v>
      </c>
      <c r="E284" s="35">
        <v>5</v>
      </c>
      <c r="F284" s="36">
        <f t="shared" si="8"/>
        <v>6.9116010683356816E-4</v>
      </c>
      <c r="G284" s="37">
        <f t="shared" si="9"/>
        <v>3.4558005341678408E-3</v>
      </c>
    </row>
    <row r="285" spans="1:7" x14ac:dyDescent="0.25">
      <c r="A285" s="33" t="s">
        <v>104</v>
      </c>
      <c r="B285" s="31" t="s">
        <v>877</v>
      </c>
      <c r="C285" s="34">
        <v>-500</v>
      </c>
      <c r="D285" s="32">
        <v>44865</v>
      </c>
      <c r="E285" s="35">
        <v>4</v>
      </c>
      <c r="F285" s="36">
        <f t="shared" si="8"/>
        <v>-2.2214901686429757E-6</v>
      </c>
      <c r="G285" s="37">
        <f t="shared" si="9"/>
        <v>-8.8859606745719027E-6</v>
      </c>
    </row>
    <row r="286" spans="1:7" x14ac:dyDescent="0.25">
      <c r="A286" s="33" t="s">
        <v>104</v>
      </c>
      <c r="B286" s="31" t="s">
        <v>880</v>
      </c>
      <c r="C286" s="34">
        <v>2027.76</v>
      </c>
      <c r="D286" s="32">
        <v>44926</v>
      </c>
      <c r="E286" s="35">
        <v>6</v>
      </c>
      <c r="F286" s="36">
        <f t="shared" si="8"/>
        <v>9.0092978087349594E-6</v>
      </c>
      <c r="G286" s="37">
        <f t="shared" si="9"/>
        <v>5.4055786852409757E-5</v>
      </c>
    </row>
    <row r="287" spans="1:7" x14ac:dyDescent="0.25">
      <c r="A287" s="33" t="s">
        <v>104</v>
      </c>
      <c r="B287" s="31" t="s">
        <v>881</v>
      </c>
      <c r="C287" s="34">
        <v>655196.39</v>
      </c>
      <c r="D287" s="32">
        <v>44926</v>
      </c>
      <c r="E287" s="35">
        <v>6</v>
      </c>
      <c r="F287" s="36">
        <f t="shared" si="8"/>
        <v>2.9110246778307376E-3</v>
      </c>
      <c r="G287" s="37">
        <f t="shared" si="9"/>
        <v>1.7466148066984426E-2</v>
      </c>
    </row>
    <row r="288" spans="1:7" x14ac:dyDescent="0.25">
      <c r="A288" s="33" t="s">
        <v>104</v>
      </c>
      <c r="B288" s="31" t="s">
        <v>883</v>
      </c>
      <c r="C288" s="34">
        <v>363022</v>
      </c>
      <c r="D288" s="32">
        <v>44834</v>
      </c>
      <c r="E288" s="35">
        <v>3</v>
      </c>
      <c r="F288" s="36">
        <f t="shared" si="8"/>
        <v>1.6128996080022205E-3</v>
      </c>
      <c r="G288" s="37">
        <f t="shared" si="9"/>
        <v>4.8386988240066613E-3</v>
      </c>
    </row>
    <row r="289" spans="1:7" x14ac:dyDescent="0.25">
      <c r="A289" s="33" t="s">
        <v>104</v>
      </c>
      <c r="B289" s="31" t="s">
        <v>889</v>
      </c>
      <c r="C289" s="34">
        <v>-1600</v>
      </c>
      <c r="D289" s="32">
        <v>44895</v>
      </c>
      <c r="E289" s="35">
        <v>5</v>
      </c>
      <c r="F289" s="36">
        <f t="shared" si="8"/>
        <v>-7.108768539657522E-6</v>
      </c>
      <c r="G289" s="37">
        <f t="shared" si="9"/>
        <v>-3.5543842698287611E-5</v>
      </c>
    </row>
    <row r="290" spans="1:7" x14ac:dyDescent="0.25">
      <c r="A290" s="33" t="s">
        <v>104</v>
      </c>
      <c r="B290" s="31" t="s">
        <v>892</v>
      </c>
      <c r="C290" s="34">
        <v>25656.400000000001</v>
      </c>
      <c r="D290" s="32">
        <v>44804</v>
      </c>
      <c r="E290" s="35">
        <v>2</v>
      </c>
      <c r="F290" s="36">
        <f t="shared" si="8"/>
        <v>1.1399088072554329E-4</v>
      </c>
      <c r="G290" s="37">
        <f t="shared" si="9"/>
        <v>2.2798176145108658E-4</v>
      </c>
    </row>
    <row r="291" spans="1:7" x14ac:dyDescent="0.25">
      <c r="A291" s="33" t="s">
        <v>104</v>
      </c>
      <c r="B291" s="31" t="s">
        <v>905</v>
      </c>
      <c r="C291" s="34">
        <v>1096750.0799999998</v>
      </c>
      <c r="D291" s="32">
        <v>44926</v>
      </c>
      <c r="E291" s="35">
        <v>6</v>
      </c>
      <c r="F291" s="36">
        <f t="shared" si="8"/>
        <v>4.8728390403567929E-3</v>
      </c>
      <c r="G291" s="37">
        <f t="shared" si="9"/>
        <v>2.9237034242140757E-2</v>
      </c>
    </row>
    <row r="292" spans="1:7" x14ac:dyDescent="0.25">
      <c r="A292" s="33" t="s">
        <v>104</v>
      </c>
      <c r="B292" s="31" t="s">
        <v>907</v>
      </c>
      <c r="C292" s="34">
        <v>161491.85999999999</v>
      </c>
      <c r="D292" s="32">
        <v>44926</v>
      </c>
      <c r="E292" s="35">
        <v>6</v>
      </c>
      <c r="F292" s="36">
        <f t="shared" si="8"/>
        <v>7.1750515861173552E-4</v>
      </c>
      <c r="G292" s="37">
        <f t="shared" si="9"/>
        <v>4.3050309516704131E-3</v>
      </c>
    </row>
    <row r="293" spans="1:7" x14ac:dyDescent="0.25">
      <c r="A293" s="33" t="s">
        <v>104</v>
      </c>
      <c r="B293" s="31" t="s">
        <v>908</v>
      </c>
      <c r="C293" s="34">
        <v>33588.97</v>
      </c>
      <c r="D293" s="32">
        <v>44926</v>
      </c>
      <c r="E293" s="35">
        <v>6</v>
      </c>
      <c r="F293" s="36">
        <f t="shared" si="8"/>
        <v>1.4923513325968771E-4</v>
      </c>
      <c r="G293" s="37">
        <f t="shared" si="9"/>
        <v>8.9541079955812622E-4</v>
      </c>
    </row>
    <row r="294" spans="1:7" x14ac:dyDescent="0.25">
      <c r="A294" s="33" t="s">
        <v>104</v>
      </c>
      <c r="B294" s="31" t="s">
        <v>909</v>
      </c>
      <c r="C294" s="34">
        <v>21200</v>
      </c>
      <c r="D294" s="32">
        <v>44926</v>
      </c>
      <c r="E294" s="35">
        <v>6</v>
      </c>
      <c r="F294" s="36">
        <f t="shared" si="8"/>
        <v>9.419118315046217E-5</v>
      </c>
      <c r="G294" s="37">
        <f t="shared" si="9"/>
        <v>5.6514709890277302E-4</v>
      </c>
    </row>
    <row r="295" spans="1:7" x14ac:dyDescent="0.25">
      <c r="A295" s="33" t="s">
        <v>104</v>
      </c>
      <c r="B295" s="31" t="s">
        <v>912</v>
      </c>
      <c r="C295" s="34">
        <v>22500</v>
      </c>
      <c r="D295" s="32">
        <v>44865</v>
      </c>
      <c r="E295" s="35">
        <v>4</v>
      </c>
      <c r="F295" s="36">
        <f t="shared" si="8"/>
        <v>9.9967057588933907E-5</v>
      </c>
      <c r="G295" s="37">
        <f t="shared" si="9"/>
        <v>3.9986823035573563E-4</v>
      </c>
    </row>
    <row r="296" spans="1:7" x14ac:dyDescent="0.25">
      <c r="A296" s="33" t="s">
        <v>104</v>
      </c>
      <c r="B296" s="31" t="s">
        <v>915</v>
      </c>
      <c r="C296" s="34">
        <v>66250</v>
      </c>
      <c r="D296" s="32">
        <v>44926</v>
      </c>
      <c r="E296" s="35">
        <v>6</v>
      </c>
      <c r="F296" s="36">
        <f t="shared" si="8"/>
        <v>2.9434744734519429E-4</v>
      </c>
      <c r="G296" s="37">
        <f t="shared" si="9"/>
        <v>1.7660846840711658E-3</v>
      </c>
    </row>
    <row r="297" spans="1:7" x14ac:dyDescent="0.25">
      <c r="A297" s="33" t="s">
        <v>104</v>
      </c>
      <c r="B297" s="31" t="s">
        <v>916</v>
      </c>
      <c r="C297" s="34">
        <v>39750</v>
      </c>
      <c r="D297" s="32">
        <v>44926</v>
      </c>
      <c r="E297" s="35">
        <v>6</v>
      </c>
      <c r="F297" s="36">
        <f t="shared" si="8"/>
        <v>1.7660846840711656E-4</v>
      </c>
      <c r="G297" s="37">
        <f t="shared" si="9"/>
        <v>1.0596508104426994E-3</v>
      </c>
    </row>
    <row r="298" spans="1:7" x14ac:dyDescent="0.25">
      <c r="A298" s="33" t="s">
        <v>104</v>
      </c>
      <c r="B298" s="31" t="s">
        <v>921</v>
      </c>
      <c r="C298" s="34">
        <v>68601.36</v>
      </c>
      <c r="D298" s="32">
        <v>44926</v>
      </c>
      <c r="E298" s="35">
        <v>6</v>
      </c>
      <c r="F298" s="36">
        <f t="shared" si="8"/>
        <v>3.0479449359107496E-4</v>
      </c>
      <c r="G298" s="37">
        <f t="shared" si="9"/>
        <v>1.8287669615464498E-3</v>
      </c>
    </row>
    <row r="299" spans="1:7" x14ac:dyDescent="0.25">
      <c r="A299" s="33" t="s">
        <v>104</v>
      </c>
      <c r="B299" s="31" t="s">
        <v>957</v>
      </c>
      <c r="C299" s="34">
        <v>29249.98</v>
      </c>
      <c r="D299" s="32">
        <v>44834</v>
      </c>
      <c r="E299" s="35">
        <v>3</v>
      </c>
      <c r="F299" s="36">
        <f t="shared" si="8"/>
        <v>1.2995708600600732E-4</v>
      </c>
      <c r="G299" s="37">
        <f t="shared" si="9"/>
        <v>3.8987125801802195E-4</v>
      </c>
    </row>
    <row r="300" spans="1:7" x14ac:dyDescent="0.25">
      <c r="A300" s="33" t="s">
        <v>104</v>
      </c>
      <c r="B300" s="31" t="s">
        <v>964</v>
      </c>
      <c r="C300" s="34">
        <v>60000</v>
      </c>
      <c r="D300" s="32">
        <v>44895</v>
      </c>
      <c r="E300" s="35">
        <v>5</v>
      </c>
      <c r="F300" s="36">
        <f t="shared" si="8"/>
        <v>2.6657882023715707E-4</v>
      </c>
      <c r="G300" s="37">
        <f t="shared" si="9"/>
        <v>1.3328941011857853E-3</v>
      </c>
    </row>
    <row r="301" spans="1:7" x14ac:dyDescent="0.25">
      <c r="A301" s="33" t="s">
        <v>104</v>
      </c>
      <c r="B301" s="31" t="s">
        <v>975</v>
      </c>
      <c r="C301" s="34">
        <v>279254.33</v>
      </c>
      <c r="D301" s="32">
        <v>44926</v>
      </c>
      <c r="E301" s="35">
        <v>6</v>
      </c>
      <c r="F301" s="36">
        <f t="shared" si="8"/>
        <v>1.2407214972919624E-3</v>
      </c>
      <c r="G301" s="37">
        <f t="shared" si="9"/>
        <v>7.4443289837517745E-3</v>
      </c>
    </row>
    <row r="302" spans="1:7" x14ac:dyDescent="0.25">
      <c r="A302" s="33" t="s">
        <v>104</v>
      </c>
      <c r="B302" s="31" t="s">
        <v>976</v>
      </c>
      <c r="C302" s="34">
        <v>399164.4</v>
      </c>
      <c r="D302" s="32">
        <v>44926</v>
      </c>
      <c r="E302" s="35">
        <v>6</v>
      </c>
      <c r="F302" s="36">
        <f t="shared" si="8"/>
        <v>1.7734795805445444E-3</v>
      </c>
      <c r="G302" s="37">
        <f t="shared" si="9"/>
        <v>1.0640877483267266E-2</v>
      </c>
    </row>
    <row r="303" spans="1:7" x14ac:dyDescent="0.25">
      <c r="A303" s="33" t="s">
        <v>104</v>
      </c>
      <c r="B303" s="31" t="s">
        <v>978</v>
      </c>
      <c r="C303" s="34">
        <v>376796.59000000008</v>
      </c>
      <c r="D303" s="32">
        <v>44926</v>
      </c>
      <c r="E303" s="35">
        <v>6</v>
      </c>
      <c r="F303" s="36">
        <f t="shared" si="8"/>
        <v>1.6740998405263966E-3</v>
      </c>
      <c r="G303" s="37">
        <f t="shared" si="9"/>
        <v>1.0044599043158379E-2</v>
      </c>
    </row>
    <row r="304" spans="1:7" x14ac:dyDescent="0.25">
      <c r="A304" s="33" t="s">
        <v>104</v>
      </c>
      <c r="B304" s="31" t="s">
        <v>999</v>
      </c>
      <c r="C304" s="34">
        <v>900000.05</v>
      </c>
      <c r="D304" s="32">
        <v>44926</v>
      </c>
      <c r="E304" s="35">
        <v>6</v>
      </c>
      <c r="F304" s="36">
        <f t="shared" si="8"/>
        <v>3.9986825257063733E-3</v>
      </c>
      <c r="G304" s="37">
        <f t="shared" si="9"/>
        <v>2.3992095154238238E-2</v>
      </c>
    </row>
    <row r="305" spans="1:7" x14ac:dyDescent="0.25">
      <c r="A305" s="33" t="s">
        <v>104</v>
      </c>
      <c r="B305" s="31" t="s">
        <v>1000</v>
      </c>
      <c r="C305" s="34">
        <v>220000</v>
      </c>
      <c r="D305" s="32">
        <v>44895</v>
      </c>
      <c r="E305" s="35">
        <v>5</v>
      </c>
      <c r="F305" s="36">
        <f t="shared" si="8"/>
        <v>9.7745567420290933E-4</v>
      </c>
      <c r="G305" s="37">
        <f t="shared" si="9"/>
        <v>4.8872783710145465E-3</v>
      </c>
    </row>
    <row r="306" spans="1:7" x14ac:dyDescent="0.25">
      <c r="A306" s="33" t="s">
        <v>104</v>
      </c>
      <c r="B306" s="31" t="s">
        <v>1003</v>
      </c>
      <c r="C306" s="34">
        <v>29229.360000000001</v>
      </c>
      <c r="D306" s="32">
        <v>44926</v>
      </c>
      <c r="E306" s="35">
        <v>6</v>
      </c>
      <c r="F306" s="36">
        <f t="shared" si="8"/>
        <v>1.298654717514525E-4</v>
      </c>
      <c r="G306" s="37">
        <f t="shared" si="9"/>
        <v>7.7919283050871492E-4</v>
      </c>
    </row>
    <row r="307" spans="1:7" x14ac:dyDescent="0.25">
      <c r="A307" s="33" t="s">
        <v>104</v>
      </c>
      <c r="B307" s="31" t="s">
        <v>1004</v>
      </c>
      <c r="C307" s="34">
        <v>69680.72</v>
      </c>
      <c r="D307" s="32">
        <v>44926</v>
      </c>
      <c r="E307" s="35">
        <v>6</v>
      </c>
      <c r="F307" s="36">
        <f t="shared" si="8"/>
        <v>3.0959006884792795E-4</v>
      </c>
      <c r="G307" s="37">
        <f t="shared" si="9"/>
        <v>1.8575404130875676E-3</v>
      </c>
    </row>
    <row r="308" spans="1:7" x14ac:dyDescent="0.25">
      <c r="A308" s="33" t="s">
        <v>104</v>
      </c>
      <c r="B308" s="31" t="s">
        <v>1005</v>
      </c>
      <c r="C308" s="34">
        <v>18550</v>
      </c>
      <c r="D308" s="32">
        <v>44926</v>
      </c>
      <c r="E308" s="35">
        <v>6</v>
      </c>
      <c r="F308" s="36">
        <f t="shared" si="8"/>
        <v>8.2417285256654392E-5</v>
      </c>
      <c r="G308" s="37">
        <f t="shared" si="9"/>
        <v>4.9450371153992635E-4</v>
      </c>
    </row>
    <row r="309" spans="1:7" x14ac:dyDescent="0.25">
      <c r="A309" s="33" t="s">
        <v>104</v>
      </c>
      <c r="B309" s="31" t="s">
        <v>1006</v>
      </c>
      <c r="C309" s="34">
        <v>47965.020000000004</v>
      </c>
      <c r="D309" s="32">
        <v>44926</v>
      </c>
      <c r="E309" s="35">
        <v>6</v>
      </c>
      <c r="F309" s="36">
        <f t="shared" si="8"/>
        <v>2.1310764073752741E-4</v>
      </c>
      <c r="G309" s="37">
        <f t="shared" si="9"/>
        <v>1.2786458444251645E-3</v>
      </c>
    </row>
    <row r="310" spans="1:7" x14ac:dyDescent="0.25">
      <c r="A310" s="33" t="s">
        <v>104</v>
      </c>
      <c r="B310" s="31" t="s">
        <v>1007</v>
      </c>
      <c r="C310" s="34">
        <v>132499.94000000003</v>
      </c>
      <c r="D310" s="32">
        <v>44895</v>
      </c>
      <c r="E310" s="35">
        <v>5</v>
      </c>
      <c r="F310" s="36">
        <f t="shared" si="8"/>
        <v>5.8869462811156847E-4</v>
      </c>
      <c r="G310" s="37">
        <f t="shared" si="9"/>
        <v>2.9434731405578425E-3</v>
      </c>
    </row>
    <row r="311" spans="1:7" x14ac:dyDescent="0.25">
      <c r="A311" s="33" t="s">
        <v>104</v>
      </c>
      <c r="B311" s="31" t="s">
        <v>1008</v>
      </c>
      <c r="C311" s="34">
        <v>214938.54</v>
      </c>
      <c r="D311" s="32">
        <v>44865</v>
      </c>
      <c r="E311" s="35">
        <v>4</v>
      </c>
      <c r="F311" s="36">
        <f t="shared" si="8"/>
        <v>9.5496770694494999E-4</v>
      </c>
      <c r="G311" s="37">
        <f t="shared" si="9"/>
        <v>3.8198708277798E-3</v>
      </c>
    </row>
    <row r="312" spans="1:7" x14ac:dyDescent="0.25">
      <c r="A312" s="33" t="s">
        <v>104</v>
      </c>
      <c r="B312" s="31" t="s">
        <v>1009</v>
      </c>
      <c r="C312" s="34">
        <v>46109.99</v>
      </c>
      <c r="D312" s="32">
        <v>44926</v>
      </c>
      <c r="E312" s="35">
        <v>6</v>
      </c>
      <c r="F312" s="36">
        <f t="shared" si="8"/>
        <v>2.0486577892245183E-4</v>
      </c>
      <c r="G312" s="37">
        <f t="shared" si="9"/>
        <v>1.2291946735347109E-3</v>
      </c>
    </row>
    <row r="313" spans="1:7" x14ac:dyDescent="0.25">
      <c r="A313" s="33" t="s">
        <v>104</v>
      </c>
      <c r="B313" s="31" t="s">
        <v>1010</v>
      </c>
      <c r="C313" s="34">
        <v>97129.489999999991</v>
      </c>
      <c r="D313" s="32">
        <v>44926</v>
      </c>
      <c r="E313" s="35">
        <v>6</v>
      </c>
      <c r="F313" s="36">
        <f t="shared" si="8"/>
        <v>4.3154441424061237E-4</v>
      </c>
      <c r="G313" s="37">
        <f t="shared" si="9"/>
        <v>2.5892664854436742E-3</v>
      </c>
    </row>
    <row r="314" spans="1:7" x14ac:dyDescent="0.25">
      <c r="A314" s="33" t="s">
        <v>104</v>
      </c>
      <c r="B314" s="31" t="s">
        <v>1011</v>
      </c>
      <c r="C314" s="34">
        <v>11130</v>
      </c>
      <c r="D314" s="32">
        <v>44926</v>
      </c>
      <c r="E314" s="35">
        <v>6</v>
      </c>
      <c r="F314" s="36">
        <f t="shared" si="8"/>
        <v>4.9450371153992634E-5</v>
      </c>
      <c r="G314" s="37">
        <f t="shared" si="9"/>
        <v>2.9670222692395579E-4</v>
      </c>
    </row>
    <row r="315" spans="1:7" x14ac:dyDescent="0.25">
      <c r="A315" s="33" t="s">
        <v>104</v>
      </c>
      <c r="B315" s="31" t="s">
        <v>1012</v>
      </c>
      <c r="C315" s="34">
        <v>71550.010000000009</v>
      </c>
      <c r="D315" s="32">
        <v>44926</v>
      </c>
      <c r="E315" s="35">
        <v>6</v>
      </c>
      <c r="F315" s="36">
        <f t="shared" si="8"/>
        <v>3.1789528756261321E-4</v>
      </c>
      <c r="G315" s="37">
        <f t="shared" si="9"/>
        <v>1.9073717253756794E-3</v>
      </c>
    </row>
    <row r="316" spans="1:7" x14ac:dyDescent="0.25">
      <c r="A316" s="33" t="s">
        <v>104</v>
      </c>
      <c r="B316" s="31" t="s">
        <v>1013</v>
      </c>
      <c r="C316" s="34">
        <v>37630</v>
      </c>
      <c r="D316" s="32">
        <v>44926</v>
      </c>
      <c r="E316" s="35">
        <v>6</v>
      </c>
      <c r="F316" s="36">
        <f t="shared" si="8"/>
        <v>1.6718935009207034E-4</v>
      </c>
      <c r="G316" s="37">
        <f t="shared" si="9"/>
        <v>1.003136100552422E-3</v>
      </c>
    </row>
    <row r="317" spans="1:7" x14ac:dyDescent="0.25">
      <c r="A317" s="33" t="s">
        <v>104</v>
      </c>
      <c r="B317" s="31" t="s">
        <v>1014</v>
      </c>
      <c r="C317" s="34">
        <v>66780.010000000009</v>
      </c>
      <c r="D317" s="32">
        <v>44895</v>
      </c>
      <c r="E317" s="35">
        <v>5</v>
      </c>
      <c r="F317" s="36">
        <f t="shared" si="8"/>
        <v>2.9670227135375921E-4</v>
      </c>
      <c r="G317" s="37">
        <f t="shared" si="9"/>
        <v>1.483511356768796E-3</v>
      </c>
    </row>
    <row r="318" spans="1:7" x14ac:dyDescent="0.25">
      <c r="A318" s="33" t="s">
        <v>104</v>
      </c>
      <c r="B318" s="31" t="s">
        <v>1015</v>
      </c>
      <c r="C318" s="34">
        <v>13250</v>
      </c>
      <c r="D318" s="32">
        <v>44895</v>
      </c>
      <c r="E318" s="35">
        <v>5</v>
      </c>
      <c r="F318" s="36">
        <f t="shared" si="8"/>
        <v>5.8869489469038856E-5</v>
      </c>
      <c r="G318" s="37">
        <f t="shared" si="9"/>
        <v>2.9434744734519429E-4</v>
      </c>
    </row>
    <row r="319" spans="1:7" x14ac:dyDescent="0.25">
      <c r="A319" s="33" t="s">
        <v>104</v>
      </c>
      <c r="B319" s="31" t="s">
        <v>1016</v>
      </c>
      <c r="C319" s="34">
        <v>19875</v>
      </c>
      <c r="D319" s="32">
        <v>44804</v>
      </c>
      <c r="E319" s="35">
        <v>2</v>
      </c>
      <c r="F319" s="36">
        <f t="shared" si="8"/>
        <v>8.8304234203558281E-5</v>
      </c>
      <c r="G319" s="37">
        <f t="shared" si="9"/>
        <v>1.7660846840711656E-4</v>
      </c>
    </row>
    <row r="320" spans="1:7" x14ac:dyDescent="0.25">
      <c r="A320" s="33" t="s">
        <v>104</v>
      </c>
      <c r="B320" s="31" t="s">
        <v>1017</v>
      </c>
      <c r="C320" s="34">
        <v>68370</v>
      </c>
      <c r="D320" s="32">
        <v>44926</v>
      </c>
      <c r="E320" s="35">
        <v>6</v>
      </c>
      <c r="F320" s="36">
        <f t="shared" si="8"/>
        <v>3.0376656566024045E-4</v>
      </c>
      <c r="G320" s="37">
        <f t="shared" si="9"/>
        <v>1.8225993939614427E-3</v>
      </c>
    </row>
    <row r="321" spans="1:7" x14ac:dyDescent="0.25">
      <c r="A321" s="33" t="s">
        <v>104</v>
      </c>
      <c r="B321" s="31" t="s">
        <v>1018</v>
      </c>
      <c r="C321" s="34">
        <v>68370.009999999995</v>
      </c>
      <c r="D321" s="32">
        <v>44926</v>
      </c>
      <c r="E321" s="35">
        <v>6</v>
      </c>
      <c r="F321" s="36">
        <f t="shared" si="8"/>
        <v>3.0376661009004382E-4</v>
      </c>
      <c r="G321" s="37">
        <f t="shared" si="9"/>
        <v>1.8225996605402629E-3</v>
      </c>
    </row>
    <row r="322" spans="1:7" x14ac:dyDescent="0.25">
      <c r="A322" s="33" t="s">
        <v>104</v>
      </c>
      <c r="B322" s="31" t="s">
        <v>1019</v>
      </c>
      <c r="C322" s="34">
        <v>13228.79</v>
      </c>
      <c r="D322" s="32">
        <v>44926</v>
      </c>
      <c r="E322" s="35">
        <v>6</v>
      </c>
      <c r="F322" s="36">
        <f t="shared" si="8"/>
        <v>5.8775253856085023E-5</v>
      </c>
      <c r="G322" s="37">
        <f t="shared" si="9"/>
        <v>3.5265152313651013E-4</v>
      </c>
    </row>
    <row r="323" spans="1:7" x14ac:dyDescent="0.25">
      <c r="A323" s="33" t="s">
        <v>104</v>
      </c>
      <c r="B323" s="31" t="s">
        <v>1020</v>
      </c>
      <c r="C323" s="34">
        <v>45675.32</v>
      </c>
      <c r="D323" s="32">
        <v>44926</v>
      </c>
      <c r="E323" s="35">
        <v>6</v>
      </c>
      <c r="F323" s="36">
        <f t="shared" ref="F323:F386" si="10">C323/$C$413</f>
        <v>2.0293454865924376E-4</v>
      </c>
      <c r="G323" s="37">
        <f t="shared" ref="G323:G386" si="11">E323*F323</f>
        <v>1.2176072919554625E-3</v>
      </c>
    </row>
    <row r="324" spans="1:7" x14ac:dyDescent="0.25">
      <c r="A324" s="33" t="s">
        <v>104</v>
      </c>
      <c r="B324" s="31" t="s">
        <v>1021</v>
      </c>
      <c r="C324" s="34">
        <v>26500</v>
      </c>
      <c r="D324" s="32">
        <v>44865</v>
      </c>
      <c r="E324" s="35">
        <v>4</v>
      </c>
      <c r="F324" s="36">
        <f t="shared" si="10"/>
        <v>1.1773897893807771E-4</v>
      </c>
      <c r="G324" s="37">
        <f t="shared" si="11"/>
        <v>4.7095591575231085E-4</v>
      </c>
    </row>
    <row r="325" spans="1:7" x14ac:dyDescent="0.25">
      <c r="A325" s="33" t="s">
        <v>104</v>
      </c>
      <c r="B325" s="31" t="s">
        <v>1022</v>
      </c>
      <c r="C325" s="34">
        <v>26878.95</v>
      </c>
      <c r="D325" s="32">
        <v>44926</v>
      </c>
      <c r="E325" s="35">
        <v>6</v>
      </c>
      <c r="F325" s="36">
        <f t="shared" si="10"/>
        <v>1.1942264633689222E-4</v>
      </c>
      <c r="G325" s="37">
        <f t="shared" si="11"/>
        <v>7.1653587802135335E-4</v>
      </c>
    </row>
    <row r="326" spans="1:7" x14ac:dyDescent="0.25">
      <c r="A326" s="33" t="s">
        <v>104</v>
      </c>
      <c r="B326" s="31" t="s">
        <v>1023</v>
      </c>
      <c r="C326" s="34">
        <v>265000</v>
      </c>
      <c r="D326" s="32">
        <v>44865</v>
      </c>
      <c r="E326" s="35">
        <v>4</v>
      </c>
      <c r="F326" s="36">
        <f t="shared" si="10"/>
        <v>1.1773897893807771E-3</v>
      </c>
      <c r="G326" s="37">
        <f t="shared" si="11"/>
        <v>4.7095591575231086E-3</v>
      </c>
    </row>
    <row r="327" spans="1:7" x14ac:dyDescent="0.25">
      <c r="A327" s="33" t="s">
        <v>104</v>
      </c>
      <c r="B327" s="31" t="s">
        <v>1024</v>
      </c>
      <c r="C327" s="34">
        <v>238500</v>
      </c>
      <c r="D327" s="32">
        <v>44834</v>
      </c>
      <c r="E327" s="35">
        <v>3</v>
      </c>
      <c r="F327" s="36">
        <f t="shared" si="10"/>
        <v>1.0596508104426994E-3</v>
      </c>
      <c r="G327" s="37">
        <f t="shared" si="11"/>
        <v>3.1789524313280979E-3</v>
      </c>
    </row>
    <row r="328" spans="1:7" x14ac:dyDescent="0.25">
      <c r="A328" s="33" t="s">
        <v>104</v>
      </c>
      <c r="B328" s="31" t="s">
        <v>1025</v>
      </c>
      <c r="C328" s="34">
        <v>37817.899999999994</v>
      </c>
      <c r="D328" s="32">
        <v>44926</v>
      </c>
      <c r="E328" s="35">
        <v>6</v>
      </c>
      <c r="F328" s="36">
        <f t="shared" si="10"/>
        <v>1.6802418609744633E-4</v>
      </c>
      <c r="G328" s="37">
        <f t="shared" si="11"/>
        <v>1.0081451165846779E-3</v>
      </c>
    </row>
    <row r="329" spans="1:7" x14ac:dyDescent="0.25">
      <c r="A329" s="33" t="s">
        <v>104</v>
      </c>
      <c r="B329" s="31" t="s">
        <v>1026</v>
      </c>
      <c r="C329" s="34">
        <v>53000</v>
      </c>
      <c r="D329" s="32">
        <v>44926</v>
      </c>
      <c r="E329" s="35">
        <v>6</v>
      </c>
      <c r="F329" s="36">
        <f t="shared" si="10"/>
        <v>2.3547795787615542E-4</v>
      </c>
      <c r="G329" s="37">
        <f t="shared" si="11"/>
        <v>1.4128677472569325E-3</v>
      </c>
    </row>
    <row r="330" spans="1:7" x14ac:dyDescent="0.25">
      <c r="A330" s="33" t="s">
        <v>104</v>
      </c>
      <c r="B330" s="31" t="s">
        <v>1027</v>
      </c>
      <c r="C330" s="34">
        <v>29150</v>
      </c>
      <c r="D330" s="32">
        <v>44926</v>
      </c>
      <c r="E330" s="35">
        <v>6</v>
      </c>
      <c r="F330" s="36">
        <f t="shared" si="10"/>
        <v>1.2951287683188548E-4</v>
      </c>
      <c r="G330" s="37">
        <f t="shared" si="11"/>
        <v>7.7707726099131291E-4</v>
      </c>
    </row>
    <row r="331" spans="1:7" x14ac:dyDescent="0.25">
      <c r="A331" s="33" t="s">
        <v>104</v>
      </c>
      <c r="B331" s="31" t="s">
        <v>1028</v>
      </c>
      <c r="C331" s="34">
        <v>45000</v>
      </c>
      <c r="D331" s="32">
        <v>44834</v>
      </c>
      <c r="E331" s="35">
        <v>3</v>
      </c>
      <c r="F331" s="36">
        <f t="shared" si="10"/>
        <v>1.9993411517786781E-4</v>
      </c>
      <c r="G331" s="37">
        <f t="shared" si="11"/>
        <v>5.9980234553360344E-4</v>
      </c>
    </row>
    <row r="332" spans="1:7" x14ac:dyDescent="0.25">
      <c r="A332" s="33" t="s">
        <v>104</v>
      </c>
      <c r="B332" s="31" t="s">
        <v>1029</v>
      </c>
      <c r="C332" s="34">
        <v>65964.86</v>
      </c>
      <c r="D332" s="32">
        <v>44926</v>
      </c>
      <c r="E332" s="35">
        <v>6</v>
      </c>
      <c r="F332" s="36">
        <f t="shared" si="10"/>
        <v>2.9308057593182055E-4</v>
      </c>
      <c r="G332" s="37">
        <f t="shared" si="11"/>
        <v>1.7584834555909234E-3</v>
      </c>
    </row>
    <row r="333" spans="1:7" x14ac:dyDescent="0.25">
      <c r="A333" s="33" t="s">
        <v>104</v>
      </c>
      <c r="B333" s="31" t="s">
        <v>1030</v>
      </c>
      <c r="C333" s="34">
        <v>63811.939999999995</v>
      </c>
      <c r="D333" s="32">
        <v>44773</v>
      </c>
      <c r="E333" s="35">
        <v>1</v>
      </c>
      <c r="F333" s="36">
        <f t="shared" si="10"/>
        <v>2.8351519470407087E-4</v>
      </c>
      <c r="G333" s="37">
        <f t="shared" si="11"/>
        <v>2.8351519470407087E-4</v>
      </c>
    </row>
    <row r="334" spans="1:7" x14ac:dyDescent="0.25">
      <c r="A334" s="33" t="s">
        <v>104</v>
      </c>
      <c r="B334" s="31" t="s">
        <v>1031</v>
      </c>
      <c r="C334" s="34">
        <v>33708</v>
      </c>
      <c r="D334" s="32">
        <v>44926</v>
      </c>
      <c r="E334" s="35">
        <v>6</v>
      </c>
      <c r="F334" s="36">
        <f t="shared" si="10"/>
        <v>1.4976398120923484E-4</v>
      </c>
      <c r="G334" s="37">
        <f t="shared" si="11"/>
        <v>8.9858388725540901E-4</v>
      </c>
    </row>
    <row r="335" spans="1:7" x14ac:dyDescent="0.25">
      <c r="A335" s="33" t="s">
        <v>104</v>
      </c>
      <c r="B335" s="31" t="s">
        <v>1032</v>
      </c>
      <c r="C335" s="34">
        <v>12720</v>
      </c>
      <c r="D335" s="32">
        <v>44926</v>
      </c>
      <c r="E335" s="35">
        <v>6</v>
      </c>
      <c r="F335" s="36">
        <f t="shared" si="10"/>
        <v>5.65147098902773E-5</v>
      </c>
      <c r="G335" s="37">
        <f t="shared" si="11"/>
        <v>3.3908825934166379E-4</v>
      </c>
    </row>
    <row r="336" spans="1:7" x14ac:dyDescent="0.25">
      <c r="A336" s="33" t="s">
        <v>104</v>
      </c>
      <c r="B336" s="31" t="s">
        <v>1033</v>
      </c>
      <c r="C336" s="34">
        <v>866351.88</v>
      </c>
      <c r="D336" s="32">
        <v>44926</v>
      </c>
      <c r="E336" s="35">
        <v>6</v>
      </c>
      <c r="F336" s="36">
        <f t="shared" si="10"/>
        <v>3.8491843680107181E-3</v>
      </c>
      <c r="G336" s="37">
        <f t="shared" si="11"/>
        <v>2.3095106208064309E-2</v>
      </c>
    </row>
    <row r="337" spans="1:7" x14ac:dyDescent="0.25">
      <c r="A337" s="33" t="s">
        <v>104</v>
      </c>
      <c r="B337" s="31" t="s">
        <v>1035</v>
      </c>
      <c r="C337" s="34">
        <v>10600</v>
      </c>
      <c r="D337" s="32">
        <v>44926</v>
      </c>
      <c r="E337" s="35">
        <v>6</v>
      </c>
      <c r="F337" s="36">
        <f t="shared" si="10"/>
        <v>4.7095591575231085E-5</v>
      </c>
      <c r="G337" s="37">
        <f t="shared" si="11"/>
        <v>2.8257354945138651E-4</v>
      </c>
    </row>
    <row r="338" spans="1:7" x14ac:dyDescent="0.25">
      <c r="A338" s="33" t="s">
        <v>104</v>
      </c>
      <c r="B338" s="31" t="s">
        <v>1037</v>
      </c>
      <c r="C338" s="34">
        <v>39750</v>
      </c>
      <c r="D338" s="32">
        <v>44926</v>
      </c>
      <c r="E338" s="35">
        <v>6</v>
      </c>
      <c r="F338" s="36">
        <f t="shared" si="10"/>
        <v>1.7660846840711656E-4</v>
      </c>
      <c r="G338" s="37">
        <f t="shared" si="11"/>
        <v>1.0596508104426994E-3</v>
      </c>
    </row>
    <row r="339" spans="1:7" x14ac:dyDescent="0.25">
      <c r="A339" s="33" t="s">
        <v>104</v>
      </c>
      <c r="B339" s="31" t="s">
        <v>1038</v>
      </c>
      <c r="C339" s="34">
        <v>142318.64000000001</v>
      </c>
      <c r="D339" s="32">
        <v>44926</v>
      </c>
      <c r="E339" s="35">
        <v>6</v>
      </c>
      <c r="F339" s="36">
        <f t="shared" si="10"/>
        <v>6.3231891914927794E-4</v>
      </c>
      <c r="G339" s="37">
        <f t="shared" si="11"/>
        <v>3.7939135148956677E-3</v>
      </c>
    </row>
    <row r="340" spans="1:7" x14ac:dyDescent="0.25">
      <c r="A340" s="33" t="s">
        <v>104</v>
      </c>
      <c r="B340" s="31" t="s">
        <v>1039</v>
      </c>
      <c r="C340" s="34">
        <v>21200</v>
      </c>
      <c r="D340" s="32">
        <v>44926</v>
      </c>
      <c r="E340" s="35">
        <v>6</v>
      </c>
      <c r="F340" s="36">
        <f t="shared" si="10"/>
        <v>9.419118315046217E-5</v>
      </c>
      <c r="G340" s="37">
        <f t="shared" si="11"/>
        <v>5.6514709890277302E-4</v>
      </c>
    </row>
    <row r="341" spans="1:7" x14ac:dyDescent="0.25">
      <c r="A341" s="33" t="s">
        <v>104</v>
      </c>
      <c r="B341" s="31" t="s">
        <v>1040</v>
      </c>
      <c r="C341" s="34">
        <v>75225.8</v>
      </c>
      <c r="D341" s="32">
        <v>44895</v>
      </c>
      <c r="E341" s="35">
        <v>5</v>
      </c>
      <c r="F341" s="36">
        <f t="shared" si="10"/>
        <v>3.3422675025660551E-4</v>
      </c>
      <c r="G341" s="37">
        <f t="shared" si="11"/>
        <v>1.6711337512830275E-3</v>
      </c>
    </row>
    <row r="342" spans="1:7" x14ac:dyDescent="0.25">
      <c r="A342" s="33" t="s">
        <v>104</v>
      </c>
      <c r="B342" s="31" t="s">
        <v>1041</v>
      </c>
      <c r="C342" s="34">
        <v>22500</v>
      </c>
      <c r="D342" s="32">
        <v>44895</v>
      </c>
      <c r="E342" s="35">
        <v>5</v>
      </c>
      <c r="F342" s="36">
        <f t="shared" si="10"/>
        <v>9.9967057588933907E-5</v>
      </c>
      <c r="G342" s="37">
        <f t="shared" si="11"/>
        <v>4.9983528794466953E-4</v>
      </c>
    </row>
    <row r="343" spans="1:7" x14ac:dyDescent="0.25">
      <c r="A343" s="33" t="s">
        <v>104</v>
      </c>
      <c r="B343" s="31" t="s">
        <v>1042</v>
      </c>
      <c r="C343" s="34">
        <v>11250</v>
      </c>
      <c r="D343" s="32">
        <v>44926</v>
      </c>
      <c r="E343" s="35">
        <v>6</v>
      </c>
      <c r="F343" s="36">
        <f t="shared" si="10"/>
        <v>4.9983528794466953E-5</v>
      </c>
      <c r="G343" s="37">
        <f t="shared" si="11"/>
        <v>2.9990117276680172E-4</v>
      </c>
    </row>
    <row r="344" spans="1:7" x14ac:dyDescent="0.25">
      <c r="A344" s="33" t="s">
        <v>104</v>
      </c>
      <c r="B344" s="31" t="s">
        <v>1043</v>
      </c>
      <c r="C344" s="34">
        <v>321624.72000000003</v>
      </c>
      <c r="D344" s="32">
        <v>44926</v>
      </c>
      <c r="E344" s="35">
        <v>6</v>
      </c>
      <c r="F344" s="36">
        <f t="shared" si="10"/>
        <v>1.4289723069450997E-3</v>
      </c>
      <c r="G344" s="37">
        <f t="shared" si="11"/>
        <v>8.5738338416705973E-3</v>
      </c>
    </row>
    <row r="345" spans="1:7" x14ac:dyDescent="0.25">
      <c r="A345" s="33" t="s">
        <v>104</v>
      </c>
      <c r="B345" s="31" t="s">
        <v>1044</v>
      </c>
      <c r="C345" s="34">
        <v>45000.05</v>
      </c>
      <c r="D345" s="32">
        <v>44895</v>
      </c>
      <c r="E345" s="35">
        <v>5</v>
      </c>
      <c r="F345" s="36">
        <f t="shared" si="10"/>
        <v>1.9993433732688469E-4</v>
      </c>
      <c r="G345" s="37">
        <f t="shared" si="11"/>
        <v>9.9967168663442352E-4</v>
      </c>
    </row>
    <row r="346" spans="1:7" x14ac:dyDescent="0.25">
      <c r="A346" s="33" t="s">
        <v>104</v>
      </c>
      <c r="B346" s="31" t="s">
        <v>1045</v>
      </c>
      <c r="C346" s="34">
        <v>31460.100000000002</v>
      </c>
      <c r="D346" s="32">
        <v>44804</v>
      </c>
      <c r="E346" s="35">
        <v>2</v>
      </c>
      <c r="F346" s="36">
        <f t="shared" si="10"/>
        <v>1.3977660570904977E-4</v>
      </c>
      <c r="G346" s="37">
        <f t="shared" si="11"/>
        <v>2.7955321141809954E-4</v>
      </c>
    </row>
    <row r="347" spans="1:7" x14ac:dyDescent="0.25">
      <c r="A347" s="33" t="s">
        <v>104</v>
      </c>
      <c r="B347" s="31" t="s">
        <v>1046</v>
      </c>
      <c r="C347" s="34">
        <v>79514.899999999994</v>
      </c>
      <c r="D347" s="32">
        <v>44895</v>
      </c>
      <c r="E347" s="35">
        <v>5</v>
      </c>
      <c r="F347" s="36">
        <f t="shared" si="10"/>
        <v>3.5328313722125863E-4</v>
      </c>
      <c r="G347" s="37">
        <f t="shared" si="11"/>
        <v>1.7664156861062932E-3</v>
      </c>
    </row>
    <row r="348" spans="1:7" x14ac:dyDescent="0.25">
      <c r="A348" s="33" t="s">
        <v>104</v>
      </c>
      <c r="B348" s="31" t="s">
        <v>1047</v>
      </c>
      <c r="C348" s="34">
        <v>45050</v>
      </c>
      <c r="D348" s="32">
        <v>44926</v>
      </c>
      <c r="E348" s="35">
        <v>6</v>
      </c>
      <c r="F348" s="36">
        <f t="shared" si="10"/>
        <v>2.0015626419473209E-4</v>
      </c>
      <c r="G348" s="37">
        <f t="shared" si="11"/>
        <v>1.2009375851683925E-3</v>
      </c>
    </row>
    <row r="349" spans="1:7" x14ac:dyDescent="0.25">
      <c r="A349" s="33" t="s">
        <v>104</v>
      </c>
      <c r="B349" s="31" t="s">
        <v>1048</v>
      </c>
      <c r="C349" s="34">
        <v>155225.63999999996</v>
      </c>
      <c r="D349" s="32">
        <v>44926</v>
      </c>
      <c r="E349" s="35">
        <v>6</v>
      </c>
      <c r="F349" s="36">
        <f t="shared" si="10"/>
        <v>6.8966446636262743E-4</v>
      </c>
      <c r="G349" s="37">
        <f t="shared" si="11"/>
        <v>4.1379867981757648E-3</v>
      </c>
    </row>
    <row r="350" spans="1:7" x14ac:dyDescent="0.25">
      <c r="A350" s="33" t="s">
        <v>104</v>
      </c>
      <c r="B350" s="31" t="s">
        <v>1049</v>
      </c>
      <c r="C350" s="34">
        <v>53000</v>
      </c>
      <c r="D350" s="32">
        <v>44895</v>
      </c>
      <c r="E350" s="35">
        <v>5</v>
      </c>
      <c r="F350" s="36">
        <f t="shared" si="10"/>
        <v>2.3547795787615542E-4</v>
      </c>
      <c r="G350" s="37">
        <f t="shared" si="11"/>
        <v>1.1773897893807771E-3</v>
      </c>
    </row>
    <row r="351" spans="1:7" x14ac:dyDescent="0.25">
      <c r="A351" s="33" t="s">
        <v>104</v>
      </c>
      <c r="B351" s="31" t="s">
        <v>1050</v>
      </c>
      <c r="C351" s="34">
        <v>108738.40000000001</v>
      </c>
      <c r="D351" s="32">
        <v>44926</v>
      </c>
      <c r="E351" s="35">
        <v>6</v>
      </c>
      <c r="F351" s="36">
        <f t="shared" si="10"/>
        <v>4.831225731079347E-4</v>
      </c>
      <c r="G351" s="37">
        <f t="shared" si="11"/>
        <v>2.8987354386476082E-3</v>
      </c>
    </row>
    <row r="352" spans="1:7" x14ac:dyDescent="0.25">
      <c r="A352" s="33" t="s">
        <v>104</v>
      </c>
      <c r="B352" s="31" t="s">
        <v>1051</v>
      </c>
      <c r="C352" s="34">
        <v>34637.1</v>
      </c>
      <c r="D352" s="32">
        <v>44926</v>
      </c>
      <c r="E352" s="35">
        <v>6</v>
      </c>
      <c r="F352" s="36">
        <f t="shared" si="10"/>
        <v>1.5389195424060721E-4</v>
      </c>
      <c r="G352" s="37">
        <f t="shared" si="11"/>
        <v>9.233517254436433E-4</v>
      </c>
    </row>
    <row r="353" spans="1:7" x14ac:dyDescent="0.25">
      <c r="A353" s="33" t="s">
        <v>104</v>
      </c>
      <c r="B353" s="31" t="s">
        <v>1052</v>
      </c>
      <c r="C353" s="34">
        <v>31800</v>
      </c>
      <c r="D353" s="32">
        <v>44926</v>
      </c>
      <c r="E353" s="35">
        <v>6</v>
      </c>
      <c r="F353" s="36">
        <f t="shared" si="10"/>
        <v>1.4128677472569325E-4</v>
      </c>
      <c r="G353" s="37">
        <f t="shared" si="11"/>
        <v>8.4772064835415958E-4</v>
      </c>
    </row>
    <row r="354" spans="1:7" x14ac:dyDescent="0.25">
      <c r="A354" s="33" t="s">
        <v>104</v>
      </c>
      <c r="B354" s="31" t="s">
        <v>1053</v>
      </c>
      <c r="C354" s="34">
        <v>114335.59999999999</v>
      </c>
      <c r="D354" s="32">
        <v>44926</v>
      </c>
      <c r="E354" s="35">
        <v>6</v>
      </c>
      <c r="F354" s="36">
        <f t="shared" si="10"/>
        <v>5.0799082265179157E-4</v>
      </c>
      <c r="G354" s="37">
        <f t="shared" si="11"/>
        <v>3.0479449359107494E-3</v>
      </c>
    </row>
    <row r="355" spans="1:7" x14ac:dyDescent="0.25">
      <c r="A355" s="33" t="s">
        <v>104</v>
      </c>
      <c r="B355" s="31" t="s">
        <v>1054</v>
      </c>
      <c r="C355" s="34">
        <v>113540.1</v>
      </c>
      <c r="D355" s="32">
        <v>44926</v>
      </c>
      <c r="E355" s="35">
        <v>6</v>
      </c>
      <c r="F355" s="36">
        <f t="shared" si="10"/>
        <v>5.0445643179348066E-4</v>
      </c>
      <c r="G355" s="37">
        <f t="shared" si="11"/>
        <v>3.026738590760884E-3</v>
      </c>
    </row>
    <row r="356" spans="1:7" x14ac:dyDescent="0.25">
      <c r="A356" s="33" t="s">
        <v>104</v>
      </c>
      <c r="B356" s="31" t="s">
        <v>1055</v>
      </c>
      <c r="C356" s="34">
        <v>53000</v>
      </c>
      <c r="D356" s="32">
        <v>44926</v>
      </c>
      <c r="E356" s="35">
        <v>6</v>
      </c>
      <c r="F356" s="36">
        <f t="shared" si="10"/>
        <v>2.3547795787615542E-4</v>
      </c>
      <c r="G356" s="37">
        <f t="shared" si="11"/>
        <v>1.4128677472569325E-3</v>
      </c>
    </row>
    <row r="357" spans="1:7" x14ac:dyDescent="0.25">
      <c r="A357" s="33" t="s">
        <v>104</v>
      </c>
      <c r="B357" s="31" t="s">
        <v>1056</v>
      </c>
      <c r="C357" s="34">
        <v>53000</v>
      </c>
      <c r="D357" s="32">
        <v>44926</v>
      </c>
      <c r="E357" s="35">
        <v>6</v>
      </c>
      <c r="F357" s="36">
        <f t="shared" si="10"/>
        <v>2.3547795787615542E-4</v>
      </c>
      <c r="G357" s="37">
        <f t="shared" si="11"/>
        <v>1.4128677472569325E-3</v>
      </c>
    </row>
    <row r="358" spans="1:7" x14ac:dyDescent="0.25">
      <c r="A358" s="33" t="s">
        <v>104</v>
      </c>
      <c r="B358" s="31" t="s">
        <v>1057</v>
      </c>
      <c r="C358" s="34">
        <v>53000</v>
      </c>
      <c r="D358" s="32">
        <v>44895</v>
      </c>
      <c r="E358" s="35">
        <v>5</v>
      </c>
      <c r="F358" s="36">
        <f t="shared" si="10"/>
        <v>2.3547795787615542E-4</v>
      </c>
      <c r="G358" s="37">
        <f t="shared" si="11"/>
        <v>1.1773897893807771E-3</v>
      </c>
    </row>
    <row r="359" spans="1:7" x14ac:dyDescent="0.25">
      <c r="A359" s="33" t="s">
        <v>104</v>
      </c>
      <c r="B359" s="31" t="s">
        <v>1058</v>
      </c>
      <c r="C359" s="34">
        <v>79499.95</v>
      </c>
      <c r="D359" s="32">
        <v>44804</v>
      </c>
      <c r="E359" s="35">
        <v>2</v>
      </c>
      <c r="F359" s="36">
        <f t="shared" si="10"/>
        <v>3.5321671466521622E-4</v>
      </c>
      <c r="G359" s="37">
        <f t="shared" si="11"/>
        <v>7.0643342933043244E-4</v>
      </c>
    </row>
    <row r="360" spans="1:7" x14ac:dyDescent="0.25">
      <c r="A360" s="33" t="s">
        <v>104</v>
      </c>
      <c r="B360" s="31" t="s">
        <v>1059</v>
      </c>
      <c r="C360" s="34">
        <v>36000</v>
      </c>
      <c r="D360" s="32">
        <v>44895</v>
      </c>
      <c r="E360" s="35">
        <v>5</v>
      </c>
      <c r="F360" s="36">
        <f t="shared" si="10"/>
        <v>1.5994729214229423E-4</v>
      </c>
      <c r="G360" s="37">
        <f t="shared" si="11"/>
        <v>7.9973646071147114E-4</v>
      </c>
    </row>
    <row r="361" spans="1:7" x14ac:dyDescent="0.25">
      <c r="A361" s="33" t="s">
        <v>104</v>
      </c>
      <c r="B361" s="31" t="s">
        <v>1060</v>
      </c>
      <c r="C361" s="34">
        <v>90000</v>
      </c>
      <c r="D361" s="32">
        <v>44834</v>
      </c>
      <c r="E361" s="35">
        <v>3</v>
      </c>
      <c r="F361" s="36">
        <f t="shared" si="10"/>
        <v>3.9986823035573563E-4</v>
      </c>
      <c r="G361" s="37">
        <f t="shared" si="11"/>
        <v>1.1996046910672069E-3</v>
      </c>
    </row>
    <row r="362" spans="1:7" x14ac:dyDescent="0.25">
      <c r="A362" s="33" t="s">
        <v>104</v>
      </c>
      <c r="B362" s="31" t="s">
        <v>1061</v>
      </c>
      <c r="C362" s="34">
        <v>48760</v>
      </c>
      <c r="D362" s="32">
        <v>44773</v>
      </c>
      <c r="E362" s="35">
        <v>1</v>
      </c>
      <c r="F362" s="36">
        <f t="shared" si="10"/>
        <v>2.1663972124606298E-4</v>
      </c>
      <c r="G362" s="37">
        <f t="shared" si="11"/>
        <v>2.1663972124606298E-4</v>
      </c>
    </row>
    <row r="363" spans="1:7" x14ac:dyDescent="0.25">
      <c r="A363" s="33" t="s">
        <v>104</v>
      </c>
      <c r="B363" s="31" t="s">
        <v>1062</v>
      </c>
      <c r="C363" s="34">
        <v>45000</v>
      </c>
      <c r="D363" s="32">
        <v>44773</v>
      </c>
      <c r="E363" s="35">
        <v>1</v>
      </c>
      <c r="F363" s="36">
        <f t="shared" si="10"/>
        <v>1.9993411517786781E-4</v>
      </c>
      <c r="G363" s="37">
        <f t="shared" si="11"/>
        <v>1.9993411517786781E-4</v>
      </c>
    </row>
    <row r="364" spans="1:7" x14ac:dyDescent="0.25">
      <c r="A364" s="33" t="s">
        <v>104</v>
      </c>
      <c r="B364" s="31" t="s">
        <v>1066</v>
      </c>
      <c r="C364" s="34">
        <v>21420</v>
      </c>
      <c r="D364" s="32">
        <v>44773</v>
      </c>
      <c r="E364" s="35">
        <v>1</v>
      </c>
      <c r="F364" s="36">
        <f t="shared" si="10"/>
        <v>9.5168638824665077E-5</v>
      </c>
      <c r="G364" s="37">
        <f t="shared" si="11"/>
        <v>9.5168638824665077E-5</v>
      </c>
    </row>
    <row r="365" spans="1:7" x14ac:dyDescent="0.25">
      <c r="A365" s="33" t="s">
        <v>104</v>
      </c>
      <c r="B365" s="31" t="s">
        <v>1067</v>
      </c>
      <c r="C365" s="34">
        <v>42750</v>
      </c>
      <c r="D365" s="32">
        <v>44926</v>
      </c>
      <c r="E365" s="35">
        <v>6</v>
      </c>
      <c r="F365" s="36">
        <f t="shared" si="10"/>
        <v>1.8993740941897441E-4</v>
      </c>
      <c r="G365" s="37">
        <f t="shared" si="11"/>
        <v>1.1396244565138464E-3</v>
      </c>
    </row>
    <row r="366" spans="1:7" x14ac:dyDescent="0.25">
      <c r="A366" s="33" t="s">
        <v>104</v>
      </c>
      <c r="B366" s="31" t="s">
        <v>1068</v>
      </c>
      <c r="C366" s="34">
        <v>38250</v>
      </c>
      <c r="D366" s="32">
        <v>44834</v>
      </c>
      <c r="E366" s="35">
        <v>3</v>
      </c>
      <c r="F366" s="36">
        <f t="shared" si="10"/>
        <v>1.6994399790118764E-4</v>
      </c>
      <c r="G366" s="37">
        <f t="shared" si="11"/>
        <v>5.0983199370356288E-4</v>
      </c>
    </row>
    <row r="367" spans="1:7" x14ac:dyDescent="0.25">
      <c r="A367" s="33" t="s">
        <v>104</v>
      </c>
      <c r="B367" s="31" t="s">
        <v>1069</v>
      </c>
      <c r="C367" s="34">
        <v>45000</v>
      </c>
      <c r="D367" s="32">
        <v>44804</v>
      </c>
      <c r="E367" s="35">
        <v>2</v>
      </c>
      <c r="F367" s="36">
        <f t="shared" si="10"/>
        <v>1.9993411517786781E-4</v>
      </c>
      <c r="G367" s="37">
        <f t="shared" si="11"/>
        <v>3.9986823035573563E-4</v>
      </c>
    </row>
    <row r="368" spans="1:7" x14ac:dyDescent="0.25">
      <c r="A368" s="33" t="s">
        <v>104</v>
      </c>
      <c r="B368" s="31" t="s">
        <v>1070</v>
      </c>
      <c r="C368" s="34">
        <v>25500.02</v>
      </c>
      <c r="D368" s="32">
        <v>44926</v>
      </c>
      <c r="E368" s="35">
        <v>6</v>
      </c>
      <c r="F368" s="36">
        <f t="shared" si="10"/>
        <v>1.132960874603985E-4</v>
      </c>
      <c r="G368" s="37">
        <f t="shared" si="11"/>
        <v>6.7977652476239098E-4</v>
      </c>
    </row>
    <row r="369" spans="1:7" x14ac:dyDescent="0.25">
      <c r="A369" s="33" t="s">
        <v>104</v>
      </c>
      <c r="B369" s="31" t="s">
        <v>1071</v>
      </c>
      <c r="C369" s="34">
        <v>214065.94</v>
      </c>
      <c r="D369" s="32">
        <v>44926</v>
      </c>
      <c r="E369" s="35">
        <v>6</v>
      </c>
      <c r="F369" s="36">
        <f t="shared" si="10"/>
        <v>9.5109076230263424E-4</v>
      </c>
      <c r="G369" s="37">
        <f t="shared" si="11"/>
        <v>5.7065445738158057E-3</v>
      </c>
    </row>
    <row r="370" spans="1:7" x14ac:dyDescent="0.25">
      <c r="A370" s="33" t="s">
        <v>104</v>
      </c>
      <c r="B370" s="31" t="s">
        <v>1072</v>
      </c>
      <c r="C370" s="34">
        <v>21200</v>
      </c>
      <c r="D370" s="32">
        <v>44895</v>
      </c>
      <c r="E370" s="35">
        <v>5</v>
      </c>
      <c r="F370" s="36">
        <f t="shared" si="10"/>
        <v>9.419118315046217E-5</v>
      </c>
      <c r="G370" s="37">
        <f t="shared" si="11"/>
        <v>4.7095591575231085E-4</v>
      </c>
    </row>
    <row r="371" spans="1:7" x14ac:dyDescent="0.25">
      <c r="A371" s="33" t="s">
        <v>104</v>
      </c>
      <c r="B371" s="31" t="s">
        <v>1073</v>
      </c>
      <c r="C371" s="34">
        <v>53000</v>
      </c>
      <c r="D371" s="32">
        <v>44926</v>
      </c>
      <c r="E371" s="35">
        <v>6</v>
      </c>
      <c r="F371" s="36">
        <f t="shared" si="10"/>
        <v>2.3547795787615542E-4</v>
      </c>
      <c r="G371" s="37">
        <f t="shared" si="11"/>
        <v>1.4128677472569325E-3</v>
      </c>
    </row>
    <row r="372" spans="1:7" x14ac:dyDescent="0.25">
      <c r="A372" s="33" t="s">
        <v>104</v>
      </c>
      <c r="B372" s="31" t="s">
        <v>1074</v>
      </c>
      <c r="C372" s="34">
        <v>265000</v>
      </c>
      <c r="D372" s="32">
        <v>44895</v>
      </c>
      <c r="E372" s="35">
        <v>5</v>
      </c>
      <c r="F372" s="36">
        <f t="shared" si="10"/>
        <v>1.1773897893807771E-3</v>
      </c>
      <c r="G372" s="37">
        <f t="shared" si="11"/>
        <v>5.8869489469038855E-3</v>
      </c>
    </row>
    <row r="373" spans="1:7" x14ac:dyDescent="0.25">
      <c r="A373" s="33" t="s">
        <v>104</v>
      </c>
      <c r="B373" s="31" t="s">
        <v>1075</v>
      </c>
      <c r="C373" s="34">
        <v>23850</v>
      </c>
      <c r="D373" s="32">
        <v>44926</v>
      </c>
      <c r="E373" s="35">
        <v>6</v>
      </c>
      <c r="F373" s="36">
        <f t="shared" si="10"/>
        <v>1.0596508104426993E-4</v>
      </c>
      <c r="G373" s="37">
        <f t="shared" si="11"/>
        <v>6.3579048626561958E-4</v>
      </c>
    </row>
    <row r="374" spans="1:7" x14ac:dyDescent="0.25">
      <c r="A374" s="33" t="s">
        <v>104</v>
      </c>
      <c r="B374" s="31" t="s">
        <v>1078</v>
      </c>
      <c r="C374" s="34">
        <v>1630503.2699999996</v>
      </c>
      <c r="D374" s="32">
        <v>44926</v>
      </c>
      <c r="E374" s="35">
        <v>6</v>
      </c>
      <c r="F374" s="36">
        <f t="shared" si="10"/>
        <v>7.2442939684904447E-3</v>
      </c>
      <c r="G374" s="37">
        <f t="shared" si="11"/>
        <v>4.3465763810942665E-2</v>
      </c>
    </row>
    <row r="375" spans="1:7" x14ac:dyDescent="0.25">
      <c r="A375" s="33" t="s">
        <v>104</v>
      </c>
      <c r="B375" s="31" t="s">
        <v>87</v>
      </c>
      <c r="C375" s="34">
        <v>3665935.5200000009</v>
      </c>
      <c r="D375" s="32">
        <v>44926</v>
      </c>
      <c r="E375" s="35">
        <v>6</v>
      </c>
      <c r="F375" s="36">
        <f t="shared" si="10"/>
        <v>1.6287679433118152E-2</v>
      </c>
      <c r="G375" s="37">
        <f t="shared" si="11"/>
        <v>9.7726076598708911E-2</v>
      </c>
    </row>
    <row r="376" spans="1:7" x14ac:dyDescent="0.25">
      <c r="A376" s="33" t="s">
        <v>104</v>
      </c>
      <c r="B376" s="31" t="s">
        <v>1085</v>
      </c>
      <c r="C376" s="34">
        <v>21815.77</v>
      </c>
      <c r="D376" s="32">
        <v>44926</v>
      </c>
      <c r="E376" s="35">
        <v>6</v>
      </c>
      <c r="F376" s="36">
        <f t="shared" si="10"/>
        <v>9.6927037152752733E-5</v>
      </c>
      <c r="G376" s="37">
        <f t="shared" si="11"/>
        <v>5.815622229165164E-4</v>
      </c>
    </row>
    <row r="377" spans="1:7" x14ac:dyDescent="0.25">
      <c r="A377" s="33" t="s">
        <v>104</v>
      </c>
      <c r="B377" s="31" t="s">
        <v>1086</v>
      </c>
      <c r="C377" s="34">
        <v>120007.87</v>
      </c>
      <c r="D377" s="32">
        <v>45291</v>
      </c>
      <c r="E377" s="35">
        <v>18</v>
      </c>
      <c r="F377" s="36">
        <f t="shared" si="10"/>
        <v>5.3319260672956854E-4</v>
      </c>
      <c r="G377" s="37">
        <f t="shared" si="11"/>
        <v>9.5974669211322337E-3</v>
      </c>
    </row>
    <row r="378" spans="1:7" x14ac:dyDescent="0.25">
      <c r="A378" s="33" t="s">
        <v>104</v>
      </c>
      <c r="B378" s="31" t="s">
        <v>7</v>
      </c>
      <c r="C378" s="34">
        <v>2060595.53</v>
      </c>
      <c r="D378" s="32">
        <v>45535</v>
      </c>
      <c r="E378" s="35">
        <v>26</v>
      </c>
      <c r="F378" s="36">
        <f t="shared" si="10"/>
        <v>9.155185422889324E-3</v>
      </c>
      <c r="G378" s="37">
        <f t="shared" si="11"/>
        <v>0.23803482099512241</v>
      </c>
    </row>
    <row r="379" spans="1:7" x14ac:dyDescent="0.25">
      <c r="A379" s="33" t="s">
        <v>104</v>
      </c>
      <c r="B379" s="31" t="s">
        <v>1087</v>
      </c>
      <c r="C379" s="34">
        <v>1630985.37</v>
      </c>
      <c r="D379" s="32">
        <v>45230</v>
      </c>
      <c r="E379" s="35">
        <v>16</v>
      </c>
      <c r="F379" s="36">
        <f t="shared" si="10"/>
        <v>7.2464359293110524E-3</v>
      </c>
      <c r="G379" s="37">
        <f t="shared" si="11"/>
        <v>0.11594297486897684</v>
      </c>
    </row>
    <row r="380" spans="1:7" x14ac:dyDescent="0.25">
      <c r="A380" s="33" t="s">
        <v>104</v>
      </c>
      <c r="B380" s="31" t="s">
        <v>10</v>
      </c>
      <c r="C380" s="34">
        <v>9640</v>
      </c>
      <c r="D380" s="32">
        <v>45291</v>
      </c>
      <c r="E380" s="35">
        <v>18</v>
      </c>
      <c r="F380" s="36">
        <f t="shared" si="10"/>
        <v>4.2830330451436568E-5</v>
      </c>
      <c r="G380" s="37">
        <f t="shared" si="11"/>
        <v>7.7094594812585819E-4</v>
      </c>
    </row>
    <row r="381" spans="1:7" x14ac:dyDescent="0.25">
      <c r="A381" s="33" t="s">
        <v>104</v>
      </c>
      <c r="B381" s="31" t="s">
        <v>15</v>
      </c>
      <c r="C381" s="34">
        <v>50265.89</v>
      </c>
      <c r="D381" s="32">
        <v>47848</v>
      </c>
      <c r="E381" s="35">
        <v>6</v>
      </c>
      <c r="F381" s="36">
        <f t="shared" si="10"/>
        <v>2.2333036090617852E-4</v>
      </c>
      <c r="G381" s="37">
        <f t="shared" si="11"/>
        <v>1.3399821654370711E-3</v>
      </c>
    </row>
    <row r="382" spans="1:7" x14ac:dyDescent="0.25">
      <c r="A382" s="33" t="s">
        <v>104</v>
      </c>
      <c r="B382" s="31" t="s">
        <v>1088</v>
      </c>
      <c r="C382" s="34">
        <v>234739.4</v>
      </c>
      <c r="D382" s="32">
        <v>47848</v>
      </c>
      <c r="E382" s="35">
        <v>6</v>
      </c>
      <c r="F382" s="36">
        <f t="shared" si="10"/>
        <v>1.0429425385863017E-3</v>
      </c>
      <c r="G382" s="37">
        <f t="shared" si="11"/>
        <v>6.2576552315178101E-3</v>
      </c>
    </row>
    <row r="383" spans="1:7" x14ac:dyDescent="0.25">
      <c r="A383" s="33" t="s">
        <v>104</v>
      </c>
      <c r="B383" s="31" t="s">
        <v>17</v>
      </c>
      <c r="C383" s="34">
        <v>30000</v>
      </c>
      <c r="D383" s="32">
        <v>46387</v>
      </c>
      <c r="E383" s="35">
        <v>6</v>
      </c>
      <c r="F383" s="36">
        <f t="shared" si="10"/>
        <v>1.3328941011857853E-4</v>
      </c>
      <c r="G383" s="37">
        <f t="shared" si="11"/>
        <v>7.9973646071147125E-4</v>
      </c>
    </row>
    <row r="384" spans="1:7" x14ac:dyDescent="0.25">
      <c r="A384" s="33" t="s">
        <v>104</v>
      </c>
      <c r="B384" s="31" t="s">
        <v>1089</v>
      </c>
      <c r="C384" s="34">
        <v>363000</v>
      </c>
      <c r="D384" s="32">
        <v>45199</v>
      </c>
      <c r="E384" s="35">
        <v>15</v>
      </c>
      <c r="F384" s="36">
        <f t="shared" si="10"/>
        <v>1.6128018624348003E-3</v>
      </c>
      <c r="G384" s="37">
        <f t="shared" si="11"/>
        <v>2.4192027936522004E-2</v>
      </c>
    </row>
    <row r="385" spans="1:7" x14ac:dyDescent="0.25">
      <c r="A385" s="33" t="s">
        <v>104</v>
      </c>
      <c r="B385" s="31" t="s">
        <v>12</v>
      </c>
      <c r="C385" s="34">
        <v>3410028.36</v>
      </c>
      <c r="D385" s="32">
        <v>47848</v>
      </c>
      <c r="E385" s="35">
        <v>6</v>
      </c>
      <c r="F385" s="36">
        <f t="shared" si="10"/>
        <v>1.5150688953067459E-2</v>
      </c>
      <c r="G385" s="37">
        <f t="shared" si="11"/>
        <v>9.090413371840475E-2</v>
      </c>
    </row>
    <row r="386" spans="1:7" x14ac:dyDescent="0.25">
      <c r="A386" s="33" t="s">
        <v>104</v>
      </c>
      <c r="B386" s="31" t="s">
        <v>19</v>
      </c>
      <c r="C386" s="34">
        <v>544597.96</v>
      </c>
      <c r="D386" s="32">
        <v>46387</v>
      </c>
      <c r="E386" s="35">
        <v>6</v>
      </c>
      <c r="F386" s="36">
        <f t="shared" si="10"/>
        <v>2.4196380280060406E-3</v>
      </c>
      <c r="G386" s="37">
        <f t="shared" si="11"/>
        <v>1.4517828168036245E-2</v>
      </c>
    </row>
    <row r="387" spans="1:7" x14ac:dyDescent="0.25">
      <c r="A387" s="33" t="s">
        <v>104</v>
      </c>
      <c r="B387" s="31" t="s">
        <v>6</v>
      </c>
      <c r="C387" s="34">
        <v>76215</v>
      </c>
      <c r="D387" s="32">
        <v>47848</v>
      </c>
      <c r="E387" s="35">
        <v>6</v>
      </c>
      <c r="F387" s="36">
        <f t="shared" ref="F387:F412" si="12">C387/$C$413</f>
        <v>3.3862174640624876E-4</v>
      </c>
      <c r="G387" s="37">
        <f t="shared" ref="G387:G412" si="13">E387*F387</f>
        <v>2.0317304784374926E-3</v>
      </c>
    </row>
    <row r="388" spans="1:7" x14ac:dyDescent="0.25">
      <c r="A388" s="33" t="s">
        <v>104</v>
      </c>
      <c r="B388" s="31" t="s">
        <v>75</v>
      </c>
      <c r="C388" s="34">
        <v>214549.21000000005</v>
      </c>
      <c r="D388" s="32">
        <v>46022</v>
      </c>
      <c r="E388" s="35">
        <v>42</v>
      </c>
      <c r="F388" s="36">
        <f t="shared" si="12"/>
        <v>9.5323792141023458E-4</v>
      </c>
      <c r="G388" s="37">
        <f t="shared" si="13"/>
        <v>4.0035992699229854E-2</v>
      </c>
    </row>
    <row r="389" spans="1:7" x14ac:dyDescent="0.25">
      <c r="A389" s="33" t="s">
        <v>104</v>
      </c>
      <c r="B389" s="31" t="s">
        <v>1090</v>
      </c>
      <c r="C389" s="34">
        <v>112338.45</v>
      </c>
      <c r="D389" s="32">
        <v>45077</v>
      </c>
      <c r="E389" s="35">
        <v>11</v>
      </c>
      <c r="F389" s="36">
        <f t="shared" si="12"/>
        <v>4.9911752447118099E-4</v>
      </c>
      <c r="G389" s="37">
        <f t="shared" si="13"/>
        <v>5.4902927691829907E-3</v>
      </c>
    </row>
    <row r="390" spans="1:7" x14ac:dyDescent="0.25">
      <c r="A390" s="33" t="s">
        <v>104</v>
      </c>
      <c r="B390" s="31" t="s">
        <v>1091</v>
      </c>
      <c r="C390" s="34">
        <v>98915.280000000013</v>
      </c>
      <c r="D390" s="32">
        <v>45657</v>
      </c>
      <c r="E390" s="35">
        <v>30</v>
      </c>
      <c r="F390" s="36">
        <f t="shared" si="12"/>
        <v>4.3947864409713433E-4</v>
      </c>
      <c r="G390" s="37">
        <f t="shared" si="13"/>
        <v>1.318435932291403E-2</v>
      </c>
    </row>
    <row r="391" spans="1:7" x14ac:dyDescent="0.25">
      <c r="A391" s="33" t="s">
        <v>104</v>
      </c>
      <c r="B391" s="31" t="s">
        <v>40</v>
      </c>
      <c r="C391" s="34">
        <v>56999.99</v>
      </c>
      <c r="D391" s="32">
        <v>45412</v>
      </c>
      <c r="E391" s="35">
        <v>22</v>
      </c>
      <c r="F391" s="36">
        <f t="shared" si="12"/>
        <v>2.5324983479549585E-4</v>
      </c>
      <c r="G391" s="37">
        <f t="shared" si="13"/>
        <v>5.5714963655009086E-3</v>
      </c>
    </row>
    <row r="392" spans="1:7" x14ac:dyDescent="0.25">
      <c r="A392" s="33" t="s">
        <v>104</v>
      </c>
      <c r="B392" s="31" t="s">
        <v>1092</v>
      </c>
      <c r="C392" s="34">
        <v>33000</v>
      </c>
      <c r="D392" s="32">
        <v>47695</v>
      </c>
      <c r="E392" s="35">
        <v>6</v>
      </c>
      <c r="F392" s="36">
        <f t="shared" si="12"/>
        <v>1.4661835113043638E-4</v>
      </c>
      <c r="G392" s="37">
        <f t="shared" si="13"/>
        <v>8.7971010678261825E-4</v>
      </c>
    </row>
    <row r="393" spans="1:7" x14ac:dyDescent="0.25">
      <c r="A393" s="33" t="s">
        <v>104</v>
      </c>
      <c r="B393" s="31" t="s">
        <v>1093</v>
      </c>
      <c r="C393" s="34">
        <v>436066.43</v>
      </c>
      <c r="D393" s="32">
        <v>47848</v>
      </c>
      <c r="E393" s="35">
        <v>6</v>
      </c>
      <c r="F393" s="36">
        <f t="shared" si="12"/>
        <v>1.9374345742404805E-3</v>
      </c>
      <c r="G393" s="37">
        <f t="shared" si="13"/>
        <v>1.1624607445442883E-2</v>
      </c>
    </row>
    <row r="394" spans="1:7" x14ac:dyDescent="0.25">
      <c r="A394" s="33" t="s">
        <v>104</v>
      </c>
      <c r="B394" s="31" t="s">
        <v>1094</v>
      </c>
      <c r="C394" s="34">
        <v>25293.9</v>
      </c>
      <c r="D394" s="32">
        <v>46295</v>
      </c>
      <c r="E394" s="35">
        <v>51</v>
      </c>
      <c r="F394" s="36">
        <f t="shared" si="12"/>
        <v>1.1238030035327713E-4</v>
      </c>
      <c r="G394" s="37">
        <f t="shared" si="13"/>
        <v>5.7313953180171337E-3</v>
      </c>
    </row>
    <row r="395" spans="1:7" x14ac:dyDescent="0.25">
      <c r="A395" s="33" t="s">
        <v>104</v>
      </c>
      <c r="B395" s="31" t="s">
        <v>1095</v>
      </c>
      <c r="C395" s="1">
        <v>42156.51</v>
      </c>
      <c r="D395" s="3">
        <v>46387</v>
      </c>
      <c r="E395" s="41">
        <v>54</v>
      </c>
      <c r="F395" s="36">
        <f t="shared" si="12"/>
        <v>1.8730054501859858E-4</v>
      </c>
      <c r="G395" s="2">
        <f t="shared" si="13"/>
        <v>1.0114229431004323E-2</v>
      </c>
    </row>
    <row r="396" spans="1:7" x14ac:dyDescent="0.25">
      <c r="A396" s="33" t="s">
        <v>104</v>
      </c>
      <c r="B396" s="31" t="s">
        <v>1096</v>
      </c>
      <c r="C396" s="34">
        <v>200103.22</v>
      </c>
      <c r="D396" s="32">
        <v>45290</v>
      </c>
      <c r="E396" s="35">
        <v>18</v>
      </c>
      <c r="F396" s="36">
        <f t="shared" si="12"/>
        <v>8.8905467188760492E-4</v>
      </c>
      <c r="G396" s="37">
        <f t="shared" si="13"/>
        <v>1.600298409397689E-2</v>
      </c>
    </row>
    <row r="397" spans="1:7" x14ac:dyDescent="0.25">
      <c r="A397" s="33" t="s">
        <v>104</v>
      </c>
      <c r="B397" s="31" t="s">
        <v>1097</v>
      </c>
      <c r="C397" s="34">
        <v>50000</v>
      </c>
      <c r="D397" s="32">
        <v>45991</v>
      </c>
      <c r="E397" s="35">
        <v>41</v>
      </c>
      <c r="F397" s="36">
        <f t="shared" si="12"/>
        <v>2.2214901686429755E-4</v>
      </c>
      <c r="G397" s="37">
        <f t="shared" si="13"/>
        <v>9.1081096914361996E-3</v>
      </c>
    </row>
    <row r="398" spans="1:7" x14ac:dyDescent="0.25">
      <c r="A398" s="33" t="s">
        <v>104</v>
      </c>
      <c r="B398" s="31" t="s">
        <v>1098</v>
      </c>
      <c r="C398" s="34">
        <v>300000</v>
      </c>
      <c r="D398" s="32">
        <v>46022</v>
      </c>
      <c r="E398" s="35">
        <v>42</v>
      </c>
      <c r="F398" s="36">
        <f t="shared" si="12"/>
        <v>1.3328941011857853E-3</v>
      </c>
      <c r="G398" s="37">
        <f t="shared" si="13"/>
        <v>5.5981552249802981E-2</v>
      </c>
    </row>
    <row r="399" spans="1:7" x14ac:dyDescent="0.25">
      <c r="A399" s="33" t="s">
        <v>104</v>
      </c>
      <c r="B399" s="31" t="s">
        <v>30</v>
      </c>
      <c r="C399" s="34">
        <v>-8.0400000000000009</v>
      </c>
      <c r="D399" s="32">
        <v>46234</v>
      </c>
      <c r="E399" s="35">
        <v>49</v>
      </c>
      <c r="F399" s="36">
        <f t="shared" si="12"/>
        <v>-3.572156191177905E-8</v>
      </c>
      <c r="G399" s="37">
        <f t="shared" si="13"/>
        <v>-1.7503565336771734E-6</v>
      </c>
    </row>
    <row r="400" spans="1:7" x14ac:dyDescent="0.25">
      <c r="A400" s="33" t="s">
        <v>104</v>
      </c>
      <c r="B400" s="31" t="s">
        <v>1099</v>
      </c>
      <c r="C400" s="34">
        <v>6704071.5899999999</v>
      </c>
      <c r="D400" s="32">
        <v>46752</v>
      </c>
      <c r="E400" s="35">
        <v>6</v>
      </c>
      <c r="F400" s="36">
        <f t="shared" si="12"/>
        <v>2.9786058254127362E-2</v>
      </c>
      <c r="G400" s="37">
        <f t="shared" si="13"/>
        <v>0.17871634952476417</v>
      </c>
    </row>
    <row r="401" spans="1:7" x14ac:dyDescent="0.25">
      <c r="A401" s="33" t="s">
        <v>104</v>
      </c>
      <c r="B401" s="31" t="s">
        <v>1100</v>
      </c>
      <c r="C401" s="34">
        <v>450055.33</v>
      </c>
      <c r="D401" s="32">
        <v>45291</v>
      </c>
      <c r="E401" s="35">
        <v>18</v>
      </c>
      <c r="F401" s="36">
        <f t="shared" si="12"/>
        <v>1.9995869818807402E-3</v>
      </c>
      <c r="G401" s="37">
        <f t="shared" si="13"/>
        <v>3.5992565673853325E-2</v>
      </c>
    </row>
    <row r="402" spans="1:7" x14ac:dyDescent="0.25">
      <c r="A402" s="33" t="s">
        <v>104</v>
      </c>
      <c r="B402" s="31" t="s">
        <v>1101</v>
      </c>
      <c r="C402" s="34">
        <v>-7900</v>
      </c>
      <c r="D402" s="32">
        <v>45596</v>
      </c>
      <c r="E402" s="35">
        <v>28</v>
      </c>
      <c r="F402" s="36">
        <f t="shared" si="12"/>
        <v>-3.5099544664559017E-5</v>
      </c>
      <c r="G402" s="37">
        <f t="shared" si="13"/>
        <v>-9.8278725060765241E-4</v>
      </c>
    </row>
    <row r="403" spans="1:7" x14ac:dyDescent="0.25">
      <c r="A403" s="33" t="s">
        <v>104</v>
      </c>
      <c r="B403" s="31" t="s">
        <v>28</v>
      </c>
      <c r="C403" s="34">
        <v>0.43000000000000005</v>
      </c>
      <c r="D403" s="32">
        <v>45626</v>
      </c>
      <c r="E403" s="35">
        <v>29</v>
      </c>
      <c r="F403" s="36">
        <f t="shared" si="12"/>
        <v>1.9104815450329594E-9</v>
      </c>
      <c r="G403" s="37">
        <f t="shared" si="13"/>
        <v>5.5403964805955819E-8</v>
      </c>
    </row>
    <row r="404" spans="1:7" x14ac:dyDescent="0.25">
      <c r="A404" s="33" t="s">
        <v>104</v>
      </c>
      <c r="B404" s="31" t="s">
        <v>1102</v>
      </c>
      <c r="C404" s="34">
        <v>357000.02000000014</v>
      </c>
      <c r="D404" s="32">
        <v>45291</v>
      </c>
      <c r="E404" s="35">
        <v>18</v>
      </c>
      <c r="F404" s="36">
        <f t="shared" si="12"/>
        <v>1.5861440692706919E-3</v>
      </c>
      <c r="G404" s="37">
        <f t="shared" si="13"/>
        <v>2.8550593246872452E-2</v>
      </c>
    </row>
    <row r="405" spans="1:7" x14ac:dyDescent="0.25">
      <c r="A405" s="33" t="s">
        <v>104</v>
      </c>
      <c r="B405" s="31" t="s">
        <v>1103</v>
      </c>
      <c r="C405" s="34">
        <v>17475.060000000001</v>
      </c>
      <c r="D405" s="32">
        <v>45688</v>
      </c>
      <c r="E405" s="35">
        <v>31</v>
      </c>
      <c r="F405" s="36">
        <f t="shared" si="12"/>
        <v>7.7641347972892238E-5</v>
      </c>
      <c r="G405" s="37">
        <f t="shared" si="13"/>
        <v>2.4068817871596595E-3</v>
      </c>
    </row>
    <row r="406" spans="1:7" x14ac:dyDescent="0.25">
      <c r="A406" s="33" t="s">
        <v>104</v>
      </c>
      <c r="B406" s="31" t="s">
        <v>14</v>
      </c>
      <c r="C406" s="34">
        <v>500628.07</v>
      </c>
      <c r="D406" s="32">
        <v>46022</v>
      </c>
      <c r="E406" s="35">
        <v>42</v>
      </c>
      <c r="F406" s="36">
        <f t="shared" si="12"/>
        <v>2.2242806713034147E-3</v>
      </c>
      <c r="G406" s="37">
        <f t="shared" si="13"/>
        <v>9.3419788194743419E-2</v>
      </c>
    </row>
    <row r="407" spans="1:7" x14ac:dyDescent="0.25">
      <c r="A407" s="33" t="s">
        <v>104</v>
      </c>
      <c r="B407" s="31" t="s">
        <v>1104</v>
      </c>
      <c r="C407" s="34">
        <v>3152952.82</v>
      </c>
      <c r="D407" s="32">
        <v>45107</v>
      </c>
      <c r="E407" s="35">
        <v>12</v>
      </c>
      <c r="F407" s="36">
        <f t="shared" si="12"/>
        <v>1.400850738365029E-2</v>
      </c>
      <c r="G407" s="37">
        <f t="shared" si="13"/>
        <v>0.16810208860380349</v>
      </c>
    </row>
    <row r="408" spans="1:7" x14ac:dyDescent="0.25">
      <c r="A408" s="33" t="s">
        <v>104</v>
      </c>
      <c r="B408" s="31" t="s">
        <v>1105</v>
      </c>
      <c r="C408" s="34">
        <v>438750</v>
      </c>
      <c r="D408" s="32">
        <v>45077</v>
      </c>
      <c r="E408" s="35">
        <v>11</v>
      </c>
      <c r="F408" s="36">
        <f t="shared" si="12"/>
        <v>1.949357622984211E-3</v>
      </c>
      <c r="G408" s="37">
        <f t="shared" si="13"/>
        <v>2.1442933852826321E-2</v>
      </c>
    </row>
    <row r="409" spans="1:7" x14ac:dyDescent="0.25">
      <c r="A409" s="33" t="s">
        <v>104</v>
      </c>
      <c r="B409" s="31" t="s">
        <v>1106</v>
      </c>
      <c r="C409" s="34">
        <v>9000</v>
      </c>
      <c r="D409" s="32">
        <v>45291</v>
      </c>
      <c r="E409" s="35">
        <v>18</v>
      </c>
      <c r="F409" s="36">
        <f t="shared" si="12"/>
        <v>3.9986823035573559E-5</v>
      </c>
      <c r="G409" s="37">
        <f t="shared" si="13"/>
        <v>7.1976281464032404E-4</v>
      </c>
    </row>
    <row r="410" spans="1:7" x14ac:dyDescent="0.25">
      <c r="A410" s="33" t="s">
        <v>104</v>
      </c>
      <c r="B410" s="31" t="s">
        <v>1107</v>
      </c>
      <c r="C410" s="34">
        <v>9000</v>
      </c>
      <c r="D410" s="32">
        <v>45291</v>
      </c>
      <c r="E410" s="35">
        <v>18</v>
      </c>
      <c r="F410" s="36">
        <f t="shared" si="12"/>
        <v>3.9986823035573559E-5</v>
      </c>
      <c r="G410" s="37">
        <f t="shared" si="13"/>
        <v>7.1976281464032404E-4</v>
      </c>
    </row>
    <row r="411" spans="1:7" x14ac:dyDescent="0.25">
      <c r="A411" s="33" t="s">
        <v>104</v>
      </c>
      <c r="B411" s="31" t="s">
        <v>1108</v>
      </c>
      <c r="C411" s="34">
        <v>9.9998116493225098E-3</v>
      </c>
      <c r="D411" s="32">
        <v>44561</v>
      </c>
      <c r="E411" s="35">
        <v>-6</v>
      </c>
      <c r="F411" s="36">
        <f t="shared" si="12"/>
        <v>4.4428966534502908E-11</v>
      </c>
      <c r="G411" s="37">
        <f t="shared" si="13"/>
        <v>-2.6657379920701742E-10</v>
      </c>
    </row>
    <row r="412" spans="1:7" x14ac:dyDescent="0.25">
      <c r="A412" s="33" t="s">
        <v>104</v>
      </c>
      <c r="B412" s="31" t="s">
        <v>1109</v>
      </c>
      <c r="C412" s="34">
        <v>-70080.45</v>
      </c>
      <c r="D412" s="32">
        <v>45291</v>
      </c>
      <c r="E412" s="35">
        <v>18</v>
      </c>
      <c r="F412" s="36">
        <f t="shared" si="12"/>
        <v>-3.1136606137815125E-4</v>
      </c>
      <c r="G412" s="37">
        <f t="shared" si="13"/>
        <v>-5.6045891048067224E-3</v>
      </c>
    </row>
    <row r="413" spans="1:7" ht="13" x14ac:dyDescent="0.3">
      <c r="C413" s="14">
        <f t="shared" ref="C413" si="14">SUM(C3:C412)</f>
        <v>225074144.84999999</v>
      </c>
      <c r="E413" s="14">
        <f>AVERAGE(E3:E412)</f>
        <v>9.1756097560975611</v>
      </c>
      <c r="F413" s="46">
        <f>SUM(F3:F412)</f>
        <v>0.999999999999999</v>
      </c>
      <c r="G413" s="16">
        <f>SUM(G3:G412)</f>
        <v>10.613508000539239</v>
      </c>
    </row>
    <row r="416" spans="1:7" ht="13" x14ac:dyDescent="0.3">
      <c r="C416" s="14">
        <f>G413</f>
        <v>10.613508000539239</v>
      </c>
      <c r="D416" t="s">
        <v>113</v>
      </c>
    </row>
  </sheetData>
  <mergeCells count="1">
    <mergeCell ref="A1:G1"/>
  </mergeCells>
  <pageMargins left="0.7" right="0.7" top="0.75" bottom="0.75" header="0.3" footer="0.5"/>
  <pageSetup scale="92" fitToHeight="0" orientation="portrait" r:id="rId1"/>
  <headerFooter>
    <oddFooter>&amp;R&amp;"Times New Roman,Bold"&amp;12Rebuttal Exhibit CMG-11
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G227"/>
  <sheetViews>
    <sheetView zoomScaleNormal="100" workbookViewId="0">
      <pane xSplit="2" ySplit="2" topLeftCell="C177" activePane="bottomRight" state="frozen"/>
      <selection pane="topRight" activeCell="C1" sqref="C1"/>
      <selection pane="bottomLeft" activeCell="A3" sqref="A3"/>
      <selection pane="bottomRight" sqref="A1:G219"/>
    </sheetView>
  </sheetViews>
  <sheetFormatPr defaultColWidth="9.1796875" defaultRowHeight="12.5" x14ac:dyDescent="0.25"/>
  <cols>
    <col min="1" max="1" width="9.1796875" style="31"/>
    <col min="2" max="2" width="12" style="31" bestFit="1" customWidth="1"/>
    <col min="3" max="3" width="15" style="31" bestFit="1" customWidth="1"/>
    <col min="4" max="4" width="17.26953125" style="32" bestFit="1" customWidth="1"/>
    <col min="5" max="5" width="26.26953125" style="31" bestFit="1" customWidth="1"/>
    <col min="6" max="6" width="12.54296875" style="31" bestFit="1" customWidth="1"/>
    <col min="7" max="7" width="16.1796875" style="31" bestFit="1" customWidth="1"/>
    <col min="8" max="16384" width="9.1796875" style="31"/>
  </cols>
  <sheetData>
    <row r="1" spans="1:7" ht="13" x14ac:dyDescent="0.3">
      <c r="A1" s="49" t="s">
        <v>108</v>
      </c>
      <c r="B1" s="49"/>
      <c r="C1" s="49"/>
      <c r="D1" s="49"/>
      <c r="E1" s="49"/>
      <c r="F1" s="49"/>
      <c r="G1" s="49"/>
    </row>
    <row r="2" spans="1:7" s="42" customFormat="1" ht="13" x14ac:dyDescent="0.3">
      <c r="A2" s="28" t="s">
        <v>103</v>
      </c>
      <c r="B2" s="28" t="s">
        <v>0</v>
      </c>
      <c r="C2" s="27">
        <v>44742</v>
      </c>
      <c r="D2" s="27" t="s">
        <v>2</v>
      </c>
      <c r="E2" s="28" t="s">
        <v>3</v>
      </c>
      <c r="F2" s="27" t="s">
        <v>4</v>
      </c>
      <c r="G2" s="28" t="s">
        <v>5</v>
      </c>
    </row>
    <row r="3" spans="1:7" x14ac:dyDescent="0.25">
      <c r="A3" s="33" t="s">
        <v>105</v>
      </c>
      <c r="B3" s="31" t="s">
        <v>116</v>
      </c>
      <c r="C3" s="34">
        <v>103515.66</v>
      </c>
      <c r="D3" s="32">
        <v>45291</v>
      </c>
      <c r="E3" s="35">
        <v>18</v>
      </c>
      <c r="F3" s="36">
        <f t="shared" ref="F3:F66" si="0">C3/$C$219</f>
        <v>7.2738877359216183E-4</v>
      </c>
      <c r="G3" s="37">
        <f t="shared" ref="G3:G66" si="1">E3*F3</f>
        <v>1.3092997924658912E-2</v>
      </c>
    </row>
    <row r="4" spans="1:7" x14ac:dyDescent="0.25">
      <c r="A4" s="33" t="s">
        <v>105</v>
      </c>
      <c r="B4" s="31" t="s">
        <v>46</v>
      </c>
      <c r="C4" s="34">
        <v>-357049.91000000003</v>
      </c>
      <c r="D4" s="32">
        <v>45657</v>
      </c>
      <c r="E4" s="35">
        <v>30</v>
      </c>
      <c r="F4" s="36">
        <f t="shared" si="0"/>
        <v>-2.5089353257863761E-3</v>
      </c>
      <c r="G4" s="37">
        <f t="shared" si="1"/>
        <v>-7.5268059773591287E-2</v>
      </c>
    </row>
    <row r="5" spans="1:7" x14ac:dyDescent="0.25">
      <c r="A5" s="33" t="s">
        <v>105</v>
      </c>
      <c r="B5" s="31" t="s">
        <v>44</v>
      </c>
      <c r="C5" s="34">
        <v>-87160.919999999925</v>
      </c>
      <c r="D5" s="32">
        <v>45260</v>
      </c>
      <c r="E5" s="35">
        <v>17</v>
      </c>
      <c r="F5" s="36">
        <f t="shared" si="0"/>
        <v>-6.1246650703830196E-4</v>
      </c>
      <c r="G5" s="37">
        <f t="shared" si="1"/>
        <v>-1.0411930619651134E-2</v>
      </c>
    </row>
    <row r="6" spans="1:7" x14ac:dyDescent="0.25">
      <c r="A6" s="33" t="s">
        <v>105</v>
      </c>
      <c r="B6" s="31" t="s">
        <v>53</v>
      </c>
      <c r="C6" s="34">
        <v>16405155.720000003</v>
      </c>
      <c r="D6" s="32">
        <v>45291</v>
      </c>
      <c r="E6" s="35">
        <v>18</v>
      </c>
      <c r="F6" s="36">
        <f t="shared" si="0"/>
        <v>0.11527653013813793</v>
      </c>
      <c r="G6" s="37">
        <f t="shared" si="1"/>
        <v>2.0749775424864829</v>
      </c>
    </row>
    <row r="7" spans="1:7" x14ac:dyDescent="0.25">
      <c r="A7" s="33" t="s">
        <v>105</v>
      </c>
      <c r="B7" s="31" t="s">
        <v>118</v>
      </c>
      <c r="C7" s="34">
        <v>1703962.7300000002</v>
      </c>
      <c r="D7" s="32">
        <v>45596</v>
      </c>
      <c r="E7" s="35">
        <v>28</v>
      </c>
      <c r="F7" s="36">
        <f t="shared" si="0"/>
        <v>1.1973486527752921E-2</v>
      </c>
      <c r="G7" s="37">
        <f t="shared" si="1"/>
        <v>0.33525762277708182</v>
      </c>
    </row>
    <row r="8" spans="1:7" x14ac:dyDescent="0.25">
      <c r="A8" s="33" t="s">
        <v>105</v>
      </c>
      <c r="B8" s="31" t="s">
        <v>48</v>
      </c>
      <c r="C8" s="34">
        <v>5192260.0199999996</v>
      </c>
      <c r="D8" s="32">
        <v>44834</v>
      </c>
      <c r="E8" s="35">
        <v>3</v>
      </c>
      <c r="F8" s="36">
        <f t="shared" si="0"/>
        <v>3.6485220189094218E-2</v>
      </c>
      <c r="G8" s="37">
        <f t="shared" si="1"/>
        <v>0.10945566056728265</v>
      </c>
    </row>
    <row r="9" spans="1:7" x14ac:dyDescent="0.25">
      <c r="A9" s="33" t="s">
        <v>105</v>
      </c>
      <c r="B9" s="31" t="s">
        <v>125</v>
      </c>
      <c r="C9" s="34">
        <v>709345.97000000009</v>
      </c>
      <c r="D9" s="32">
        <v>45657</v>
      </c>
      <c r="E9" s="35">
        <v>30</v>
      </c>
      <c r="F9" s="36">
        <f t="shared" si="0"/>
        <v>4.9844660718082892E-3</v>
      </c>
      <c r="G9" s="37">
        <f t="shared" si="1"/>
        <v>0.14953398215424868</v>
      </c>
    </row>
    <row r="10" spans="1:7" x14ac:dyDescent="0.25">
      <c r="A10" s="33" t="s">
        <v>105</v>
      </c>
      <c r="B10" s="31" t="s">
        <v>134</v>
      </c>
      <c r="C10" s="34">
        <v>606361.09</v>
      </c>
      <c r="D10" s="32">
        <v>44926</v>
      </c>
      <c r="E10" s="35">
        <v>6</v>
      </c>
      <c r="F10" s="36">
        <f t="shared" si="0"/>
        <v>4.2608070084188846E-3</v>
      </c>
      <c r="G10" s="37">
        <f t="shared" si="1"/>
        <v>2.5564842050513306E-2</v>
      </c>
    </row>
    <row r="11" spans="1:7" x14ac:dyDescent="0.25">
      <c r="A11" s="33" t="s">
        <v>105</v>
      </c>
      <c r="B11" s="31" t="s">
        <v>135</v>
      </c>
      <c r="C11" s="34">
        <v>220181.27000000002</v>
      </c>
      <c r="D11" s="32">
        <v>44926</v>
      </c>
      <c r="E11" s="35">
        <v>6</v>
      </c>
      <c r="F11" s="36">
        <f t="shared" si="0"/>
        <v>1.5471802426151237E-3</v>
      </c>
      <c r="G11" s="37">
        <f t="shared" si="1"/>
        <v>9.2830814556907424E-3</v>
      </c>
    </row>
    <row r="12" spans="1:7" x14ac:dyDescent="0.25">
      <c r="A12" s="33" t="s">
        <v>105</v>
      </c>
      <c r="B12" s="31" t="s">
        <v>148</v>
      </c>
      <c r="C12" s="34">
        <v>8988322.7400000002</v>
      </c>
      <c r="D12" s="32">
        <v>45473</v>
      </c>
      <c r="E12" s="35">
        <v>24</v>
      </c>
      <c r="F12" s="36">
        <f t="shared" si="0"/>
        <v>6.3159574643093991E-2</v>
      </c>
      <c r="G12" s="37">
        <f t="shared" si="1"/>
        <v>1.5158297914342558</v>
      </c>
    </row>
    <row r="13" spans="1:7" x14ac:dyDescent="0.25">
      <c r="A13" s="33" t="s">
        <v>105</v>
      </c>
      <c r="B13" s="31" t="s">
        <v>149</v>
      </c>
      <c r="C13" s="34">
        <v>5529527.5199999986</v>
      </c>
      <c r="D13" s="32">
        <v>45473</v>
      </c>
      <c r="E13" s="35">
        <v>24</v>
      </c>
      <c r="F13" s="36">
        <f t="shared" si="0"/>
        <v>3.8855147533396459E-2</v>
      </c>
      <c r="G13" s="37">
        <f t="shared" si="1"/>
        <v>0.93252354080151501</v>
      </c>
    </row>
    <row r="14" spans="1:7" x14ac:dyDescent="0.25">
      <c r="A14" s="33" t="s">
        <v>105</v>
      </c>
      <c r="B14" s="31" t="s">
        <v>51</v>
      </c>
      <c r="C14" s="34">
        <v>3283715.6399999997</v>
      </c>
      <c r="D14" s="32">
        <v>44865</v>
      </c>
      <c r="E14" s="35">
        <v>4</v>
      </c>
      <c r="F14" s="36">
        <f t="shared" si="0"/>
        <v>2.3074169572072482E-2</v>
      </c>
      <c r="G14" s="37">
        <f t="shared" si="1"/>
        <v>9.2296678288289927E-2</v>
      </c>
    </row>
    <row r="15" spans="1:7" x14ac:dyDescent="0.25">
      <c r="A15" s="33" t="s">
        <v>105</v>
      </c>
      <c r="B15" s="31" t="s">
        <v>155</v>
      </c>
      <c r="C15" s="34">
        <v>1143052.3399999999</v>
      </c>
      <c r="D15" s="32">
        <v>45291</v>
      </c>
      <c r="E15" s="35">
        <v>18</v>
      </c>
      <c r="F15" s="36">
        <f t="shared" si="0"/>
        <v>8.0320546644271074E-3</v>
      </c>
      <c r="G15" s="37">
        <f t="shared" si="1"/>
        <v>0.14457698395968793</v>
      </c>
    </row>
    <row r="16" spans="1:7" x14ac:dyDescent="0.25">
      <c r="A16" s="33" t="s">
        <v>105</v>
      </c>
      <c r="B16" s="31" t="s">
        <v>156</v>
      </c>
      <c r="C16" s="34">
        <v>2597791.65</v>
      </c>
      <c r="D16" s="32">
        <v>44804</v>
      </c>
      <c r="E16" s="35">
        <v>2</v>
      </c>
      <c r="F16" s="36">
        <f t="shared" si="0"/>
        <v>1.8254286185698458E-2</v>
      </c>
      <c r="G16" s="37">
        <f t="shared" si="1"/>
        <v>3.6508572371396916E-2</v>
      </c>
    </row>
    <row r="17" spans="1:7" x14ac:dyDescent="0.25">
      <c r="A17" s="33" t="s">
        <v>105</v>
      </c>
      <c r="B17" s="31" t="s">
        <v>169</v>
      </c>
      <c r="C17" s="34">
        <v>143192.88999999998</v>
      </c>
      <c r="D17" s="32">
        <v>44926</v>
      </c>
      <c r="E17" s="35">
        <v>6</v>
      </c>
      <c r="F17" s="36">
        <f t="shared" si="0"/>
        <v>1.0061946245062566E-3</v>
      </c>
      <c r="G17" s="37">
        <f t="shared" si="1"/>
        <v>6.037167747037539E-3</v>
      </c>
    </row>
    <row r="18" spans="1:7" x14ac:dyDescent="0.25">
      <c r="A18" s="33" t="s">
        <v>105</v>
      </c>
      <c r="B18" s="31" t="s">
        <v>178</v>
      </c>
      <c r="C18" s="34">
        <v>151485.16</v>
      </c>
      <c r="D18" s="32">
        <v>44865</v>
      </c>
      <c r="E18" s="35">
        <v>4</v>
      </c>
      <c r="F18" s="36">
        <f t="shared" si="0"/>
        <v>1.0644631425797064E-3</v>
      </c>
      <c r="G18" s="37">
        <f t="shared" si="1"/>
        <v>4.2578525703188255E-3</v>
      </c>
    </row>
    <row r="19" spans="1:7" x14ac:dyDescent="0.25">
      <c r="A19" s="33" t="s">
        <v>105</v>
      </c>
      <c r="B19" s="31" t="s">
        <v>184</v>
      </c>
      <c r="C19" s="34">
        <v>5358502.580000001</v>
      </c>
      <c r="D19" s="32">
        <v>44926</v>
      </c>
      <c r="E19" s="35">
        <v>6</v>
      </c>
      <c r="F19" s="36">
        <f t="shared" si="0"/>
        <v>3.7653381333381204E-2</v>
      </c>
      <c r="G19" s="37">
        <f t="shared" si="1"/>
        <v>0.22592028800028724</v>
      </c>
    </row>
    <row r="20" spans="1:7" x14ac:dyDescent="0.25">
      <c r="A20" s="33" t="s">
        <v>105</v>
      </c>
      <c r="B20" s="31" t="s">
        <v>60</v>
      </c>
      <c r="C20" s="34">
        <v>70365.02</v>
      </c>
      <c r="D20" s="32">
        <v>44926</v>
      </c>
      <c r="E20" s="35">
        <v>6</v>
      </c>
      <c r="F20" s="36">
        <f t="shared" si="0"/>
        <v>4.9444427636927536E-4</v>
      </c>
      <c r="G20" s="37">
        <f t="shared" si="1"/>
        <v>2.9666656582156524E-3</v>
      </c>
    </row>
    <row r="21" spans="1:7" x14ac:dyDescent="0.25">
      <c r="A21" s="33" t="s">
        <v>105</v>
      </c>
      <c r="B21" s="31" t="s">
        <v>189</v>
      </c>
      <c r="C21" s="34">
        <v>710009.82000000007</v>
      </c>
      <c r="D21" s="32">
        <v>44895</v>
      </c>
      <c r="E21" s="35">
        <v>5</v>
      </c>
      <c r="F21" s="36">
        <f t="shared" si="0"/>
        <v>4.9891308446296107E-3</v>
      </c>
      <c r="G21" s="37">
        <f t="shared" si="1"/>
        <v>2.4945654223148053E-2</v>
      </c>
    </row>
    <row r="22" spans="1:7" x14ac:dyDescent="0.25">
      <c r="A22" s="33" t="s">
        <v>105</v>
      </c>
      <c r="B22" s="31" t="s">
        <v>190</v>
      </c>
      <c r="C22" s="34">
        <v>104413.21</v>
      </c>
      <c r="D22" s="32">
        <v>44926</v>
      </c>
      <c r="E22" s="35">
        <v>6</v>
      </c>
      <c r="F22" s="36">
        <f t="shared" si="0"/>
        <v>7.3369572071241057E-4</v>
      </c>
      <c r="G22" s="37">
        <f t="shared" si="1"/>
        <v>4.4021743242744632E-3</v>
      </c>
    </row>
    <row r="23" spans="1:7" x14ac:dyDescent="0.25">
      <c r="A23" s="33" t="s">
        <v>105</v>
      </c>
      <c r="B23" s="31" t="s">
        <v>191</v>
      </c>
      <c r="C23" s="34">
        <v>431691.64999999997</v>
      </c>
      <c r="D23" s="32">
        <v>44865</v>
      </c>
      <c r="E23" s="35">
        <v>4</v>
      </c>
      <c r="F23" s="36">
        <f t="shared" si="0"/>
        <v>3.033431462094496E-3</v>
      </c>
      <c r="G23" s="37">
        <f t="shared" si="1"/>
        <v>1.2133725848377984E-2</v>
      </c>
    </row>
    <row r="24" spans="1:7" x14ac:dyDescent="0.25">
      <c r="A24" s="33" t="s">
        <v>105</v>
      </c>
      <c r="B24" s="31" t="s">
        <v>195</v>
      </c>
      <c r="C24" s="34">
        <v>167991.32</v>
      </c>
      <c r="D24" s="32">
        <v>44896</v>
      </c>
      <c r="E24" s="35">
        <v>6</v>
      </c>
      <c r="F24" s="36">
        <f t="shared" si="0"/>
        <v>1.1804494144067516E-3</v>
      </c>
      <c r="G24" s="37">
        <f t="shared" si="1"/>
        <v>7.0826964864405097E-3</v>
      </c>
    </row>
    <row r="25" spans="1:7" x14ac:dyDescent="0.25">
      <c r="A25" s="33" t="s">
        <v>105</v>
      </c>
      <c r="B25" s="31" t="s">
        <v>198</v>
      </c>
      <c r="C25" s="34">
        <v>195880.58</v>
      </c>
      <c r="D25" s="32">
        <v>44926</v>
      </c>
      <c r="E25" s="35">
        <v>6</v>
      </c>
      <c r="F25" s="36">
        <f t="shared" si="0"/>
        <v>1.3764229958705893E-3</v>
      </c>
      <c r="G25" s="37">
        <f t="shared" si="1"/>
        <v>8.2585379752235354E-3</v>
      </c>
    </row>
    <row r="26" spans="1:7" x14ac:dyDescent="0.25">
      <c r="A26" s="33" t="s">
        <v>105</v>
      </c>
      <c r="B26" s="31" t="s">
        <v>199</v>
      </c>
      <c r="C26" s="34">
        <v>159747.43</v>
      </c>
      <c r="D26" s="32">
        <v>44773</v>
      </c>
      <c r="E26" s="35">
        <v>1</v>
      </c>
      <c r="F26" s="36">
        <f t="shared" si="0"/>
        <v>1.1225208552232552E-3</v>
      </c>
      <c r="G26" s="37">
        <f t="shared" si="1"/>
        <v>1.1225208552232552E-3</v>
      </c>
    </row>
    <row r="27" spans="1:7" x14ac:dyDescent="0.25">
      <c r="A27" s="33" t="s">
        <v>105</v>
      </c>
      <c r="B27" s="31" t="s">
        <v>200</v>
      </c>
      <c r="C27" s="34">
        <v>156447.36000000002</v>
      </c>
      <c r="D27" s="32">
        <v>44804</v>
      </c>
      <c r="E27" s="35">
        <v>2</v>
      </c>
      <c r="F27" s="36">
        <f t="shared" si="0"/>
        <v>1.0993317660548312E-3</v>
      </c>
      <c r="G27" s="37">
        <f t="shared" si="1"/>
        <v>2.1986635321096623E-3</v>
      </c>
    </row>
    <row r="28" spans="1:7" x14ac:dyDescent="0.25">
      <c r="A28" s="33" t="s">
        <v>105</v>
      </c>
      <c r="B28" s="31" t="s">
        <v>202</v>
      </c>
      <c r="C28" s="34">
        <v>174966.89</v>
      </c>
      <c r="D28" s="32">
        <v>44896</v>
      </c>
      <c r="E28" s="35">
        <v>6</v>
      </c>
      <c r="F28" s="36">
        <f t="shared" si="0"/>
        <v>1.2294656821618553E-3</v>
      </c>
      <c r="G28" s="37">
        <f t="shared" si="1"/>
        <v>7.3767940929711315E-3</v>
      </c>
    </row>
    <row r="29" spans="1:7" x14ac:dyDescent="0.25">
      <c r="A29" s="33" t="s">
        <v>105</v>
      </c>
      <c r="B29" s="31" t="s">
        <v>208</v>
      </c>
      <c r="C29" s="34">
        <v>586646</v>
      </c>
      <c r="D29" s="32">
        <v>44895</v>
      </c>
      <c r="E29" s="35">
        <v>5</v>
      </c>
      <c r="F29" s="36">
        <f t="shared" si="0"/>
        <v>4.122272074319454E-3</v>
      </c>
      <c r="G29" s="37">
        <f t="shared" si="1"/>
        <v>2.0611360371597269E-2</v>
      </c>
    </row>
    <row r="30" spans="1:7" x14ac:dyDescent="0.25">
      <c r="A30" s="33" t="s">
        <v>105</v>
      </c>
      <c r="B30" s="31" t="s">
        <v>211</v>
      </c>
      <c r="C30" s="34">
        <v>81086.400000000009</v>
      </c>
      <c r="D30" s="32">
        <v>44896</v>
      </c>
      <c r="E30" s="35">
        <v>6</v>
      </c>
      <c r="F30" s="36">
        <f t="shared" si="0"/>
        <v>5.6978178037026927E-4</v>
      </c>
      <c r="G30" s="37">
        <f t="shared" si="1"/>
        <v>3.4186906822216154E-3</v>
      </c>
    </row>
    <row r="31" spans="1:7" x14ac:dyDescent="0.25">
      <c r="A31" s="33" t="s">
        <v>105</v>
      </c>
      <c r="B31" s="31" t="s">
        <v>37</v>
      </c>
      <c r="C31" s="34">
        <v>140241.89000000001</v>
      </c>
      <c r="D31" s="32">
        <v>44926</v>
      </c>
      <c r="E31" s="35">
        <v>6</v>
      </c>
      <c r="F31" s="36">
        <f t="shared" si="0"/>
        <v>9.854583970516815E-4</v>
      </c>
      <c r="G31" s="37">
        <f t="shared" si="1"/>
        <v>5.9127503823100894E-3</v>
      </c>
    </row>
    <row r="32" spans="1:7" x14ac:dyDescent="0.25">
      <c r="A32" s="33" t="s">
        <v>105</v>
      </c>
      <c r="B32" s="31" t="s">
        <v>214</v>
      </c>
      <c r="C32" s="34">
        <v>307848.40000000002</v>
      </c>
      <c r="D32" s="32">
        <v>44926</v>
      </c>
      <c r="E32" s="35">
        <v>6</v>
      </c>
      <c r="F32" s="36">
        <f t="shared" si="0"/>
        <v>2.1632038102090958E-3</v>
      </c>
      <c r="G32" s="37">
        <f t="shared" si="1"/>
        <v>1.2979222861254575E-2</v>
      </c>
    </row>
    <row r="33" spans="1:7" x14ac:dyDescent="0.25">
      <c r="A33" s="33" t="s">
        <v>105</v>
      </c>
      <c r="B33" s="31" t="s">
        <v>215</v>
      </c>
      <c r="C33" s="34">
        <v>68404.5</v>
      </c>
      <c r="D33" s="32">
        <v>44926</v>
      </c>
      <c r="E33" s="35">
        <v>6</v>
      </c>
      <c r="F33" s="36">
        <f t="shared" si="0"/>
        <v>4.8066800098830488E-4</v>
      </c>
      <c r="G33" s="37">
        <f t="shared" si="1"/>
        <v>2.8840080059298291E-3</v>
      </c>
    </row>
    <row r="34" spans="1:7" x14ac:dyDescent="0.25">
      <c r="A34" s="33" t="s">
        <v>105</v>
      </c>
      <c r="B34" s="31" t="s">
        <v>216</v>
      </c>
      <c r="C34" s="34">
        <v>68404.5</v>
      </c>
      <c r="D34" s="32">
        <v>44926</v>
      </c>
      <c r="E34" s="35">
        <v>6</v>
      </c>
      <c r="F34" s="36">
        <f t="shared" si="0"/>
        <v>4.8066800098830488E-4</v>
      </c>
      <c r="G34" s="37">
        <f t="shared" si="1"/>
        <v>2.8840080059298291E-3</v>
      </c>
    </row>
    <row r="35" spans="1:7" x14ac:dyDescent="0.25">
      <c r="A35" s="33" t="s">
        <v>105</v>
      </c>
      <c r="B35" s="31" t="s">
        <v>224</v>
      </c>
      <c r="C35" s="34">
        <v>332901.84999999998</v>
      </c>
      <c r="D35" s="32">
        <v>44926</v>
      </c>
      <c r="E35" s="35">
        <v>6</v>
      </c>
      <c r="F35" s="36">
        <f t="shared" si="0"/>
        <v>2.3392505868007002E-3</v>
      </c>
      <c r="G35" s="37">
        <f t="shared" si="1"/>
        <v>1.4035503520804201E-2</v>
      </c>
    </row>
    <row r="36" spans="1:7" x14ac:dyDescent="0.25">
      <c r="A36" s="33" t="s">
        <v>105</v>
      </c>
      <c r="B36" s="31" t="s">
        <v>232</v>
      </c>
      <c r="C36" s="34">
        <v>45878.7</v>
      </c>
      <c r="D36" s="32">
        <v>44926</v>
      </c>
      <c r="E36" s="35">
        <v>6</v>
      </c>
      <c r="F36" s="36">
        <f t="shared" si="0"/>
        <v>3.2238263589299155E-4</v>
      </c>
      <c r="G36" s="37">
        <f t="shared" si="1"/>
        <v>1.9342958153579493E-3</v>
      </c>
    </row>
    <row r="37" spans="1:7" x14ac:dyDescent="0.25">
      <c r="A37" s="33" t="s">
        <v>105</v>
      </c>
      <c r="B37" s="31" t="s">
        <v>243</v>
      </c>
      <c r="C37" s="34">
        <v>15992.04</v>
      </c>
      <c r="D37" s="32">
        <v>44926</v>
      </c>
      <c r="E37" s="35">
        <v>6</v>
      </c>
      <c r="F37" s="36">
        <f t="shared" si="0"/>
        <v>1.1237362890635866E-4</v>
      </c>
      <c r="G37" s="37">
        <f t="shared" si="1"/>
        <v>6.7424177343815197E-4</v>
      </c>
    </row>
    <row r="38" spans="1:7" x14ac:dyDescent="0.25">
      <c r="A38" s="33" t="s">
        <v>105</v>
      </c>
      <c r="B38" s="31" t="s">
        <v>33</v>
      </c>
      <c r="C38" s="34">
        <v>82914.400000000009</v>
      </c>
      <c r="D38" s="32">
        <v>44773</v>
      </c>
      <c r="E38" s="35">
        <v>1</v>
      </c>
      <c r="F38" s="36">
        <f t="shared" si="0"/>
        <v>5.8262685789889129E-4</v>
      </c>
      <c r="G38" s="37">
        <f t="shared" si="1"/>
        <v>5.8262685789889129E-4</v>
      </c>
    </row>
    <row r="39" spans="1:7" x14ac:dyDescent="0.25">
      <c r="A39" s="33" t="s">
        <v>105</v>
      </c>
      <c r="B39" s="31" t="s">
        <v>248</v>
      </c>
      <c r="C39" s="34">
        <v>717600</v>
      </c>
      <c r="D39" s="32">
        <v>44926</v>
      </c>
      <c r="E39" s="35">
        <v>6</v>
      </c>
      <c r="F39" s="36">
        <f t="shared" si="0"/>
        <v>5.0424658832270916E-3</v>
      </c>
      <c r="G39" s="37">
        <f t="shared" si="1"/>
        <v>3.025479529936255E-2</v>
      </c>
    </row>
    <row r="40" spans="1:7" x14ac:dyDescent="0.25">
      <c r="A40" s="33" t="s">
        <v>105</v>
      </c>
      <c r="B40" s="31" t="s">
        <v>249</v>
      </c>
      <c r="C40" s="34">
        <v>847990</v>
      </c>
      <c r="D40" s="32">
        <v>44926</v>
      </c>
      <c r="E40" s="35">
        <v>6</v>
      </c>
      <c r="F40" s="36">
        <f t="shared" si="0"/>
        <v>5.9586965500525932E-3</v>
      </c>
      <c r="G40" s="37">
        <f t="shared" si="1"/>
        <v>3.5752179300315559E-2</v>
      </c>
    </row>
    <row r="41" spans="1:7" x14ac:dyDescent="0.25">
      <c r="A41" s="33" t="s">
        <v>105</v>
      </c>
      <c r="B41" s="31" t="s">
        <v>252</v>
      </c>
      <c r="C41" s="34">
        <v>584632.05000000005</v>
      </c>
      <c r="D41" s="32">
        <v>44834</v>
      </c>
      <c r="E41" s="35">
        <v>3</v>
      </c>
      <c r="F41" s="36">
        <f t="shared" si="0"/>
        <v>4.1081203544678308E-3</v>
      </c>
      <c r="G41" s="37">
        <f t="shared" si="1"/>
        <v>1.2324361063403493E-2</v>
      </c>
    </row>
    <row r="42" spans="1:7" x14ac:dyDescent="0.25">
      <c r="A42" s="33" t="s">
        <v>105</v>
      </c>
      <c r="B42" s="31" t="s">
        <v>253</v>
      </c>
      <c r="C42" s="34">
        <v>68750</v>
      </c>
      <c r="D42" s="32">
        <v>44926</v>
      </c>
      <c r="E42" s="35">
        <v>6</v>
      </c>
      <c r="F42" s="36">
        <f t="shared" si="0"/>
        <v>4.8309577685599572E-4</v>
      </c>
      <c r="G42" s="37">
        <f t="shared" si="1"/>
        <v>2.8985746611359742E-3</v>
      </c>
    </row>
    <row r="43" spans="1:7" x14ac:dyDescent="0.25">
      <c r="A43" s="33" t="s">
        <v>105</v>
      </c>
      <c r="B43" s="31" t="s">
        <v>255</v>
      </c>
      <c r="C43" s="34">
        <v>4743125.1499999994</v>
      </c>
      <c r="D43" s="32">
        <v>44926</v>
      </c>
      <c r="E43" s="35">
        <v>6</v>
      </c>
      <c r="F43" s="36">
        <f t="shared" si="0"/>
        <v>3.3329217877301247E-2</v>
      </c>
      <c r="G43" s="37">
        <f t="shared" si="1"/>
        <v>0.19997530726380747</v>
      </c>
    </row>
    <row r="44" spans="1:7" x14ac:dyDescent="0.25">
      <c r="A44" s="33" t="s">
        <v>105</v>
      </c>
      <c r="B44" s="31" t="s">
        <v>262</v>
      </c>
      <c r="C44" s="34">
        <v>20650.920000000002</v>
      </c>
      <c r="D44" s="32">
        <v>44926</v>
      </c>
      <c r="E44" s="35">
        <v>6</v>
      </c>
      <c r="F44" s="36">
        <f t="shared" si="0"/>
        <v>1.4511086894823303E-4</v>
      </c>
      <c r="G44" s="37">
        <f t="shared" si="1"/>
        <v>8.7066521368939817E-4</v>
      </c>
    </row>
    <row r="45" spans="1:7" x14ac:dyDescent="0.25">
      <c r="A45" s="33" t="s">
        <v>105</v>
      </c>
      <c r="B45" s="31" t="s">
        <v>269</v>
      </c>
      <c r="C45" s="34">
        <v>301778.14</v>
      </c>
      <c r="D45" s="32">
        <v>44926</v>
      </c>
      <c r="E45" s="35">
        <v>6</v>
      </c>
      <c r="F45" s="36">
        <f t="shared" si="0"/>
        <v>2.1205490179121082E-3</v>
      </c>
      <c r="G45" s="37">
        <f t="shared" si="1"/>
        <v>1.2723294107472648E-2</v>
      </c>
    </row>
    <row r="46" spans="1:7" x14ac:dyDescent="0.25">
      <c r="A46" s="33" t="s">
        <v>105</v>
      </c>
      <c r="B46" s="31" t="s">
        <v>270</v>
      </c>
      <c r="C46" s="34">
        <v>376224.75</v>
      </c>
      <c r="D46" s="32">
        <v>44926</v>
      </c>
      <c r="E46" s="35">
        <v>6</v>
      </c>
      <c r="F46" s="36">
        <f t="shared" si="0"/>
        <v>2.6436740054356766E-3</v>
      </c>
      <c r="G46" s="37">
        <f t="shared" si="1"/>
        <v>1.586204403261406E-2</v>
      </c>
    </row>
    <row r="47" spans="1:7" x14ac:dyDescent="0.25">
      <c r="A47" s="33" t="s">
        <v>105</v>
      </c>
      <c r="B47" s="31" t="s">
        <v>272</v>
      </c>
      <c r="C47" s="34">
        <v>205213.5</v>
      </c>
      <c r="D47" s="32">
        <v>44926</v>
      </c>
      <c r="E47" s="35">
        <v>6</v>
      </c>
      <c r="F47" s="36">
        <f t="shared" si="0"/>
        <v>1.4420040029649145E-3</v>
      </c>
      <c r="G47" s="37">
        <f t="shared" si="1"/>
        <v>8.6520240177894864E-3</v>
      </c>
    </row>
    <row r="48" spans="1:7" x14ac:dyDescent="0.25">
      <c r="A48" s="33" t="s">
        <v>105</v>
      </c>
      <c r="B48" s="31" t="s">
        <v>275</v>
      </c>
      <c r="C48" s="34">
        <v>3941909.2399999998</v>
      </c>
      <c r="D48" s="32">
        <v>44895</v>
      </c>
      <c r="E48" s="35">
        <v>5</v>
      </c>
      <c r="F48" s="36">
        <f t="shared" si="0"/>
        <v>2.7699195732270945E-2</v>
      </c>
      <c r="G48" s="37">
        <f t="shared" si="1"/>
        <v>0.13849597866135471</v>
      </c>
    </row>
    <row r="49" spans="1:7" x14ac:dyDescent="0.25">
      <c r="A49" s="33" t="s">
        <v>105</v>
      </c>
      <c r="B49" s="31" t="s">
        <v>280</v>
      </c>
      <c r="C49" s="34">
        <v>63737.23</v>
      </c>
      <c r="D49" s="32">
        <v>44804</v>
      </c>
      <c r="E49" s="35">
        <v>2</v>
      </c>
      <c r="F49" s="36">
        <f t="shared" si="0"/>
        <v>4.4787180569453493E-4</v>
      </c>
      <c r="G49" s="37">
        <f t="shared" si="1"/>
        <v>8.9574361138906986E-4</v>
      </c>
    </row>
    <row r="50" spans="1:7" x14ac:dyDescent="0.25">
      <c r="A50" s="33" t="s">
        <v>105</v>
      </c>
      <c r="B50" s="31" t="s">
        <v>284</v>
      </c>
      <c r="C50" s="34">
        <v>98210.85</v>
      </c>
      <c r="D50" s="32">
        <v>44804</v>
      </c>
      <c r="E50" s="35">
        <v>2</v>
      </c>
      <c r="F50" s="36">
        <f t="shared" si="0"/>
        <v>6.9011268183909343E-4</v>
      </c>
      <c r="G50" s="37">
        <f t="shared" si="1"/>
        <v>1.3802253636781869E-3</v>
      </c>
    </row>
    <row r="51" spans="1:7" x14ac:dyDescent="0.25">
      <c r="A51" s="33" t="s">
        <v>105</v>
      </c>
      <c r="B51" s="31" t="s">
        <v>305</v>
      </c>
      <c r="C51" s="34">
        <v>24920</v>
      </c>
      <c r="D51" s="32">
        <v>44926</v>
      </c>
      <c r="E51" s="35">
        <v>6</v>
      </c>
      <c r="F51" s="36">
        <f t="shared" si="0"/>
        <v>1.7510904377092965E-4</v>
      </c>
      <c r="G51" s="37">
        <f t="shared" si="1"/>
        <v>1.0506542626255778E-3</v>
      </c>
    </row>
    <row r="52" spans="1:7" x14ac:dyDescent="0.25">
      <c r="A52" s="33" t="s">
        <v>105</v>
      </c>
      <c r="B52" s="31" t="s">
        <v>306</v>
      </c>
      <c r="C52" s="34">
        <v>12618.84</v>
      </c>
      <c r="D52" s="32">
        <v>44773</v>
      </c>
      <c r="E52" s="35">
        <v>1</v>
      </c>
      <c r="F52" s="36">
        <f t="shared" si="0"/>
        <v>8.8670666368312922E-5</v>
      </c>
      <c r="G52" s="37">
        <f t="shared" si="1"/>
        <v>8.8670666368312922E-5</v>
      </c>
    </row>
    <row r="53" spans="1:7" x14ac:dyDescent="0.25">
      <c r="A53" s="33" t="s">
        <v>105</v>
      </c>
      <c r="B53" s="31" t="s">
        <v>307</v>
      </c>
      <c r="C53" s="34">
        <v>50409.32</v>
      </c>
      <c r="D53" s="32">
        <v>44834</v>
      </c>
      <c r="E53" s="35">
        <v>3</v>
      </c>
      <c r="F53" s="36">
        <f t="shared" si="0"/>
        <v>3.542186124535634E-4</v>
      </c>
      <c r="G53" s="37">
        <f t="shared" si="1"/>
        <v>1.0626558373606901E-3</v>
      </c>
    </row>
    <row r="54" spans="1:7" x14ac:dyDescent="0.25">
      <c r="A54" s="33" t="s">
        <v>105</v>
      </c>
      <c r="B54" s="31" t="s">
        <v>309</v>
      </c>
      <c r="C54" s="34">
        <v>70350.64</v>
      </c>
      <c r="D54" s="32">
        <v>44804</v>
      </c>
      <c r="E54" s="35">
        <v>2</v>
      </c>
      <c r="F54" s="36">
        <f t="shared" si="0"/>
        <v>4.9434323029987613E-4</v>
      </c>
      <c r="G54" s="37">
        <f t="shared" si="1"/>
        <v>9.8868646059975225E-4</v>
      </c>
    </row>
    <row r="55" spans="1:7" x14ac:dyDescent="0.25">
      <c r="A55" s="33" t="s">
        <v>105</v>
      </c>
      <c r="B55" s="31" t="s">
        <v>310</v>
      </c>
      <c r="C55" s="34">
        <v>87598</v>
      </c>
      <c r="D55" s="32">
        <v>44865</v>
      </c>
      <c r="E55" s="35">
        <v>4</v>
      </c>
      <c r="F55" s="36">
        <f t="shared" si="0"/>
        <v>6.1553780161500385E-4</v>
      </c>
      <c r="G55" s="37">
        <f t="shared" si="1"/>
        <v>2.4621512064600154E-3</v>
      </c>
    </row>
    <row r="56" spans="1:7" x14ac:dyDescent="0.25">
      <c r="A56" s="33" t="s">
        <v>105</v>
      </c>
      <c r="B56" s="31" t="s">
        <v>311</v>
      </c>
      <c r="C56" s="34">
        <v>92704.83</v>
      </c>
      <c r="D56" s="32">
        <v>44865</v>
      </c>
      <c r="E56" s="35">
        <v>4</v>
      </c>
      <c r="F56" s="36">
        <f t="shared" si="0"/>
        <v>6.5142271806768032E-4</v>
      </c>
      <c r="G56" s="37">
        <f t="shared" si="1"/>
        <v>2.6056908722707213E-3</v>
      </c>
    </row>
    <row r="57" spans="1:7" x14ac:dyDescent="0.25">
      <c r="A57" s="33" t="s">
        <v>105</v>
      </c>
      <c r="B57" s="31" t="s">
        <v>312</v>
      </c>
      <c r="C57" s="34">
        <v>124600</v>
      </c>
      <c r="D57" s="32">
        <v>44865</v>
      </c>
      <c r="E57" s="35">
        <v>4</v>
      </c>
      <c r="F57" s="36">
        <f t="shared" si="0"/>
        <v>8.755452188546482E-4</v>
      </c>
      <c r="G57" s="37">
        <f t="shared" si="1"/>
        <v>3.5021808754185928E-3</v>
      </c>
    </row>
    <row r="58" spans="1:7" x14ac:dyDescent="0.25">
      <c r="A58" s="33" t="s">
        <v>105</v>
      </c>
      <c r="B58" s="31" t="s">
        <v>313</v>
      </c>
      <c r="C58" s="34">
        <v>25102.670000000002</v>
      </c>
      <c r="D58" s="32">
        <v>44804</v>
      </c>
      <c r="E58" s="35">
        <v>2</v>
      </c>
      <c r="F58" s="36">
        <f t="shared" si="0"/>
        <v>1.7639263803359562E-4</v>
      </c>
      <c r="G58" s="37">
        <f t="shared" si="1"/>
        <v>3.5278527606719123E-4</v>
      </c>
    </row>
    <row r="59" spans="1:7" x14ac:dyDescent="0.25">
      <c r="A59" s="33" t="s">
        <v>105</v>
      </c>
      <c r="B59" s="31" t="s">
        <v>314</v>
      </c>
      <c r="C59" s="34">
        <v>116186.34000000001</v>
      </c>
      <c r="D59" s="32">
        <v>44773</v>
      </c>
      <c r="E59" s="35">
        <v>1</v>
      </c>
      <c r="F59" s="36">
        <f t="shared" si="0"/>
        <v>8.1642371174334334E-4</v>
      </c>
      <c r="G59" s="37">
        <f t="shared" si="1"/>
        <v>8.1642371174334334E-4</v>
      </c>
    </row>
    <row r="60" spans="1:7" x14ac:dyDescent="0.25">
      <c r="A60" s="33" t="s">
        <v>105</v>
      </c>
      <c r="B60" s="31" t="s">
        <v>315</v>
      </c>
      <c r="C60" s="34">
        <v>63981.3</v>
      </c>
      <c r="D60" s="32">
        <v>44926</v>
      </c>
      <c r="E60" s="35">
        <v>6</v>
      </c>
      <c r="F60" s="36">
        <f t="shared" si="0"/>
        <v>4.4958684840373119E-4</v>
      </c>
      <c r="G60" s="37">
        <f t="shared" si="1"/>
        <v>2.6975210904223871E-3</v>
      </c>
    </row>
    <row r="61" spans="1:7" x14ac:dyDescent="0.25">
      <c r="A61" s="33" t="s">
        <v>105</v>
      </c>
      <c r="B61" s="31" t="s">
        <v>316</v>
      </c>
      <c r="C61" s="34">
        <v>53410.19</v>
      </c>
      <c r="D61" s="32">
        <v>44865</v>
      </c>
      <c r="E61" s="35">
        <v>4</v>
      </c>
      <c r="F61" s="36">
        <f t="shared" si="0"/>
        <v>3.7530526880111032E-4</v>
      </c>
      <c r="G61" s="37">
        <f t="shared" si="1"/>
        <v>1.5012210752044413E-3</v>
      </c>
    </row>
    <row r="62" spans="1:7" x14ac:dyDescent="0.25">
      <c r="A62" s="33" t="s">
        <v>105</v>
      </c>
      <c r="B62" s="31" t="s">
        <v>317</v>
      </c>
      <c r="C62" s="34">
        <v>33511.32</v>
      </c>
      <c r="D62" s="32">
        <v>44773</v>
      </c>
      <c r="E62" s="35">
        <v>1</v>
      </c>
      <c r="F62" s="36">
        <f t="shared" si="0"/>
        <v>2.3547894063810716E-4</v>
      </c>
      <c r="G62" s="37">
        <f t="shared" si="1"/>
        <v>2.3547894063810716E-4</v>
      </c>
    </row>
    <row r="63" spans="1:7" x14ac:dyDescent="0.25">
      <c r="A63" s="33" t="s">
        <v>105</v>
      </c>
      <c r="B63" s="31" t="s">
        <v>318</v>
      </c>
      <c r="C63" s="34">
        <v>55004.06</v>
      </c>
      <c r="D63" s="32">
        <v>44865</v>
      </c>
      <c r="E63" s="35">
        <v>4</v>
      </c>
      <c r="F63" s="36">
        <f t="shared" si="0"/>
        <v>3.8650515048630981E-4</v>
      </c>
      <c r="G63" s="37">
        <f t="shared" si="1"/>
        <v>1.5460206019452393E-3</v>
      </c>
    </row>
    <row r="64" spans="1:7" x14ac:dyDescent="0.25">
      <c r="A64" s="33" t="s">
        <v>105</v>
      </c>
      <c r="B64" s="31" t="s">
        <v>320</v>
      </c>
      <c r="C64" s="34">
        <v>567644</v>
      </c>
      <c r="D64" s="32">
        <v>44773</v>
      </c>
      <c r="E64" s="35">
        <v>1</v>
      </c>
      <c r="F64" s="36">
        <f t="shared" si="0"/>
        <v>3.9887479150202887E-3</v>
      </c>
      <c r="G64" s="37">
        <f t="shared" si="1"/>
        <v>3.9887479150202887E-3</v>
      </c>
    </row>
    <row r="65" spans="1:7" x14ac:dyDescent="0.25">
      <c r="A65" s="33" t="s">
        <v>105</v>
      </c>
      <c r="B65" s="31" t="s">
        <v>340</v>
      </c>
      <c r="C65" s="34">
        <v>238752.58999999997</v>
      </c>
      <c r="D65" s="32">
        <v>44926</v>
      </c>
      <c r="E65" s="35">
        <v>6</v>
      </c>
      <c r="F65" s="36">
        <f t="shared" si="0"/>
        <v>1.677678079162633E-3</v>
      </c>
      <c r="G65" s="37">
        <f t="shared" si="1"/>
        <v>1.0066068474975797E-2</v>
      </c>
    </row>
    <row r="66" spans="1:7" x14ac:dyDescent="0.25">
      <c r="A66" s="33" t="s">
        <v>105</v>
      </c>
      <c r="B66" s="31" t="s">
        <v>341</v>
      </c>
      <c r="C66" s="34">
        <v>150838.84</v>
      </c>
      <c r="D66" s="32">
        <v>44926</v>
      </c>
      <c r="E66" s="35">
        <v>6</v>
      </c>
      <c r="F66" s="36">
        <f t="shared" si="0"/>
        <v>1.0599215503979235E-3</v>
      </c>
      <c r="G66" s="37">
        <f t="shared" si="1"/>
        <v>6.3595293023875413E-3</v>
      </c>
    </row>
    <row r="67" spans="1:7" x14ac:dyDescent="0.25">
      <c r="A67" s="33" t="s">
        <v>105</v>
      </c>
      <c r="B67" s="31" t="s">
        <v>343</v>
      </c>
      <c r="C67" s="34">
        <v>6241838.4299999997</v>
      </c>
      <c r="D67" s="32">
        <v>44926</v>
      </c>
      <c r="E67" s="35">
        <v>6</v>
      </c>
      <c r="F67" s="36">
        <f t="shared" ref="F67:F130" si="2">C67/$C$219</f>
        <v>4.3860447786915759E-2</v>
      </c>
      <c r="G67" s="37">
        <f t="shared" ref="G67:G130" si="3">E67*F67</f>
        <v>0.26316268672149457</v>
      </c>
    </row>
    <row r="68" spans="1:7" x14ac:dyDescent="0.25">
      <c r="A68" s="33" t="s">
        <v>105</v>
      </c>
      <c r="B68" s="31" t="s">
        <v>344</v>
      </c>
      <c r="C68" s="34">
        <v>1480416.8499999999</v>
      </c>
      <c r="D68" s="32">
        <v>44926</v>
      </c>
      <c r="E68" s="35">
        <v>6</v>
      </c>
      <c r="F68" s="36">
        <f t="shared" si="2"/>
        <v>1.0402663683221179E-2</v>
      </c>
      <c r="G68" s="37">
        <f t="shared" si="3"/>
        <v>6.2415982099327069E-2</v>
      </c>
    </row>
    <row r="69" spans="1:7" x14ac:dyDescent="0.25">
      <c r="A69" s="33" t="s">
        <v>105</v>
      </c>
      <c r="B69" s="31" t="s">
        <v>346</v>
      </c>
      <c r="C69" s="34">
        <v>599999.99</v>
      </c>
      <c r="D69" s="32">
        <v>44926</v>
      </c>
      <c r="E69" s="35">
        <v>6</v>
      </c>
      <c r="F69" s="36">
        <f t="shared" si="2"/>
        <v>4.216108527747486E-3</v>
      </c>
      <c r="G69" s="37">
        <f t="shared" si="3"/>
        <v>2.5296651166484916E-2</v>
      </c>
    </row>
    <row r="70" spans="1:7" x14ac:dyDescent="0.25">
      <c r="A70" s="33" t="s">
        <v>105</v>
      </c>
      <c r="B70" s="31" t="s">
        <v>348</v>
      </c>
      <c r="C70" s="34">
        <v>1413401.94</v>
      </c>
      <c r="D70" s="32">
        <v>44926</v>
      </c>
      <c r="E70" s="35">
        <v>6</v>
      </c>
      <c r="F70" s="36">
        <f t="shared" si="2"/>
        <v>9.9317601194774032E-3</v>
      </c>
      <c r="G70" s="37">
        <f t="shared" si="3"/>
        <v>5.9590560716864416E-2</v>
      </c>
    </row>
    <row r="71" spans="1:7" x14ac:dyDescent="0.25">
      <c r="A71" s="33" t="s">
        <v>105</v>
      </c>
      <c r="B71" s="31" t="s">
        <v>351</v>
      </c>
      <c r="C71" s="34">
        <v>353957.24</v>
      </c>
      <c r="D71" s="32">
        <v>44926</v>
      </c>
      <c r="E71" s="35">
        <v>6</v>
      </c>
      <c r="F71" s="36">
        <f t="shared" si="2"/>
        <v>2.4872036048233328E-3</v>
      </c>
      <c r="G71" s="37">
        <f t="shared" si="3"/>
        <v>1.4923221628939998E-2</v>
      </c>
    </row>
    <row r="72" spans="1:7" x14ac:dyDescent="0.25">
      <c r="A72" s="33" t="s">
        <v>105</v>
      </c>
      <c r="B72" s="31" t="s">
        <v>352</v>
      </c>
      <c r="C72" s="34">
        <v>220000</v>
      </c>
      <c r="D72" s="32">
        <v>44926</v>
      </c>
      <c r="E72" s="35">
        <v>6</v>
      </c>
      <c r="F72" s="36">
        <f t="shared" si="2"/>
        <v>1.5459064859391863E-3</v>
      </c>
      <c r="G72" s="37">
        <f t="shared" si="3"/>
        <v>9.2754389156351185E-3</v>
      </c>
    </row>
    <row r="73" spans="1:7" x14ac:dyDescent="0.25">
      <c r="A73" s="33" t="s">
        <v>105</v>
      </c>
      <c r="B73" s="31" t="s">
        <v>356</v>
      </c>
      <c r="C73" s="34">
        <v>4126742.1799999997</v>
      </c>
      <c r="D73" s="32">
        <v>44926</v>
      </c>
      <c r="E73" s="35">
        <v>6</v>
      </c>
      <c r="F73" s="36">
        <f t="shared" si="2"/>
        <v>2.8997988644821893E-2</v>
      </c>
      <c r="G73" s="37">
        <f t="shared" si="3"/>
        <v>0.17398793186893136</v>
      </c>
    </row>
    <row r="74" spans="1:7" x14ac:dyDescent="0.25">
      <c r="A74" s="33" t="s">
        <v>105</v>
      </c>
      <c r="B74" s="31" t="s">
        <v>357</v>
      </c>
      <c r="C74" s="34">
        <v>18101657.630000006</v>
      </c>
      <c r="D74" s="32">
        <v>44773</v>
      </c>
      <c r="E74" s="35">
        <v>1</v>
      </c>
      <c r="F74" s="36">
        <f t="shared" si="2"/>
        <v>0.12719759062030714</v>
      </c>
      <c r="G74" s="37">
        <f t="shared" si="3"/>
        <v>0.12719759062030714</v>
      </c>
    </row>
    <row r="75" spans="1:7" x14ac:dyDescent="0.25">
      <c r="A75" s="33" t="s">
        <v>105</v>
      </c>
      <c r="B75" s="31" t="s">
        <v>368</v>
      </c>
      <c r="C75" s="34">
        <v>1578250.0200000003</v>
      </c>
      <c r="D75" s="32">
        <v>44926</v>
      </c>
      <c r="E75" s="35">
        <v>6</v>
      </c>
      <c r="F75" s="36">
        <f t="shared" si="2"/>
        <v>1.1090122465234777E-2</v>
      </c>
      <c r="G75" s="37">
        <f t="shared" si="3"/>
        <v>6.6540734791408665E-2</v>
      </c>
    </row>
    <row r="76" spans="1:7" x14ac:dyDescent="0.25">
      <c r="A76" s="33" t="s">
        <v>105</v>
      </c>
      <c r="B76" s="31" t="s">
        <v>370</v>
      </c>
      <c r="C76" s="34">
        <v>143209.74</v>
      </c>
      <c r="D76" s="32">
        <v>44926</v>
      </c>
      <c r="E76" s="35">
        <v>6</v>
      </c>
      <c r="F76" s="36">
        <f t="shared" si="2"/>
        <v>1.0063130268893842E-3</v>
      </c>
      <c r="G76" s="37">
        <f t="shared" si="3"/>
        <v>6.0378781613363054E-3</v>
      </c>
    </row>
    <row r="77" spans="1:7" x14ac:dyDescent="0.25">
      <c r="A77" s="33" t="s">
        <v>105</v>
      </c>
      <c r="B77" s="31" t="s">
        <v>371</v>
      </c>
      <c r="C77" s="34">
        <v>41053.18</v>
      </c>
      <c r="D77" s="32">
        <v>44926</v>
      </c>
      <c r="E77" s="35">
        <v>6</v>
      </c>
      <c r="F77" s="36">
        <f t="shared" si="2"/>
        <v>2.8847444195649494E-4</v>
      </c>
      <c r="G77" s="37">
        <f t="shared" si="3"/>
        <v>1.7308466517389695E-3</v>
      </c>
    </row>
    <row r="78" spans="1:7" x14ac:dyDescent="0.25">
      <c r="A78" s="33" t="s">
        <v>105</v>
      </c>
      <c r="B78" s="31" t="s">
        <v>372</v>
      </c>
      <c r="C78" s="34">
        <v>18800</v>
      </c>
      <c r="D78" s="32">
        <v>44926</v>
      </c>
      <c r="E78" s="35">
        <v>6</v>
      </c>
      <c r="F78" s="36">
        <f t="shared" si="2"/>
        <v>1.3210473607116682E-4</v>
      </c>
      <c r="G78" s="37">
        <f t="shared" si="3"/>
        <v>7.9262841642700093E-4</v>
      </c>
    </row>
    <row r="79" spans="1:7" x14ac:dyDescent="0.25">
      <c r="A79" s="33" t="s">
        <v>105</v>
      </c>
      <c r="B79" s="31" t="s">
        <v>374</v>
      </c>
      <c r="C79" s="34">
        <v>27500</v>
      </c>
      <c r="D79" s="32">
        <v>44865</v>
      </c>
      <c r="E79" s="35">
        <v>4</v>
      </c>
      <c r="F79" s="36">
        <f t="shared" si="2"/>
        <v>1.9323831074239829E-4</v>
      </c>
      <c r="G79" s="37">
        <f t="shared" si="3"/>
        <v>7.7295324296959317E-4</v>
      </c>
    </row>
    <row r="80" spans="1:7" x14ac:dyDescent="0.25">
      <c r="A80" s="33" t="s">
        <v>105</v>
      </c>
      <c r="B80" s="31" t="s">
        <v>378</v>
      </c>
      <c r="C80" s="34">
        <v>58750</v>
      </c>
      <c r="D80" s="32">
        <v>44926</v>
      </c>
      <c r="E80" s="35">
        <v>6</v>
      </c>
      <c r="F80" s="36">
        <f t="shared" si="2"/>
        <v>4.1282730022239636E-4</v>
      </c>
      <c r="G80" s="37">
        <f t="shared" si="3"/>
        <v>2.4769638013343782E-3</v>
      </c>
    </row>
    <row r="81" spans="1:7" x14ac:dyDescent="0.25">
      <c r="A81" s="33" t="s">
        <v>105</v>
      </c>
      <c r="B81" s="31" t="s">
        <v>379</v>
      </c>
      <c r="C81" s="34">
        <v>35250</v>
      </c>
      <c r="D81" s="32">
        <v>44926</v>
      </c>
      <c r="E81" s="35">
        <v>6</v>
      </c>
      <c r="F81" s="36">
        <f t="shared" si="2"/>
        <v>2.476963801334378E-4</v>
      </c>
      <c r="G81" s="37">
        <f t="shared" si="3"/>
        <v>1.4861782808006268E-3</v>
      </c>
    </row>
    <row r="82" spans="1:7" x14ac:dyDescent="0.25">
      <c r="A82" s="33" t="s">
        <v>105</v>
      </c>
      <c r="B82" s="31" t="s">
        <v>384</v>
      </c>
      <c r="C82" s="34">
        <v>83846.040000000008</v>
      </c>
      <c r="D82" s="32">
        <v>44926</v>
      </c>
      <c r="E82" s="35">
        <v>6</v>
      </c>
      <c r="F82" s="36">
        <f t="shared" si="2"/>
        <v>5.8917335025598396E-4</v>
      </c>
      <c r="G82" s="37">
        <f t="shared" si="3"/>
        <v>3.5350401015359035E-3</v>
      </c>
    </row>
    <row r="83" spans="1:7" x14ac:dyDescent="0.25">
      <c r="A83" s="33" t="s">
        <v>105</v>
      </c>
      <c r="B83" s="31" t="s">
        <v>422</v>
      </c>
      <c r="C83" s="34">
        <v>35750.020000000004</v>
      </c>
      <c r="D83" s="32">
        <v>44834</v>
      </c>
      <c r="E83" s="35">
        <v>3</v>
      </c>
      <c r="F83" s="36">
        <f t="shared" si="2"/>
        <v>2.5120994450207108E-4</v>
      </c>
      <c r="G83" s="37">
        <f t="shared" si="3"/>
        <v>7.5362983350621329E-4</v>
      </c>
    </row>
    <row r="84" spans="1:7" x14ac:dyDescent="0.25">
      <c r="A84" s="33" t="s">
        <v>105</v>
      </c>
      <c r="B84" s="31" t="s">
        <v>437</v>
      </c>
      <c r="C84" s="34">
        <v>247640.53000000006</v>
      </c>
      <c r="D84" s="32">
        <v>44926</v>
      </c>
      <c r="E84" s="35">
        <v>6</v>
      </c>
      <c r="F84" s="36">
        <f t="shared" si="2"/>
        <v>1.740132279583717E-3</v>
      </c>
      <c r="G84" s="37">
        <f t="shared" si="3"/>
        <v>1.0440793677502301E-2</v>
      </c>
    </row>
    <row r="85" spans="1:7" x14ac:dyDescent="0.25">
      <c r="A85" s="33" t="s">
        <v>105</v>
      </c>
      <c r="B85" s="31" t="s">
        <v>438</v>
      </c>
      <c r="C85" s="34">
        <v>353976.04999999993</v>
      </c>
      <c r="D85" s="32">
        <v>44926</v>
      </c>
      <c r="E85" s="35">
        <v>6</v>
      </c>
      <c r="F85" s="36">
        <f t="shared" si="2"/>
        <v>2.48733577982788E-3</v>
      </c>
      <c r="G85" s="37">
        <f t="shared" si="3"/>
        <v>1.4924014678967281E-2</v>
      </c>
    </row>
    <row r="86" spans="1:7" x14ac:dyDescent="0.25">
      <c r="A86" s="33" t="s">
        <v>105</v>
      </c>
      <c r="B86" s="31" t="s">
        <v>440</v>
      </c>
      <c r="C86" s="34">
        <v>334140.90999999997</v>
      </c>
      <c r="D86" s="32">
        <v>44926</v>
      </c>
      <c r="E86" s="35">
        <v>6</v>
      </c>
      <c r="F86" s="36">
        <f t="shared" si="2"/>
        <v>2.3479572726664631E-3</v>
      </c>
      <c r="G86" s="37">
        <f t="shared" si="3"/>
        <v>1.4087743635998778E-2</v>
      </c>
    </row>
    <row r="87" spans="1:7" x14ac:dyDescent="0.25">
      <c r="A87" s="33" t="s">
        <v>105</v>
      </c>
      <c r="B87" s="31" t="s">
        <v>461</v>
      </c>
      <c r="C87" s="34">
        <v>1099999.95</v>
      </c>
      <c r="D87" s="32">
        <v>44926</v>
      </c>
      <c r="E87" s="35">
        <v>6</v>
      </c>
      <c r="F87" s="36">
        <f t="shared" si="2"/>
        <v>7.7295320783535484E-3</v>
      </c>
      <c r="G87" s="37">
        <f t="shared" si="3"/>
        <v>4.6377192470121287E-2</v>
      </c>
    </row>
    <row r="88" spans="1:7" x14ac:dyDescent="0.25">
      <c r="A88" s="33" t="s">
        <v>105</v>
      </c>
      <c r="B88" s="31" t="s">
        <v>464</v>
      </c>
      <c r="C88" s="34">
        <v>25920.25</v>
      </c>
      <c r="D88" s="32">
        <v>44926</v>
      </c>
      <c r="E88" s="35">
        <v>6</v>
      </c>
      <c r="F88" s="36">
        <f t="shared" si="2"/>
        <v>1.8213764814620543E-4</v>
      </c>
      <c r="G88" s="37">
        <f t="shared" si="3"/>
        <v>1.0928258888772326E-3</v>
      </c>
    </row>
    <row r="89" spans="1:7" x14ac:dyDescent="0.25">
      <c r="A89" s="33" t="s">
        <v>105</v>
      </c>
      <c r="B89" s="31" t="s">
        <v>465</v>
      </c>
      <c r="C89" s="34">
        <v>61792.3</v>
      </c>
      <c r="D89" s="32">
        <v>44926</v>
      </c>
      <c r="E89" s="35">
        <v>6</v>
      </c>
      <c r="F89" s="36">
        <f t="shared" si="2"/>
        <v>4.3420507886863629E-4</v>
      </c>
      <c r="G89" s="37">
        <f t="shared" si="3"/>
        <v>2.6052304732118179E-3</v>
      </c>
    </row>
    <row r="90" spans="1:7" x14ac:dyDescent="0.25">
      <c r="A90" s="33" t="s">
        <v>105</v>
      </c>
      <c r="B90" s="31" t="s">
        <v>466</v>
      </c>
      <c r="C90" s="34">
        <v>16450</v>
      </c>
      <c r="D90" s="32">
        <v>44926</v>
      </c>
      <c r="E90" s="35">
        <v>6</v>
      </c>
      <c r="F90" s="36">
        <f t="shared" si="2"/>
        <v>1.1559164406227098E-4</v>
      </c>
      <c r="G90" s="37">
        <f t="shared" si="3"/>
        <v>6.9354986437362585E-4</v>
      </c>
    </row>
    <row r="91" spans="1:7" x14ac:dyDescent="0.25">
      <c r="A91" s="33" t="s">
        <v>105</v>
      </c>
      <c r="B91" s="31" t="s">
        <v>467</v>
      </c>
      <c r="C91" s="34">
        <v>42534.979999999996</v>
      </c>
      <c r="D91" s="32">
        <v>44926</v>
      </c>
      <c r="E91" s="35">
        <v>6</v>
      </c>
      <c r="F91" s="36">
        <f t="shared" si="2"/>
        <v>2.9888682482406164E-4</v>
      </c>
      <c r="G91" s="37">
        <f t="shared" si="3"/>
        <v>1.7933209489443699E-3</v>
      </c>
    </row>
    <row r="92" spans="1:7" x14ac:dyDescent="0.25">
      <c r="A92" s="33" t="s">
        <v>105</v>
      </c>
      <c r="B92" s="31" t="s">
        <v>468</v>
      </c>
      <c r="C92" s="34">
        <v>117500.05999999997</v>
      </c>
      <c r="D92" s="32">
        <v>44895</v>
      </c>
      <c r="E92" s="35">
        <v>5</v>
      </c>
      <c r="F92" s="36">
        <f t="shared" si="2"/>
        <v>8.2565502205565224E-4</v>
      </c>
      <c r="G92" s="37">
        <f t="shared" si="3"/>
        <v>4.1282751102782612E-3</v>
      </c>
    </row>
    <row r="93" spans="1:7" x14ac:dyDescent="0.25">
      <c r="A93" s="33" t="s">
        <v>105</v>
      </c>
      <c r="B93" s="31" t="s">
        <v>469</v>
      </c>
      <c r="C93" s="34">
        <v>190605.87</v>
      </c>
      <c r="D93" s="32">
        <v>44865</v>
      </c>
      <c r="E93" s="35">
        <v>4</v>
      </c>
      <c r="F93" s="36">
        <f t="shared" si="2"/>
        <v>1.339358412232188E-3</v>
      </c>
      <c r="G93" s="37">
        <f t="shared" si="3"/>
        <v>5.3574336489287519E-3</v>
      </c>
    </row>
    <row r="94" spans="1:7" x14ac:dyDescent="0.25">
      <c r="A94" s="33" t="s">
        <v>105</v>
      </c>
      <c r="B94" s="31" t="s">
        <v>470</v>
      </c>
      <c r="C94" s="34">
        <v>40890.01</v>
      </c>
      <c r="D94" s="32">
        <v>44926</v>
      </c>
      <c r="E94" s="35">
        <v>6</v>
      </c>
      <c r="F94" s="36">
        <f t="shared" si="2"/>
        <v>2.8732787122326452E-4</v>
      </c>
      <c r="G94" s="37">
        <f t="shared" si="3"/>
        <v>1.7239672273395871E-3</v>
      </c>
    </row>
    <row r="95" spans="1:7" x14ac:dyDescent="0.25">
      <c r="A95" s="33" t="s">
        <v>105</v>
      </c>
      <c r="B95" s="31" t="s">
        <v>471</v>
      </c>
      <c r="C95" s="34">
        <v>78000</v>
      </c>
      <c r="D95" s="32">
        <v>44926</v>
      </c>
      <c r="E95" s="35">
        <v>6</v>
      </c>
      <c r="F95" s="36">
        <f t="shared" si="2"/>
        <v>5.4809411774207515E-4</v>
      </c>
      <c r="G95" s="37">
        <f t="shared" si="3"/>
        <v>3.2885647064524511E-3</v>
      </c>
    </row>
    <row r="96" spans="1:7" x14ac:dyDescent="0.25">
      <c r="A96" s="33" t="s">
        <v>105</v>
      </c>
      <c r="B96" s="31" t="s">
        <v>472</v>
      </c>
      <c r="C96" s="34">
        <v>86133.71</v>
      </c>
      <c r="D96" s="32">
        <v>44926</v>
      </c>
      <c r="E96" s="35">
        <v>6</v>
      </c>
      <c r="F96" s="36">
        <f t="shared" si="2"/>
        <v>6.052484588500225E-4</v>
      </c>
      <c r="G96" s="37">
        <f t="shared" si="3"/>
        <v>3.631490753100135E-3</v>
      </c>
    </row>
    <row r="97" spans="1:7" x14ac:dyDescent="0.25">
      <c r="A97" s="33" t="s">
        <v>105</v>
      </c>
      <c r="B97" s="31" t="s">
        <v>473</v>
      </c>
      <c r="C97" s="34">
        <v>9870</v>
      </c>
      <c r="D97" s="32">
        <v>44926</v>
      </c>
      <c r="E97" s="35">
        <v>6</v>
      </c>
      <c r="F97" s="36">
        <f t="shared" si="2"/>
        <v>6.935498643736258E-5</v>
      </c>
      <c r="G97" s="37">
        <f t="shared" si="3"/>
        <v>4.1612991862417548E-4</v>
      </c>
    </row>
    <row r="98" spans="1:7" x14ac:dyDescent="0.25">
      <c r="A98" s="33" t="s">
        <v>105</v>
      </c>
      <c r="B98" s="31" t="s">
        <v>474</v>
      </c>
      <c r="C98" s="34">
        <v>63449.990000000005</v>
      </c>
      <c r="D98" s="32">
        <v>44926</v>
      </c>
      <c r="E98" s="35">
        <v>6</v>
      </c>
      <c r="F98" s="36">
        <f t="shared" si="2"/>
        <v>4.4585341397171147E-4</v>
      </c>
      <c r="G98" s="37">
        <f t="shared" si="3"/>
        <v>2.6751204838302688E-3</v>
      </c>
    </row>
    <row r="99" spans="1:7" x14ac:dyDescent="0.25">
      <c r="A99" s="33" t="s">
        <v>105</v>
      </c>
      <c r="B99" s="31" t="s">
        <v>475</v>
      </c>
      <c r="C99" s="34">
        <v>33370</v>
      </c>
      <c r="D99" s="32">
        <v>44926</v>
      </c>
      <c r="E99" s="35">
        <v>6</v>
      </c>
      <c r="F99" s="36">
        <f t="shared" si="2"/>
        <v>2.3448590652632112E-4</v>
      </c>
      <c r="G99" s="37">
        <f t="shared" si="3"/>
        <v>1.4069154391579267E-3</v>
      </c>
    </row>
    <row r="100" spans="1:7" x14ac:dyDescent="0.25">
      <c r="A100" s="33" t="s">
        <v>105</v>
      </c>
      <c r="B100" s="31" t="s">
        <v>476</v>
      </c>
      <c r="C100" s="34">
        <v>59219.99</v>
      </c>
      <c r="D100" s="32">
        <v>44895</v>
      </c>
      <c r="E100" s="35">
        <v>5</v>
      </c>
      <c r="F100" s="36">
        <f t="shared" si="2"/>
        <v>4.1612984835569884E-4</v>
      </c>
      <c r="G100" s="37">
        <f t="shared" si="3"/>
        <v>2.0806492417784943E-3</v>
      </c>
    </row>
    <row r="101" spans="1:7" x14ac:dyDescent="0.25">
      <c r="A101" s="33" t="s">
        <v>105</v>
      </c>
      <c r="B101" s="31" t="s">
        <v>477</v>
      </c>
      <c r="C101" s="34">
        <v>11750</v>
      </c>
      <c r="D101" s="32">
        <v>44895</v>
      </c>
      <c r="E101" s="35">
        <v>5</v>
      </c>
      <c r="F101" s="36">
        <f t="shared" si="2"/>
        <v>8.256546004447927E-5</v>
      </c>
      <c r="G101" s="37">
        <f t="shared" si="3"/>
        <v>4.1282730022239636E-4</v>
      </c>
    </row>
    <row r="102" spans="1:7" x14ac:dyDescent="0.25">
      <c r="A102" s="33" t="s">
        <v>105</v>
      </c>
      <c r="B102" s="31" t="s">
        <v>478</v>
      </c>
      <c r="C102" s="34">
        <v>17625</v>
      </c>
      <c r="D102" s="32">
        <v>44804</v>
      </c>
      <c r="E102" s="35">
        <v>2</v>
      </c>
      <c r="F102" s="36">
        <f t="shared" si="2"/>
        <v>1.238481900667189E-4</v>
      </c>
      <c r="G102" s="37">
        <f t="shared" si="3"/>
        <v>2.476963801334378E-4</v>
      </c>
    </row>
    <row r="103" spans="1:7" x14ac:dyDescent="0.25">
      <c r="A103" s="33" t="s">
        <v>105</v>
      </c>
      <c r="B103" s="31" t="s">
        <v>479</v>
      </c>
      <c r="C103" s="34">
        <v>60630</v>
      </c>
      <c r="D103" s="32">
        <v>44926</v>
      </c>
      <c r="E103" s="35">
        <v>6</v>
      </c>
      <c r="F103" s="36">
        <f t="shared" si="2"/>
        <v>4.2603777382951304E-4</v>
      </c>
      <c r="G103" s="37">
        <f t="shared" si="3"/>
        <v>2.5562266429770782E-3</v>
      </c>
    </row>
    <row r="104" spans="1:7" x14ac:dyDescent="0.25">
      <c r="A104" s="33" t="s">
        <v>105</v>
      </c>
      <c r="B104" s="31" t="s">
        <v>480</v>
      </c>
      <c r="C104" s="34">
        <v>60629.99</v>
      </c>
      <c r="D104" s="32">
        <v>44926</v>
      </c>
      <c r="E104" s="35">
        <v>6</v>
      </c>
      <c r="F104" s="36">
        <f t="shared" si="2"/>
        <v>4.2603770356103635E-4</v>
      </c>
      <c r="G104" s="37">
        <f t="shared" si="3"/>
        <v>2.5562262213662179E-3</v>
      </c>
    </row>
    <row r="105" spans="1:7" x14ac:dyDescent="0.25">
      <c r="A105" s="33" t="s">
        <v>105</v>
      </c>
      <c r="B105" s="31" t="s">
        <v>481</v>
      </c>
      <c r="C105" s="34">
        <v>11731.19</v>
      </c>
      <c r="D105" s="32">
        <v>44926</v>
      </c>
      <c r="E105" s="35">
        <v>6</v>
      </c>
      <c r="F105" s="36">
        <f t="shared" si="2"/>
        <v>8.2433285039931465E-5</v>
      </c>
      <c r="G105" s="37">
        <f t="shared" si="3"/>
        <v>4.9459971023958879E-4</v>
      </c>
    </row>
    <row r="106" spans="1:7" x14ac:dyDescent="0.25">
      <c r="A106" s="33" t="s">
        <v>105</v>
      </c>
      <c r="B106" s="31" t="s">
        <v>482</v>
      </c>
      <c r="C106" s="34">
        <v>40504.520000000004</v>
      </c>
      <c r="D106" s="32">
        <v>44926</v>
      </c>
      <c r="E106" s="35">
        <v>6</v>
      </c>
      <c r="F106" s="36">
        <f t="shared" si="2"/>
        <v>2.8461909171751591E-4</v>
      </c>
      <c r="G106" s="37">
        <f t="shared" si="3"/>
        <v>1.7077145503050955E-3</v>
      </c>
    </row>
    <row r="107" spans="1:7" x14ac:dyDescent="0.25">
      <c r="A107" s="33" t="s">
        <v>105</v>
      </c>
      <c r="B107" s="31" t="s">
        <v>483</v>
      </c>
      <c r="C107" s="34">
        <v>23500</v>
      </c>
      <c r="D107" s="32">
        <v>44865</v>
      </c>
      <c r="E107" s="35">
        <v>4</v>
      </c>
      <c r="F107" s="36">
        <f t="shared" si="2"/>
        <v>1.6513092008895854E-4</v>
      </c>
      <c r="G107" s="37">
        <f t="shared" si="3"/>
        <v>6.6052368035583416E-4</v>
      </c>
    </row>
    <row r="108" spans="1:7" x14ac:dyDescent="0.25">
      <c r="A108" s="33" t="s">
        <v>105</v>
      </c>
      <c r="B108" s="31" t="s">
        <v>484</v>
      </c>
      <c r="C108" s="34">
        <v>23836.05</v>
      </c>
      <c r="D108" s="32">
        <v>44926</v>
      </c>
      <c r="E108" s="35">
        <v>6</v>
      </c>
      <c r="F108" s="36">
        <f t="shared" si="2"/>
        <v>1.6749229224623065E-4</v>
      </c>
      <c r="G108" s="37">
        <f t="shared" si="3"/>
        <v>1.0049537534773838E-3</v>
      </c>
    </row>
    <row r="109" spans="1:7" x14ac:dyDescent="0.25">
      <c r="A109" s="33" t="s">
        <v>105</v>
      </c>
      <c r="B109" s="31" t="s">
        <v>485</v>
      </c>
      <c r="C109" s="34">
        <v>235000</v>
      </c>
      <c r="D109" s="32">
        <v>44865</v>
      </c>
      <c r="E109" s="35">
        <v>4</v>
      </c>
      <c r="F109" s="36">
        <f t="shared" si="2"/>
        <v>1.6513092008895855E-3</v>
      </c>
      <c r="G109" s="37">
        <f t="shared" si="3"/>
        <v>6.6052368035583418E-3</v>
      </c>
    </row>
    <row r="110" spans="1:7" x14ac:dyDescent="0.25">
      <c r="A110" s="33" t="s">
        <v>105</v>
      </c>
      <c r="B110" s="31" t="s">
        <v>486</v>
      </c>
      <c r="C110" s="34">
        <v>211500</v>
      </c>
      <c r="D110" s="32">
        <v>44834</v>
      </c>
      <c r="E110" s="35">
        <v>3</v>
      </c>
      <c r="F110" s="36">
        <f t="shared" si="2"/>
        <v>1.4861782808006268E-3</v>
      </c>
      <c r="G110" s="37">
        <f t="shared" si="3"/>
        <v>4.4585348424018801E-3</v>
      </c>
    </row>
    <row r="111" spans="1:7" x14ac:dyDescent="0.25">
      <c r="A111" s="33" t="s">
        <v>105</v>
      </c>
      <c r="B111" s="31" t="s">
        <v>487</v>
      </c>
      <c r="C111" s="34">
        <v>33536.660000000003</v>
      </c>
      <c r="D111" s="32">
        <v>44926</v>
      </c>
      <c r="E111" s="35">
        <v>6</v>
      </c>
      <c r="F111" s="36">
        <f t="shared" si="2"/>
        <v>2.3565700095789672E-4</v>
      </c>
      <c r="G111" s="37">
        <f t="shared" si="3"/>
        <v>1.4139420057473803E-3</v>
      </c>
    </row>
    <row r="112" spans="1:7" x14ac:dyDescent="0.25">
      <c r="A112" s="33" t="s">
        <v>105</v>
      </c>
      <c r="B112" s="31" t="s">
        <v>488</v>
      </c>
      <c r="C112" s="34">
        <v>47000</v>
      </c>
      <c r="D112" s="32">
        <v>44926</v>
      </c>
      <c r="E112" s="35">
        <v>6</v>
      </c>
      <c r="F112" s="36">
        <f t="shared" si="2"/>
        <v>3.3026184017791708E-4</v>
      </c>
      <c r="G112" s="37">
        <f t="shared" si="3"/>
        <v>1.9815710410675024E-3</v>
      </c>
    </row>
    <row r="113" spans="1:7" x14ac:dyDescent="0.25">
      <c r="A113" s="33" t="s">
        <v>105</v>
      </c>
      <c r="B113" s="31" t="s">
        <v>489</v>
      </c>
      <c r="C113" s="34">
        <v>25850</v>
      </c>
      <c r="D113" s="32">
        <v>44926</v>
      </c>
      <c r="E113" s="35">
        <v>6</v>
      </c>
      <c r="F113" s="36">
        <f t="shared" si="2"/>
        <v>1.8164401209785439E-4</v>
      </c>
      <c r="G113" s="37">
        <f t="shared" si="3"/>
        <v>1.0898640725871263E-3</v>
      </c>
    </row>
    <row r="114" spans="1:7" x14ac:dyDescent="0.25">
      <c r="A114" s="33" t="s">
        <v>105</v>
      </c>
      <c r="B114" s="31" t="s">
        <v>490</v>
      </c>
      <c r="C114" s="34">
        <v>55000</v>
      </c>
      <c r="D114" s="32">
        <v>44834</v>
      </c>
      <c r="E114" s="35">
        <v>3</v>
      </c>
      <c r="F114" s="36">
        <f t="shared" si="2"/>
        <v>3.8647662148479659E-4</v>
      </c>
      <c r="G114" s="37">
        <f t="shared" si="3"/>
        <v>1.1594298644543898E-3</v>
      </c>
    </row>
    <row r="115" spans="1:7" x14ac:dyDescent="0.25">
      <c r="A115" s="33" t="s">
        <v>105</v>
      </c>
      <c r="B115" s="31" t="s">
        <v>491</v>
      </c>
      <c r="C115" s="34">
        <v>58497.14</v>
      </c>
      <c r="D115" s="32">
        <v>44926</v>
      </c>
      <c r="E115" s="35">
        <v>6</v>
      </c>
      <c r="F115" s="36">
        <f t="shared" si="2"/>
        <v>4.1105049152223913E-4</v>
      </c>
      <c r="G115" s="37">
        <f t="shared" si="3"/>
        <v>2.4663029491334347E-3</v>
      </c>
    </row>
    <row r="116" spans="1:7" x14ac:dyDescent="0.25">
      <c r="A116" s="33" t="s">
        <v>105</v>
      </c>
      <c r="B116" s="31" t="s">
        <v>492</v>
      </c>
      <c r="C116" s="34">
        <v>61309.520000000004</v>
      </c>
      <c r="D116" s="32">
        <v>44773</v>
      </c>
      <c r="E116" s="35">
        <v>1</v>
      </c>
      <c r="F116" s="36">
        <f t="shared" si="2"/>
        <v>4.308126573537194E-4</v>
      </c>
      <c r="G116" s="37">
        <f t="shared" si="3"/>
        <v>4.308126573537194E-4</v>
      </c>
    </row>
    <row r="117" spans="1:7" x14ac:dyDescent="0.25">
      <c r="A117" s="33" t="s">
        <v>105</v>
      </c>
      <c r="B117" s="31" t="s">
        <v>493</v>
      </c>
      <c r="C117" s="34">
        <v>29892</v>
      </c>
      <c r="D117" s="32">
        <v>44926</v>
      </c>
      <c r="E117" s="35">
        <v>6</v>
      </c>
      <c r="F117" s="36">
        <f t="shared" si="2"/>
        <v>2.1004653035315525E-4</v>
      </c>
      <c r="G117" s="37">
        <f t="shared" si="3"/>
        <v>1.2602791821189315E-3</v>
      </c>
    </row>
    <row r="118" spans="1:7" x14ac:dyDescent="0.25">
      <c r="A118" s="33" t="s">
        <v>105</v>
      </c>
      <c r="B118" s="31" t="s">
        <v>494</v>
      </c>
      <c r="C118" s="34">
        <v>11280</v>
      </c>
      <c r="D118" s="32">
        <v>44926</v>
      </c>
      <c r="E118" s="35">
        <v>6</v>
      </c>
      <c r="F118" s="36">
        <f t="shared" si="2"/>
        <v>7.9262841642700101E-5</v>
      </c>
      <c r="G118" s="37">
        <f t="shared" si="3"/>
        <v>4.7557704985620058E-4</v>
      </c>
    </row>
    <row r="119" spans="1:7" x14ac:dyDescent="0.25">
      <c r="A119" s="33" t="s">
        <v>105</v>
      </c>
      <c r="B119" s="31" t="s">
        <v>495</v>
      </c>
      <c r="C119" s="34">
        <v>768274.32</v>
      </c>
      <c r="D119" s="32">
        <v>44926</v>
      </c>
      <c r="E119" s="35">
        <v>6</v>
      </c>
      <c r="F119" s="36">
        <f t="shared" si="2"/>
        <v>5.3985466103114443E-3</v>
      </c>
      <c r="G119" s="37">
        <f t="shared" si="3"/>
        <v>3.2391279661868666E-2</v>
      </c>
    </row>
    <row r="120" spans="1:7" x14ac:dyDescent="0.25">
      <c r="A120" s="33" t="s">
        <v>105</v>
      </c>
      <c r="B120" s="31" t="s">
        <v>497</v>
      </c>
      <c r="C120" s="34">
        <v>9400</v>
      </c>
      <c r="D120" s="32">
        <v>44926</v>
      </c>
      <c r="E120" s="35">
        <v>6</v>
      </c>
      <c r="F120" s="36">
        <f t="shared" si="2"/>
        <v>6.6052368035583411E-5</v>
      </c>
      <c r="G120" s="37">
        <f t="shared" si="3"/>
        <v>3.9631420821350046E-4</v>
      </c>
    </row>
    <row r="121" spans="1:7" x14ac:dyDescent="0.25">
      <c r="A121" s="33" t="s">
        <v>105</v>
      </c>
      <c r="B121" s="31" t="s">
        <v>499</v>
      </c>
      <c r="C121" s="34">
        <v>35250</v>
      </c>
      <c r="D121" s="32">
        <v>44926</v>
      </c>
      <c r="E121" s="35">
        <v>6</v>
      </c>
      <c r="F121" s="36">
        <f t="shared" si="2"/>
        <v>2.476963801334378E-4</v>
      </c>
      <c r="G121" s="37">
        <f t="shared" si="3"/>
        <v>1.4861782808006268E-3</v>
      </c>
    </row>
    <row r="122" spans="1:7" x14ac:dyDescent="0.25">
      <c r="A122" s="33" t="s">
        <v>105</v>
      </c>
      <c r="B122" s="31" t="s">
        <v>500</v>
      </c>
      <c r="C122" s="34">
        <v>126207.04000000001</v>
      </c>
      <c r="D122" s="32">
        <v>44926</v>
      </c>
      <c r="E122" s="35">
        <v>6</v>
      </c>
      <c r="F122" s="36">
        <f t="shared" si="2"/>
        <v>8.8683764412357427E-4</v>
      </c>
      <c r="G122" s="37">
        <f t="shared" si="3"/>
        <v>5.3210258647414452E-3</v>
      </c>
    </row>
    <row r="123" spans="1:7" x14ac:dyDescent="0.25">
      <c r="A123" s="33" t="s">
        <v>105</v>
      </c>
      <c r="B123" s="31" t="s">
        <v>501</v>
      </c>
      <c r="C123" s="34">
        <v>18800</v>
      </c>
      <c r="D123" s="32">
        <v>44926</v>
      </c>
      <c r="E123" s="35">
        <v>6</v>
      </c>
      <c r="F123" s="36">
        <f t="shared" si="2"/>
        <v>1.3210473607116682E-4</v>
      </c>
      <c r="G123" s="37">
        <f t="shared" si="3"/>
        <v>7.9262841642700093E-4</v>
      </c>
    </row>
    <row r="124" spans="1:7" x14ac:dyDescent="0.25">
      <c r="A124" s="33" t="s">
        <v>105</v>
      </c>
      <c r="B124" s="31" t="s">
        <v>502</v>
      </c>
      <c r="C124" s="34">
        <v>66709.55</v>
      </c>
      <c r="D124" s="32">
        <v>44895</v>
      </c>
      <c r="E124" s="35">
        <v>5</v>
      </c>
      <c r="F124" s="36">
        <f t="shared" si="2"/>
        <v>4.6875784554129295E-4</v>
      </c>
      <c r="G124" s="37">
        <f t="shared" si="3"/>
        <v>2.3437892277064646E-3</v>
      </c>
    </row>
    <row r="125" spans="1:7" x14ac:dyDescent="0.25">
      <c r="A125" s="33" t="s">
        <v>105</v>
      </c>
      <c r="B125" s="31" t="s">
        <v>503</v>
      </c>
      <c r="C125" s="34">
        <v>27500</v>
      </c>
      <c r="D125" s="32">
        <v>44895</v>
      </c>
      <c r="E125" s="35">
        <v>5</v>
      </c>
      <c r="F125" s="36">
        <f t="shared" si="2"/>
        <v>1.9323831074239829E-4</v>
      </c>
      <c r="G125" s="37">
        <f t="shared" si="3"/>
        <v>9.6619155371199144E-4</v>
      </c>
    </row>
    <row r="126" spans="1:7" x14ac:dyDescent="0.25">
      <c r="A126" s="33" t="s">
        <v>105</v>
      </c>
      <c r="B126" s="31" t="s">
        <v>504</v>
      </c>
      <c r="C126" s="34">
        <v>13750</v>
      </c>
      <c r="D126" s="32">
        <v>44926</v>
      </c>
      <c r="E126" s="35">
        <v>6</v>
      </c>
      <c r="F126" s="36">
        <f t="shared" si="2"/>
        <v>9.6619155371199147E-5</v>
      </c>
      <c r="G126" s="37">
        <f t="shared" si="3"/>
        <v>5.7971493222719491E-4</v>
      </c>
    </row>
    <row r="127" spans="1:7" x14ac:dyDescent="0.25">
      <c r="A127" s="33" t="s">
        <v>105</v>
      </c>
      <c r="B127" s="31" t="s">
        <v>505</v>
      </c>
      <c r="C127" s="34">
        <v>285214.38</v>
      </c>
      <c r="D127" s="32">
        <v>44926</v>
      </c>
      <c r="E127" s="35">
        <v>6</v>
      </c>
      <c r="F127" s="36">
        <f t="shared" si="2"/>
        <v>2.0041579996596536E-3</v>
      </c>
      <c r="G127" s="37">
        <f t="shared" si="3"/>
        <v>1.2024947997957922E-2</v>
      </c>
    </row>
    <row r="128" spans="1:7" x14ac:dyDescent="0.25">
      <c r="A128" s="33" t="s">
        <v>105</v>
      </c>
      <c r="B128" s="31" t="s">
        <v>506</v>
      </c>
      <c r="C128" s="34">
        <v>54999.95</v>
      </c>
      <c r="D128" s="32">
        <v>44895</v>
      </c>
      <c r="E128" s="35">
        <v>5</v>
      </c>
      <c r="F128" s="36">
        <f t="shared" si="2"/>
        <v>3.8647627014241339E-4</v>
      </c>
      <c r="G128" s="37">
        <f t="shared" si="3"/>
        <v>1.932381350712067E-3</v>
      </c>
    </row>
    <row r="129" spans="1:7" x14ac:dyDescent="0.25">
      <c r="A129" s="33" t="s">
        <v>105</v>
      </c>
      <c r="B129" s="31" t="s">
        <v>507</v>
      </c>
      <c r="C129" s="34">
        <v>27898.58</v>
      </c>
      <c r="D129" s="32">
        <v>44804</v>
      </c>
      <c r="E129" s="35">
        <v>2</v>
      </c>
      <c r="F129" s="36">
        <f t="shared" si="2"/>
        <v>1.9603907168406031E-4</v>
      </c>
      <c r="G129" s="37">
        <f t="shared" si="3"/>
        <v>3.9207814336812062E-4</v>
      </c>
    </row>
    <row r="130" spans="1:7" x14ac:dyDescent="0.25">
      <c r="A130" s="33" t="s">
        <v>105</v>
      </c>
      <c r="B130" s="31" t="s">
        <v>508</v>
      </c>
      <c r="C130" s="34">
        <v>97184.7</v>
      </c>
      <c r="D130" s="32">
        <v>44895</v>
      </c>
      <c r="E130" s="35">
        <v>5</v>
      </c>
      <c r="F130" s="36">
        <f t="shared" si="2"/>
        <v>6.8290208210933657E-4</v>
      </c>
      <c r="G130" s="37">
        <f t="shared" si="3"/>
        <v>3.414510410546683E-3</v>
      </c>
    </row>
    <row r="131" spans="1:7" x14ac:dyDescent="0.25">
      <c r="A131" s="33" t="s">
        <v>105</v>
      </c>
      <c r="B131" s="31" t="s">
        <v>509</v>
      </c>
      <c r="C131" s="34">
        <v>39950</v>
      </c>
      <c r="D131" s="32">
        <v>44926</v>
      </c>
      <c r="E131" s="35">
        <v>6</v>
      </c>
      <c r="F131" s="36">
        <f t="shared" ref="F131:F194" si="4">C131/$C$219</f>
        <v>2.8072256415122949E-4</v>
      </c>
      <c r="G131" s="37">
        <f t="shared" ref="G131:G194" si="5">E131*F131</f>
        <v>1.6843353849073769E-3</v>
      </c>
    </row>
    <row r="132" spans="1:7" x14ac:dyDescent="0.25">
      <c r="A132" s="33" t="s">
        <v>105</v>
      </c>
      <c r="B132" s="31" t="s">
        <v>510</v>
      </c>
      <c r="C132" s="34">
        <v>137652.91</v>
      </c>
      <c r="D132" s="32">
        <v>44926</v>
      </c>
      <c r="E132" s="35">
        <v>6</v>
      </c>
      <c r="F132" s="36">
        <f t="shared" si="4"/>
        <v>9.6726602898819579E-4</v>
      </c>
      <c r="G132" s="37">
        <f t="shared" si="5"/>
        <v>5.8035961739291743E-3</v>
      </c>
    </row>
    <row r="133" spans="1:7" x14ac:dyDescent="0.25">
      <c r="A133" s="33" t="s">
        <v>105</v>
      </c>
      <c r="B133" s="31" t="s">
        <v>511</v>
      </c>
      <c r="C133" s="34">
        <v>47000</v>
      </c>
      <c r="D133" s="32">
        <v>44895</v>
      </c>
      <c r="E133" s="35">
        <v>5</v>
      </c>
      <c r="F133" s="36">
        <f t="shared" si="4"/>
        <v>3.3026184017791708E-4</v>
      </c>
      <c r="G133" s="37">
        <f t="shared" si="5"/>
        <v>1.6513092008895855E-3</v>
      </c>
    </row>
    <row r="134" spans="1:7" x14ac:dyDescent="0.25">
      <c r="A134" s="33" t="s">
        <v>105</v>
      </c>
      <c r="B134" s="31" t="s">
        <v>512</v>
      </c>
      <c r="C134" s="34">
        <v>96428.36</v>
      </c>
      <c r="D134" s="32">
        <v>44926</v>
      </c>
      <c r="E134" s="35">
        <v>6</v>
      </c>
      <c r="F134" s="36">
        <f t="shared" si="4"/>
        <v>6.7758739614763087E-4</v>
      </c>
      <c r="G134" s="37">
        <f t="shared" si="5"/>
        <v>4.0655243768857856E-3</v>
      </c>
    </row>
    <row r="135" spans="1:7" x14ac:dyDescent="0.25">
      <c r="A135" s="33" t="s">
        <v>105</v>
      </c>
      <c r="B135" s="31" t="s">
        <v>513</v>
      </c>
      <c r="C135" s="34">
        <v>42334.2</v>
      </c>
      <c r="D135" s="32">
        <v>44926</v>
      </c>
      <c r="E135" s="35">
        <v>6</v>
      </c>
      <c r="F135" s="36">
        <f t="shared" si="4"/>
        <v>2.9747597435021223E-4</v>
      </c>
      <c r="G135" s="37">
        <f t="shared" si="5"/>
        <v>1.7848558461012734E-3</v>
      </c>
    </row>
    <row r="136" spans="1:7" x14ac:dyDescent="0.25">
      <c r="A136" s="33" t="s">
        <v>105</v>
      </c>
      <c r="B136" s="31" t="s">
        <v>514</v>
      </c>
      <c r="C136" s="34">
        <v>28200</v>
      </c>
      <c r="D136" s="32">
        <v>44926</v>
      </c>
      <c r="E136" s="35">
        <v>6</v>
      </c>
      <c r="F136" s="36">
        <f t="shared" si="4"/>
        <v>1.9815710410675023E-4</v>
      </c>
      <c r="G136" s="37">
        <f t="shared" si="5"/>
        <v>1.1889426246405013E-3</v>
      </c>
    </row>
    <row r="137" spans="1:7" x14ac:dyDescent="0.25">
      <c r="A137" s="33" t="s">
        <v>105</v>
      </c>
      <c r="B137" s="31" t="s">
        <v>515</v>
      </c>
      <c r="C137" s="34">
        <v>139743.35</v>
      </c>
      <c r="D137" s="32">
        <v>44926</v>
      </c>
      <c r="E137" s="35">
        <v>6</v>
      </c>
      <c r="F137" s="36">
        <f t="shared" si="4"/>
        <v>9.8195523241759002E-4</v>
      </c>
      <c r="G137" s="37">
        <f t="shared" si="5"/>
        <v>5.8917313945055401E-3</v>
      </c>
    </row>
    <row r="138" spans="1:7" x14ac:dyDescent="0.25">
      <c r="A138" s="33" t="s">
        <v>105</v>
      </c>
      <c r="B138" s="31" t="s">
        <v>516</v>
      </c>
      <c r="C138" s="34">
        <v>138771.20000000001</v>
      </c>
      <c r="D138" s="32">
        <v>44926</v>
      </c>
      <c r="E138" s="35">
        <v>6</v>
      </c>
      <c r="F138" s="36">
        <f t="shared" si="4"/>
        <v>9.7512408246165465E-4</v>
      </c>
      <c r="G138" s="37">
        <f t="shared" si="5"/>
        <v>5.8507444947699279E-3</v>
      </c>
    </row>
    <row r="139" spans="1:7" x14ac:dyDescent="0.25">
      <c r="A139" s="33" t="s">
        <v>105</v>
      </c>
      <c r="B139" s="31" t="s">
        <v>517</v>
      </c>
      <c r="C139" s="34">
        <v>47000</v>
      </c>
      <c r="D139" s="32">
        <v>44926</v>
      </c>
      <c r="E139" s="35">
        <v>6</v>
      </c>
      <c r="F139" s="36">
        <f t="shared" si="4"/>
        <v>3.3026184017791708E-4</v>
      </c>
      <c r="G139" s="37">
        <f t="shared" si="5"/>
        <v>1.9815710410675024E-3</v>
      </c>
    </row>
    <row r="140" spans="1:7" x14ac:dyDescent="0.25">
      <c r="A140" s="33" t="s">
        <v>105</v>
      </c>
      <c r="B140" s="31" t="s">
        <v>518</v>
      </c>
      <c r="C140" s="34">
        <v>47000</v>
      </c>
      <c r="D140" s="32">
        <v>44926</v>
      </c>
      <c r="E140" s="35">
        <v>6</v>
      </c>
      <c r="F140" s="36">
        <f t="shared" si="4"/>
        <v>3.3026184017791708E-4</v>
      </c>
      <c r="G140" s="37">
        <f t="shared" si="5"/>
        <v>1.9815710410675024E-3</v>
      </c>
    </row>
    <row r="141" spans="1:7" x14ac:dyDescent="0.25">
      <c r="A141" s="33" t="s">
        <v>105</v>
      </c>
      <c r="B141" s="31" t="s">
        <v>519</v>
      </c>
      <c r="C141" s="34">
        <v>47000</v>
      </c>
      <c r="D141" s="32">
        <v>44895</v>
      </c>
      <c r="E141" s="35">
        <v>5</v>
      </c>
      <c r="F141" s="36">
        <f t="shared" si="4"/>
        <v>3.3026184017791708E-4</v>
      </c>
      <c r="G141" s="37">
        <f t="shared" si="5"/>
        <v>1.6513092008895855E-3</v>
      </c>
    </row>
    <row r="142" spans="1:7" x14ac:dyDescent="0.25">
      <c r="A142" s="33" t="s">
        <v>105</v>
      </c>
      <c r="B142" s="31" t="s">
        <v>520</v>
      </c>
      <c r="C142" s="34">
        <v>70500.05</v>
      </c>
      <c r="D142" s="32">
        <v>44804</v>
      </c>
      <c r="E142" s="35">
        <v>2</v>
      </c>
      <c r="F142" s="36">
        <f t="shared" si="4"/>
        <v>4.9539311160925884E-4</v>
      </c>
      <c r="G142" s="37">
        <f t="shared" si="5"/>
        <v>9.9078622321851768E-4</v>
      </c>
    </row>
    <row r="143" spans="1:7" x14ac:dyDescent="0.25">
      <c r="A143" s="33" t="s">
        <v>105</v>
      </c>
      <c r="B143" s="31" t="s">
        <v>521</v>
      </c>
      <c r="C143" s="34">
        <v>44000</v>
      </c>
      <c r="D143" s="32">
        <v>44895</v>
      </c>
      <c r="E143" s="35">
        <v>5</v>
      </c>
      <c r="F143" s="36">
        <f t="shared" si="4"/>
        <v>3.0918129718783728E-4</v>
      </c>
      <c r="G143" s="37">
        <f t="shared" si="5"/>
        <v>1.5459064859391863E-3</v>
      </c>
    </row>
    <row r="144" spans="1:7" x14ac:dyDescent="0.25">
      <c r="A144" s="33" t="s">
        <v>105</v>
      </c>
      <c r="B144" s="31" t="s">
        <v>522</v>
      </c>
      <c r="C144" s="34">
        <v>58000</v>
      </c>
      <c r="D144" s="32">
        <v>44926</v>
      </c>
      <c r="E144" s="35">
        <v>6</v>
      </c>
      <c r="F144" s="36">
        <f t="shared" si="4"/>
        <v>4.0755716447487639E-4</v>
      </c>
      <c r="G144" s="37">
        <f t="shared" si="5"/>
        <v>2.4453429868492582E-3</v>
      </c>
    </row>
    <row r="145" spans="1:7" x14ac:dyDescent="0.25">
      <c r="A145" s="33" t="s">
        <v>105</v>
      </c>
      <c r="B145" s="31" t="s">
        <v>523</v>
      </c>
      <c r="C145" s="34">
        <v>110000</v>
      </c>
      <c r="D145" s="32">
        <v>44834</v>
      </c>
      <c r="E145" s="35">
        <v>3</v>
      </c>
      <c r="F145" s="36">
        <f t="shared" si="4"/>
        <v>7.7295324296959317E-4</v>
      </c>
      <c r="G145" s="37">
        <f t="shared" si="5"/>
        <v>2.3188597289087796E-3</v>
      </c>
    </row>
    <row r="146" spans="1:7" x14ac:dyDescent="0.25">
      <c r="A146" s="33" t="s">
        <v>105</v>
      </c>
      <c r="B146" s="31" t="s">
        <v>524</v>
      </c>
      <c r="C146" s="34">
        <v>43240</v>
      </c>
      <c r="D146" s="32">
        <v>44773</v>
      </c>
      <c r="E146" s="35">
        <v>1</v>
      </c>
      <c r="F146" s="36">
        <f t="shared" si="4"/>
        <v>3.0384089296368373E-4</v>
      </c>
      <c r="G146" s="37">
        <f t="shared" si="5"/>
        <v>3.0384089296368373E-4</v>
      </c>
    </row>
    <row r="147" spans="1:7" x14ac:dyDescent="0.25">
      <c r="A147" s="33" t="s">
        <v>105</v>
      </c>
      <c r="B147" s="31" t="s">
        <v>525</v>
      </c>
      <c r="C147" s="34">
        <v>55000</v>
      </c>
      <c r="D147" s="32">
        <v>44773</v>
      </c>
      <c r="E147" s="35">
        <v>1</v>
      </c>
      <c r="F147" s="36">
        <f t="shared" si="4"/>
        <v>3.8647662148479659E-4</v>
      </c>
      <c r="G147" s="37">
        <f t="shared" si="5"/>
        <v>3.8647662148479659E-4</v>
      </c>
    </row>
    <row r="148" spans="1:7" x14ac:dyDescent="0.25">
      <c r="A148" s="33" t="s">
        <v>105</v>
      </c>
      <c r="B148" s="31" t="s">
        <v>529</v>
      </c>
      <c r="C148" s="34">
        <v>20580</v>
      </c>
      <c r="D148" s="32">
        <v>44773</v>
      </c>
      <c r="E148" s="35">
        <v>1</v>
      </c>
      <c r="F148" s="36">
        <f t="shared" si="4"/>
        <v>1.4461252491194753E-4</v>
      </c>
      <c r="G148" s="37">
        <f t="shared" si="5"/>
        <v>1.4461252491194753E-4</v>
      </c>
    </row>
    <row r="149" spans="1:7" x14ac:dyDescent="0.25">
      <c r="A149" s="33" t="s">
        <v>105</v>
      </c>
      <c r="B149" s="31" t="s">
        <v>530</v>
      </c>
      <c r="C149" s="34">
        <v>52250</v>
      </c>
      <c r="D149" s="32">
        <v>44926</v>
      </c>
      <c r="E149" s="35">
        <v>6</v>
      </c>
      <c r="F149" s="36">
        <f t="shared" si="4"/>
        <v>3.6715279041055676E-4</v>
      </c>
      <c r="G149" s="37">
        <f t="shared" si="5"/>
        <v>2.2029167424633404E-3</v>
      </c>
    </row>
    <row r="150" spans="1:7" x14ac:dyDescent="0.25">
      <c r="A150" s="33" t="s">
        <v>105</v>
      </c>
      <c r="B150" s="31" t="s">
        <v>531</v>
      </c>
      <c r="C150" s="34">
        <v>36750</v>
      </c>
      <c r="D150" s="32">
        <v>44834</v>
      </c>
      <c r="E150" s="35">
        <v>3</v>
      </c>
      <c r="F150" s="36">
        <f t="shared" si="4"/>
        <v>2.582366516284777E-4</v>
      </c>
      <c r="G150" s="37">
        <f t="shared" si="5"/>
        <v>7.7470995488543304E-4</v>
      </c>
    </row>
    <row r="151" spans="1:7" x14ac:dyDescent="0.25">
      <c r="A151" s="33" t="s">
        <v>105</v>
      </c>
      <c r="B151" s="31" t="s">
        <v>532</v>
      </c>
      <c r="C151" s="34">
        <v>55000</v>
      </c>
      <c r="D151" s="32">
        <v>44804</v>
      </c>
      <c r="E151" s="35">
        <v>2</v>
      </c>
      <c r="F151" s="36">
        <f t="shared" si="4"/>
        <v>3.8647662148479659E-4</v>
      </c>
      <c r="G151" s="37">
        <f t="shared" si="5"/>
        <v>7.7295324296959317E-4</v>
      </c>
    </row>
    <row r="152" spans="1:7" x14ac:dyDescent="0.25">
      <c r="A152" s="33" t="s">
        <v>105</v>
      </c>
      <c r="B152" s="31" t="s">
        <v>533</v>
      </c>
      <c r="C152" s="34">
        <v>24499.98</v>
      </c>
      <c r="D152" s="32">
        <v>44926</v>
      </c>
      <c r="E152" s="35">
        <v>6</v>
      </c>
      <c r="F152" s="36">
        <f t="shared" si="4"/>
        <v>1.7215762721536522E-4</v>
      </c>
      <c r="G152" s="37">
        <f t="shared" si="5"/>
        <v>1.0329457632921913E-3</v>
      </c>
    </row>
    <row r="153" spans="1:7" x14ac:dyDescent="0.25">
      <c r="A153" s="33" t="s">
        <v>105</v>
      </c>
      <c r="B153" s="31" t="s">
        <v>534</v>
      </c>
      <c r="C153" s="34">
        <v>189832.06</v>
      </c>
      <c r="D153" s="32">
        <v>44926</v>
      </c>
      <c r="E153" s="35">
        <v>6</v>
      </c>
      <c r="F153" s="36">
        <f t="shared" si="4"/>
        <v>1.3339209672418035E-3</v>
      </c>
      <c r="G153" s="37">
        <f t="shared" si="5"/>
        <v>8.0035258034508207E-3</v>
      </c>
    </row>
    <row r="154" spans="1:7" x14ac:dyDescent="0.25">
      <c r="A154" s="33" t="s">
        <v>105</v>
      </c>
      <c r="B154" s="31" t="s">
        <v>535</v>
      </c>
      <c r="C154" s="34">
        <v>18800</v>
      </c>
      <c r="D154" s="32">
        <v>44895</v>
      </c>
      <c r="E154" s="35">
        <v>5</v>
      </c>
      <c r="F154" s="36">
        <f t="shared" si="4"/>
        <v>1.3210473607116682E-4</v>
      </c>
      <c r="G154" s="37">
        <f t="shared" si="5"/>
        <v>6.6052368035583405E-4</v>
      </c>
    </row>
    <row r="155" spans="1:7" x14ac:dyDescent="0.25">
      <c r="A155" s="33" t="s">
        <v>105</v>
      </c>
      <c r="B155" s="31" t="s">
        <v>536</v>
      </c>
      <c r="C155" s="34">
        <v>47000</v>
      </c>
      <c r="D155" s="32">
        <v>44926</v>
      </c>
      <c r="E155" s="35">
        <v>6</v>
      </c>
      <c r="F155" s="36">
        <f t="shared" si="4"/>
        <v>3.3026184017791708E-4</v>
      </c>
      <c r="G155" s="37">
        <f t="shared" si="5"/>
        <v>1.9815710410675024E-3</v>
      </c>
    </row>
    <row r="156" spans="1:7" x14ac:dyDescent="0.25">
      <c r="A156" s="33" t="s">
        <v>105</v>
      </c>
      <c r="B156" s="31" t="s">
        <v>537</v>
      </c>
      <c r="C156" s="34">
        <v>235000</v>
      </c>
      <c r="D156" s="32">
        <v>44895</v>
      </c>
      <c r="E156" s="35">
        <v>5</v>
      </c>
      <c r="F156" s="36">
        <f t="shared" si="4"/>
        <v>1.6513092008895855E-3</v>
      </c>
      <c r="G156" s="37">
        <f t="shared" si="5"/>
        <v>8.2565460044479282E-3</v>
      </c>
    </row>
    <row r="157" spans="1:7" x14ac:dyDescent="0.25">
      <c r="A157" s="33" t="s">
        <v>105</v>
      </c>
      <c r="B157" s="31" t="s">
        <v>538</v>
      </c>
      <c r="C157" s="34">
        <v>21150</v>
      </c>
      <c r="D157" s="32">
        <v>44926</v>
      </c>
      <c r="E157" s="35">
        <v>6</v>
      </c>
      <c r="F157" s="36">
        <f t="shared" si="4"/>
        <v>1.4861782808006269E-4</v>
      </c>
      <c r="G157" s="37">
        <f t="shared" si="5"/>
        <v>8.9170696848037611E-4</v>
      </c>
    </row>
    <row r="158" spans="1:7" x14ac:dyDescent="0.25">
      <c r="A158" s="33" t="s">
        <v>105</v>
      </c>
      <c r="B158" s="31" t="s">
        <v>554</v>
      </c>
      <c r="C158" s="34">
        <v>1864540.3299999998</v>
      </c>
      <c r="D158" s="32">
        <v>44926</v>
      </c>
      <c r="E158" s="35">
        <v>6</v>
      </c>
      <c r="F158" s="36">
        <f t="shared" si="4"/>
        <v>1.3101840861100866E-2</v>
      </c>
      <c r="G158" s="37">
        <f t="shared" si="5"/>
        <v>7.8611045166605192E-2</v>
      </c>
    </row>
    <row r="159" spans="1:7" x14ac:dyDescent="0.25">
      <c r="A159" s="33" t="s">
        <v>105</v>
      </c>
      <c r="B159" s="31" t="s">
        <v>557</v>
      </c>
      <c r="C159" s="34">
        <v>729012.54</v>
      </c>
      <c r="D159" s="32">
        <v>44926</v>
      </c>
      <c r="E159" s="35">
        <v>6</v>
      </c>
      <c r="F159" s="36">
        <f t="shared" si="4"/>
        <v>5.1226600632590935E-3</v>
      </c>
      <c r="G159" s="37">
        <f t="shared" si="5"/>
        <v>3.0735960379554561E-2</v>
      </c>
    </row>
    <row r="160" spans="1:7" x14ac:dyDescent="0.25">
      <c r="A160" s="33" t="s">
        <v>105</v>
      </c>
      <c r="B160" s="31" t="s">
        <v>574</v>
      </c>
      <c r="C160" s="34">
        <v>265668.14</v>
      </c>
      <c r="D160" s="32">
        <v>44865</v>
      </c>
      <c r="E160" s="35">
        <v>4</v>
      </c>
      <c r="F160" s="36">
        <f t="shared" si="4"/>
        <v>1.866809548788181E-3</v>
      </c>
      <c r="G160" s="37">
        <f t="shared" si="5"/>
        <v>7.467238195152724E-3</v>
      </c>
    </row>
    <row r="161" spans="1:7" x14ac:dyDescent="0.25">
      <c r="A161" s="33" t="s">
        <v>105</v>
      </c>
      <c r="B161" s="31" t="s">
        <v>580</v>
      </c>
      <c r="C161" s="34">
        <v>992592.26</v>
      </c>
      <c r="D161" s="32">
        <v>44895</v>
      </c>
      <c r="E161" s="35">
        <v>5</v>
      </c>
      <c r="F161" s="36">
        <f t="shared" si="4"/>
        <v>6.9747946028501599E-3</v>
      </c>
      <c r="G161" s="37">
        <f t="shared" si="5"/>
        <v>3.4873973014250798E-2</v>
      </c>
    </row>
    <row r="162" spans="1:7" x14ac:dyDescent="0.25">
      <c r="A162" s="33" t="s">
        <v>105</v>
      </c>
      <c r="B162" s="31" t="s">
        <v>582</v>
      </c>
      <c r="C162" s="34">
        <v>186684.47</v>
      </c>
      <c r="D162" s="32">
        <v>44895</v>
      </c>
      <c r="E162" s="35">
        <v>5</v>
      </c>
      <c r="F162" s="36">
        <f t="shared" si="4"/>
        <v>1.3118033318050885E-3</v>
      </c>
      <c r="G162" s="37">
        <f t="shared" si="5"/>
        <v>6.5590166590254427E-3</v>
      </c>
    </row>
    <row r="163" spans="1:7" x14ac:dyDescent="0.25">
      <c r="A163" s="33" t="s">
        <v>105</v>
      </c>
      <c r="B163" s="31" t="s">
        <v>583</v>
      </c>
      <c r="C163" s="34">
        <v>280221.40999999997</v>
      </c>
      <c r="D163" s="32">
        <v>44834</v>
      </c>
      <c r="E163" s="35">
        <v>3</v>
      </c>
      <c r="F163" s="36">
        <f t="shared" si="4"/>
        <v>1.9690731600819269E-3</v>
      </c>
      <c r="G163" s="37">
        <f t="shared" si="5"/>
        <v>5.9072194802457807E-3</v>
      </c>
    </row>
    <row r="164" spans="1:7" x14ac:dyDescent="0.25">
      <c r="A164" s="33" t="s">
        <v>105</v>
      </c>
      <c r="B164" s="31" t="s">
        <v>585</v>
      </c>
      <c r="C164" s="34">
        <v>92384.849999999991</v>
      </c>
      <c r="D164" s="32">
        <v>44865</v>
      </c>
      <c r="E164" s="35">
        <v>4</v>
      </c>
      <c r="F164" s="36">
        <f t="shared" si="4"/>
        <v>6.4917426735235833E-4</v>
      </c>
      <c r="G164" s="37">
        <f t="shared" si="5"/>
        <v>2.5966970694094333E-3</v>
      </c>
    </row>
    <row r="165" spans="1:7" x14ac:dyDescent="0.25">
      <c r="A165" s="33" t="s">
        <v>105</v>
      </c>
      <c r="B165" s="31" t="s">
        <v>586</v>
      </c>
      <c r="C165" s="34">
        <v>203029.99</v>
      </c>
      <c r="D165" s="32">
        <v>44804</v>
      </c>
      <c r="E165" s="35">
        <v>2</v>
      </c>
      <c r="F165" s="36">
        <f t="shared" si="4"/>
        <v>1.4266608108234914E-3</v>
      </c>
      <c r="G165" s="37">
        <f t="shared" si="5"/>
        <v>2.8533216216469828E-3</v>
      </c>
    </row>
    <row r="166" spans="1:7" x14ac:dyDescent="0.25">
      <c r="A166" s="33" t="s">
        <v>105</v>
      </c>
      <c r="B166" s="31" t="s">
        <v>589</v>
      </c>
      <c r="C166" s="34">
        <v>680539.74000000011</v>
      </c>
      <c r="D166" s="32">
        <v>44926</v>
      </c>
      <c r="E166" s="35">
        <v>6</v>
      </c>
      <c r="F166" s="36">
        <f t="shared" si="4"/>
        <v>4.7820490818425805E-3</v>
      </c>
      <c r="G166" s="37">
        <f t="shared" si="5"/>
        <v>2.8692294491055481E-2</v>
      </c>
    </row>
    <row r="167" spans="1:7" x14ac:dyDescent="0.25">
      <c r="A167" s="33" t="s">
        <v>105</v>
      </c>
      <c r="B167" s="31" t="s">
        <v>65</v>
      </c>
      <c r="C167" s="34">
        <v>244881.51999999996</v>
      </c>
      <c r="D167" s="32">
        <v>45657</v>
      </c>
      <c r="E167" s="35">
        <v>30</v>
      </c>
      <c r="F167" s="36">
        <f t="shared" si="4"/>
        <v>1.7207451366120295E-3</v>
      </c>
      <c r="G167" s="37">
        <f t="shared" si="5"/>
        <v>5.1622354098360884E-2</v>
      </c>
    </row>
    <row r="168" spans="1:7" x14ac:dyDescent="0.25">
      <c r="A168" s="33" t="s">
        <v>105</v>
      </c>
      <c r="B168" s="31" t="s">
        <v>591</v>
      </c>
      <c r="C168" s="34">
        <v>110756.74</v>
      </c>
      <c r="D168" s="32">
        <v>45291</v>
      </c>
      <c r="E168" s="35">
        <v>18</v>
      </c>
      <c r="F168" s="36">
        <f t="shared" si="4"/>
        <v>7.782707396703642E-4</v>
      </c>
      <c r="G168" s="37">
        <f t="shared" si="5"/>
        <v>1.4008873314066556E-2</v>
      </c>
    </row>
    <row r="169" spans="1:7" x14ac:dyDescent="0.25">
      <c r="A169" s="33" t="s">
        <v>105</v>
      </c>
      <c r="B169" s="31" t="s">
        <v>592</v>
      </c>
      <c r="C169" s="34">
        <v>507772.67</v>
      </c>
      <c r="D169" s="32">
        <v>45657</v>
      </c>
      <c r="E169" s="35">
        <v>30</v>
      </c>
      <c r="F169" s="36">
        <f t="shared" si="4"/>
        <v>3.5680411997075366E-3</v>
      </c>
      <c r="G169" s="37">
        <f t="shared" si="5"/>
        <v>0.1070412359912261</v>
      </c>
    </row>
    <row r="170" spans="1:7" x14ac:dyDescent="0.25">
      <c r="A170" s="33" t="s">
        <v>105</v>
      </c>
      <c r="B170" s="31" t="s">
        <v>9</v>
      </c>
      <c r="C170" s="34">
        <v>6785.93</v>
      </c>
      <c r="D170" s="32">
        <v>45291</v>
      </c>
      <c r="E170" s="35">
        <v>18</v>
      </c>
      <c r="F170" s="36">
        <f t="shared" si="4"/>
        <v>4.7683696364224101E-5</v>
      </c>
      <c r="G170" s="37">
        <f t="shared" si="5"/>
        <v>8.5830653455603386E-4</v>
      </c>
    </row>
    <row r="171" spans="1:7" x14ac:dyDescent="0.25">
      <c r="A171" s="33" t="s">
        <v>105</v>
      </c>
      <c r="B171" s="31" t="s">
        <v>16</v>
      </c>
      <c r="C171" s="34">
        <v>93350.95</v>
      </c>
      <c r="D171" s="32">
        <v>47848</v>
      </c>
      <c r="E171" s="35">
        <v>6</v>
      </c>
      <c r="F171" s="36">
        <f t="shared" si="4"/>
        <v>6.5596290487993038E-4</v>
      </c>
      <c r="G171" s="37">
        <f t="shared" si="5"/>
        <v>3.935777429279582E-3</v>
      </c>
    </row>
    <row r="172" spans="1:7" x14ac:dyDescent="0.25">
      <c r="A172" s="33" t="s">
        <v>105</v>
      </c>
      <c r="B172" s="31" t="s">
        <v>42</v>
      </c>
      <c r="C172" s="34">
        <v>921088.63</v>
      </c>
      <c r="D172" s="32">
        <v>45077</v>
      </c>
      <c r="E172" s="35">
        <v>11</v>
      </c>
      <c r="F172" s="36">
        <f t="shared" si="4"/>
        <v>6.4723494874629065E-3</v>
      </c>
      <c r="G172" s="37">
        <f t="shared" si="5"/>
        <v>7.1195844362091976E-2</v>
      </c>
    </row>
    <row r="173" spans="1:7" x14ac:dyDescent="0.25">
      <c r="A173" s="33" t="s">
        <v>105</v>
      </c>
      <c r="B173" s="31" t="s">
        <v>593</v>
      </c>
      <c r="C173" s="34">
        <v>833129.33000000007</v>
      </c>
      <c r="D173" s="32">
        <v>47848</v>
      </c>
      <c r="E173" s="35">
        <v>6</v>
      </c>
      <c r="F173" s="36">
        <f t="shared" si="4"/>
        <v>5.8542728857871309E-3</v>
      </c>
      <c r="G173" s="37">
        <f t="shared" si="5"/>
        <v>3.5125637314722784E-2</v>
      </c>
    </row>
    <row r="174" spans="1:7" x14ac:dyDescent="0.25">
      <c r="A174" s="33" t="s">
        <v>105</v>
      </c>
      <c r="B174" s="31" t="s">
        <v>18</v>
      </c>
      <c r="C174" s="34">
        <v>30000</v>
      </c>
      <c r="D174" s="32">
        <v>46387</v>
      </c>
      <c r="E174" s="35">
        <v>6</v>
      </c>
      <c r="F174" s="36">
        <f t="shared" si="4"/>
        <v>2.1080542990079812E-4</v>
      </c>
      <c r="G174" s="37">
        <f t="shared" si="5"/>
        <v>1.2648325794047887E-3</v>
      </c>
    </row>
    <row r="175" spans="1:7" x14ac:dyDescent="0.25">
      <c r="A175" s="33" t="s">
        <v>105</v>
      </c>
      <c r="B175" s="31" t="s">
        <v>11</v>
      </c>
      <c r="C175" s="34">
        <v>3779316.2899999986</v>
      </c>
      <c r="D175" s="32">
        <v>47848</v>
      </c>
      <c r="E175" s="35">
        <v>6</v>
      </c>
      <c r="F175" s="36">
        <f t="shared" si="4"/>
        <v>2.6556679841484639E-2</v>
      </c>
      <c r="G175" s="37">
        <f t="shared" si="5"/>
        <v>0.15934007904890785</v>
      </c>
    </row>
    <row r="176" spans="1:7" x14ac:dyDescent="0.25">
      <c r="A176" s="33" t="s">
        <v>105</v>
      </c>
      <c r="B176" s="31" t="s">
        <v>20</v>
      </c>
      <c r="C176" s="34">
        <v>544598.12000000011</v>
      </c>
      <c r="D176" s="32">
        <v>46387</v>
      </c>
      <c r="E176" s="35">
        <v>6</v>
      </c>
      <c r="F176" s="36">
        <f t="shared" si="4"/>
        <v>3.8268080269922159E-3</v>
      </c>
      <c r="G176" s="37">
        <f t="shared" si="5"/>
        <v>2.2960848161953297E-2</v>
      </c>
    </row>
    <row r="177" spans="1:7" x14ac:dyDescent="0.25">
      <c r="A177" s="33" t="s">
        <v>105</v>
      </c>
      <c r="B177" s="31" t="s">
        <v>594</v>
      </c>
      <c r="C177" s="34">
        <v>352351.7</v>
      </c>
      <c r="D177" s="32">
        <v>45808</v>
      </c>
      <c r="E177" s="35">
        <v>35</v>
      </c>
      <c r="F177" s="36">
        <f t="shared" si="4"/>
        <v>2.4759217198259019E-3</v>
      </c>
      <c r="G177" s="37">
        <f t="shared" si="5"/>
        <v>8.6657260193906571E-2</v>
      </c>
    </row>
    <row r="178" spans="1:7" x14ac:dyDescent="0.25">
      <c r="A178" s="33" t="s">
        <v>105</v>
      </c>
      <c r="B178" s="31" t="s">
        <v>74</v>
      </c>
      <c r="C178" s="34">
        <v>370044.97999999986</v>
      </c>
      <c r="D178" s="32">
        <v>46022</v>
      </c>
      <c r="E178" s="35">
        <v>42</v>
      </c>
      <c r="F178" s="36">
        <f t="shared" si="4"/>
        <v>2.6002497030510737E-3</v>
      </c>
      <c r="G178" s="37">
        <f t="shared" si="5"/>
        <v>0.10921048752814509</v>
      </c>
    </row>
    <row r="179" spans="1:7" x14ac:dyDescent="0.25">
      <c r="A179" s="33" t="s">
        <v>105</v>
      </c>
      <c r="B179" s="31" t="s">
        <v>595</v>
      </c>
      <c r="C179" s="34">
        <v>478831.5</v>
      </c>
      <c r="D179" s="32">
        <v>45077</v>
      </c>
      <c r="E179" s="35">
        <v>11</v>
      </c>
      <c r="F179" s="36">
        <f t="shared" si="4"/>
        <v>3.3646760069181341E-3</v>
      </c>
      <c r="G179" s="37">
        <f t="shared" si="5"/>
        <v>3.7011436076099476E-2</v>
      </c>
    </row>
    <row r="180" spans="1:7" x14ac:dyDescent="0.25">
      <c r="A180" s="33" t="s">
        <v>105</v>
      </c>
      <c r="B180" s="31" t="s">
        <v>596</v>
      </c>
      <c r="C180" s="34">
        <v>220008.96000000008</v>
      </c>
      <c r="D180" s="32">
        <v>45657</v>
      </c>
      <c r="E180" s="35">
        <v>30</v>
      </c>
      <c r="F180" s="36">
        <f t="shared" si="4"/>
        <v>1.5459694464942505E-3</v>
      </c>
      <c r="G180" s="37">
        <f t="shared" si="5"/>
        <v>4.6379083394827519E-2</v>
      </c>
    </row>
    <row r="181" spans="1:7" x14ac:dyDescent="0.25">
      <c r="A181" s="33" t="s">
        <v>105</v>
      </c>
      <c r="B181" s="31" t="s">
        <v>597</v>
      </c>
      <c r="C181" s="34">
        <v>1546053.6</v>
      </c>
      <c r="D181" s="32">
        <v>47848</v>
      </c>
      <c r="E181" s="35">
        <v>6</v>
      </c>
      <c r="F181" s="36">
        <f t="shared" si="4"/>
        <v>1.0863883126589221E-2</v>
      </c>
      <c r="G181" s="37">
        <f t="shared" si="5"/>
        <v>6.5183298759535324E-2</v>
      </c>
    </row>
    <row r="182" spans="1:7" x14ac:dyDescent="0.25">
      <c r="A182" s="33" t="s">
        <v>105</v>
      </c>
      <c r="B182" s="31" t="s">
        <v>598</v>
      </c>
      <c r="C182" s="34">
        <v>41176.090000000004</v>
      </c>
      <c r="D182" s="32">
        <v>46295</v>
      </c>
      <c r="E182" s="35">
        <v>51</v>
      </c>
      <c r="F182" s="36">
        <f t="shared" si="4"/>
        <v>2.8933811180279851E-4</v>
      </c>
      <c r="G182" s="37">
        <f t="shared" si="5"/>
        <v>1.4756243701942723E-2</v>
      </c>
    </row>
    <row r="183" spans="1:7" x14ac:dyDescent="0.25">
      <c r="A183" s="33" t="s">
        <v>105</v>
      </c>
      <c r="B183" s="31" t="s">
        <v>599</v>
      </c>
      <c r="C183" s="34">
        <v>68626.84</v>
      </c>
      <c r="D183" s="32">
        <v>46387</v>
      </c>
      <c r="E183" s="35">
        <v>54</v>
      </c>
      <c r="F183" s="36">
        <f t="shared" si="4"/>
        <v>4.822303502977763E-4</v>
      </c>
      <c r="G183" s="37">
        <f t="shared" si="5"/>
        <v>2.6040438916079919E-2</v>
      </c>
    </row>
    <row r="184" spans="1:7" x14ac:dyDescent="0.25">
      <c r="A184" s="33" t="s">
        <v>105</v>
      </c>
      <c r="B184" s="31" t="s">
        <v>600</v>
      </c>
      <c r="C184" s="34">
        <v>587981.22</v>
      </c>
      <c r="D184" s="32">
        <v>46387</v>
      </c>
      <c r="E184" s="35">
        <v>6</v>
      </c>
      <c r="F184" s="36">
        <f t="shared" si="4"/>
        <v>4.1316544618565255E-3</v>
      </c>
      <c r="G184" s="37">
        <f t="shared" si="5"/>
        <v>2.4789926771139153E-2</v>
      </c>
    </row>
    <row r="185" spans="1:7" x14ac:dyDescent="0.25">
      <c r="A185" s="33" t="s">
        <v>105</v>
      </c>
      <c r="B185" s="31" t="s">
        <v>601</v>
      </c>
      <c r="C185" s="34">
        <v>233581.3</v>
      </c>
      <c r="D185" s="32">
        <v>45657</v>
      </c>
      <c r="E185" s="35">
        <v>30</v>
      </c>
      <c r="F185" s="36">
        <f t="shared" si="4"/>
        <v>1.6413402121095765E-3</v>
      </c>
      <c r="G185" s="37">
        <f t="shared" si="5"/>
        <v>4.9240206363287291E-2</v>
      </c>
    </row>
    <row r="186" spans="1:7" x14ac:dyDescent="0.25">
      <c r="A186" s="33" t="s">
        <v>105</v>
      </c>
      <c r="B186" s="31" t="s">
        <v>602</v>
      </c>
      <c r="C186" s="34">
        <v>95247.829999999987</v>
      </c>
      <c r="D186" s="32">
        <v>45291</v>
      </c>
      <c r="E186" s="35">
        <v>18</v>
      </c>
      <c r="F186" s="36">
        <f t="shared" si="4"/>
        <v>6.6929199167560451E-4</v>
      </c>
      <c r="G186" s="37">
        <f t="shared" si="5"/>
        <v>1.2047255850160881E-2</v>
      </c>
    </row>
    <row r="187" spans="1:7" x14ac:dyDescent="0.25">
      <c r="A187" s="33" t="s">
        <v>105</v>
      </c>
      <c r="B187" s="31" t="s">
        <v>603</v>
      </c>
      <c r="C187" s="34">
        <v>149999.99</v>
      </c>
      <c r="D187" s="32">
        <v>45107</v>
      </c>
      <c r="E187" s="35">
        <v>12</v>
      </c>
      <c r="F187" s="36">
        <f t="shared" si="4"/>
        <v>1.0540270792355139E-3</v>
      </c>
      <c r="G187" s="37">
        <f t="shared" si="5"/>
        <v>1.2648324950826167E-2</v>
      </c>
    </row>
    <row r="188" spans="1:7" x14ac:dyDescent="0.25">
      <c r="A188" s="33" t="s">
        <v>105</v>
      </c>
      <c r="B188" s="31" t="s">
        <v>604</v>
      </c>
      <c r="C188" s="34">
        <v>1477763.93</v>
      </c>
      <c r="D188" s="32">
        <v>45657</v>
      </c>
      <c r="E188" s="35">
        <v>30</v>
      </c>
      <c r="F188" s="36">
        <f t="shared" si="4"/>
        <v>1.0384022018518098E-2</v>
      </c>
      <c r="G188" s="37">
        <f t="shared" si="5"/>
        <v>0.31152066055554295</v>
      </c>
    </row>
    <row r="189" spans="1:7" x14ac:dyDescent="0.25">
      <c r="A189" s="33" t="s">
        <v>105</v>
      </c>
      <c r="B189" s="31" t="s">
        <v>605</v>
      </c>
      <c r="C189" s="34">
        <v>49782.58</v>
      </c>
      <c r="D189" s="32">
        <v>46022</v>
      </c>
      <c r="E189" s="35">
        <v>42</v>
      </c>
      <c r="F189" s="36">
        <f t="shared" si="4"/>
        <v>3.4981460594902918E-4</v>
      </c>
      <c r="G189" s="37">
        <f t="shared" si="5"/>
        <v>1.4692213449859225E-2</v>
      </c>
    </row>
    <row r="190" spans="1:7" x14ac:dyDescent="0.25">
      <c r="A190" s="33" t="s">
        <v>105</v>
      </c>
      <c r="B190" s="31" t="s">
        <v>606</v>
      </c>
      <c r="C190" s="34">
        <v>364887.5</v>
      </c>
      <c r="D190" s="32">
        <v>45291</v>
      </c>
      <c r="E190" s="35">
        <v>18</v>
      </c>
      <c r="F190" s="36">
        <f t="shared" si="4"/>
        <v>2.5640088767642493E-3</v>
      </c>
      <c r="G190" s="37">
        <f t="shared" si="5"/>
        <v>4.6152159781756491E-2</v>
      </c>
    </row>
    <row r="191" spans="1:7" x14ac:dyDescent="0.25">
      <c r="A191" s="33" t="s">
        <v>105</v>
      </c>
      <c r="B191" s="31" t="s">
        <v>607</v>
      </c>
      <c r="C191" s="34">
        <v>1024216.0700000001</v>
      </c>
      <c r="D191" s="32">
        <v>45291</v>
      </c>
      <c r="E191" s="35">
        <v>18</v>
      </c>
      <c r="F191" s="36">
        <f t="shared" si="4"/>
        <v>7.1970102982551985E-3</v>
      </c>
      <c r="G191" s="37">
        <f t="shared" si="5"/>
        <v>0.12954618536859358</v>
      </c>
    </row>
    <row r="192" spans="1:7" x14ac:dyDescent="0.25">
      <c r="A192" s="33" t="s">
        <v>105</v>
      </c>
      <c r="B192" s="31" t="s">
        <v>608</v>
      </c>
      <c r="C192" s="34">
        <v>382826.09</v>
      </c>
      <c r="D192" s="32">
        <v>45291</v>
      </c>
      <c r="E192" s="35">
        <v>18</v>
      </c>
      <c r="F192" s="36">
        <f t="shared" si="4"/>
        <v>2.6900606159897212E-3</v>
      </c>
      <c r="G192" s="37">
        <f t="shared" si="5"/>
        <v>4.8421091087814984E-2</v>
      </c>
    </row>
    <row r="193" spans="1:7" x14ac:dyDescent="0.25">
      <c r="A193" s="33" t="s">
        <v>105</v>
      </c>
      <c r="B193" s="31" t="s">
        <v>609</v>
      </c>
      <c r="C193" s="34">
        <v>2013400</v>
      </c>
      <c r="D193" s="32">
        <v>46022</v>
      </c>
      <c r="E193" s="35">
        <v>42</v>
      </c>
      <c r="F193" s="36">
        <f t="shared" si="4"/>
        <v>1.4147855085408898E-2</v>
      </c>
      <c r="G193" s="37">
        <f t="shared" si="5"/>
        <v>0.59420991358717368</v>
      </c>
    </row>
    <row r="194" spans="1:7" x14ac:dyDescent="0.25">
      <c r="A194" s="33" t="s">
        <v>105</v>
      </c>
      <c r="B194" s="31" t="s">
        <v>8</v>
      </c>
      <c r="C194" s="34">
        <v>687645.71</v>
      </c>
      <c r="D194" s="32">
        <v>47483</v>
      </c>
      <c r="E194" s="35">
        <v>6</v>
      </c>
      <c r="F194" s="36">
        <f t="shared" si="4"/>
        <v>4.8319816505329851E-3</v>
      </c>
      <c r="G194" s="37">
        <f t="shared" si="5"/>
        <v>2.8991889903197912E-2</v>
      </c>
    </row>
    <row r="195" spans="1:7" x14ac:dyDescent="0.25">
      <c r="A195" s="33" t="s">
        <v>105</v>
      </c>
      <c r="B195" s="31" t="s">
        <v>610</v>
      </c>
      <c r="C195" s="34">
        <v>2</v>
      </c>
      <c r="D195" s="32">
        <v>46022</v>
      </c>
      <c r="E195" s="35">
        <v>42</v>
      </c>
      <c r="F195" s="36">
        <f t="shared" ref="F195:F218" si="6">C195/$C$219</f>
        <v>1.4053695326719876E-8</v>
      </c>
      <c r="G195" s="37">
        <f t="shared" ref="G195:G218" si="7">E195*F195</f>
        <v>5.9025520372223483E-7</v>
      </c>
    </row>
    <row r="196" spans="1:7" x14ac:dyDescent="0.25">
      <c r="A196" s="33" t="s">
        <v>105</v>
      </c>
      <c r="B196" s="31" t="s">
        <v>611</v>
      </c>
      <c r="C196" s="34">
        <v>1</v>
      </c>
      <c r="D196" s="32">
        <v>46022</v>
      </c>
      <c r="E196" s="35">
        <v>42</v>
      </c>
      <c r="F196" s="36">
        <f t="shared" si="6"/>
        <v>7.0268476633599381E-9</v>
      </c>
      <c r="G196" s="37">
        <f t="shared" si="7"/>
        <v>2.9512760186111741E-7</v>
      </c>
    </row>
    <row r="197" spans="1:7" x14ac:dyDescent="0.25">
      <c r="A197" s="33" t="s">
        <v>105</v>
      </c>
      <c r="B197" s="31" t="s">
        <v>612</v>
      </c>
      <c r="C197" s="34">
        <v>28551.930000000008</v>
      </c>
      <c r="D197" s="32">
        <v>45688</v>
      </c>
      <c r="E197" s="35">
        <v>31</v>
      </c>
      <c r="F197" s="36">
        <f t="shared" si="6"/>
        <v>2.0063006260491657E-4</v>
      </c>
      <c r="G197" s="37">
        <f t="shared" si="7"/>
        <v>6.2195319407524138E-3</v>
      </c>
    </row>
    <row r="198" spans="1:7" x14ac:dyDescent="0.25">
      <c r="A198" s="33" t="s">
        <v>105</v>
      </c>
      <c r="B198" s="31" t="s">
        <v>13</v>
      </c>
      <c r="C198" s="34">
        <v>500628.2</v>
      </c>
      <c r="D198" s="32">
        <v>46022</v>
      </c>
      <c r="E198" s="35">
        <v>42</v>
      </c>
      <c r="F198" s="36">
        <f t="shared" si="6"/>
        <v>3.5178380973820917E-3</v>
      </c>
      <c r="G198" s="37">
        <f t="shared" si="7"/>
        <v>0.14774920009004786</v>
      </c>
    </row>
    <row r="199" spans="1:7" x14ac:dyDescent="0.25">
      <c r="A199" s="33" t="s">
        <v>105</v>
      </c>
      <c r="B199" s="31" t="s">
        <v>613</v>
      </c>
      <c r="C199" s="34">
        <v>3853609.18</v>
      </c>
      <c r="D199" s="32">
        <v>45107</v>
      </c>
      <c r="E199" s="35">
        <v>12</v>
      </c>
      <c r="F199" s="36">
        <f t="shared" si="6"/>
        <v>2.7078724661985406E-2</v>
      </c>
      <c r="G199" s="37">
        <f t="shared" si="7"/>
        <v>0.32494469594382486</v>
      </c>
    </row>
    <row r="200" spans="1:7" x14ac:dyDescent="0.25">
      <c r="A200" s="33" t="s">
        <v>105</v>
      </c>
      <c r="B200" s="31" t="s">
        <v>614</v>
      </c>
      <c r="C200" s="34">
        <v>536250</v>
      </c>
      <c r="D200" s="32">
        <v>45077</v>
      </c>
      <c r="E200" s="35">
        <v>11</v>
      </c>
      <c r="F200" s="36">
        <f t="shared" si="6"/>
        <v>3.7681470594767667E-3</v>
      </c>
      <c r="G200" s="37">
        <f t="shared" si="7"/>
        <v>4.1449617654244431E-2</v>
      </c>
    </row>
    <row r="201" spans="1:7" x14ac:dyDescent="0.25">
      <c r="A201" s="33" t="s">
        <v>105</v>
      </c>
      <c r="B201" s="31" t="s">
        <v>615</v>
      </c>
      <c r="C201" s="34">
        <v>11000</v>
      </c>
      <c r="D201" s="32">
        <v>45291</v>
      </c>
      <c r="E201" s="35">
        <v>18</v>
      </c>
      <c r="F201" s="36">
        <f t="shared" si="6"/>
        <v>7.729532429695932E-5</v>
      </c>
      <c r="G201" s="37">
        <f t="shared" si="7"/>
        <v>1.3913158373452677E-3</v>
      </c>
    </row>
    <row r="202" spans="1:7" x14ac:dyDescent="0.25">
      <c r="A202" s="33" t="s">
        <v>105</v>
      </c>
      <c r="B202" s="31" t="s">
        <v>616</v>
      </c>
      <c r="C202" s="34">
        <v>11000</v>
      </c>
      <c r="D202" s="32">
        <v>45291</v>
      </c>
      <c r="E202" s="35">
        <v>18</v>
      </c>
      <c r="F202" s="36">
        <f t="shared" si="6"/>
        <v>7.729532429695932E-5</v>
      </c>
      <c r="G202" s="37">
        <f t="shared" si="7"/>
        <v>1.3913158373452677E-3</v>
      </c>
    </row>
    <row r="203" spans="1:7" x14ac:dyDescent="0.25">
      <c r="A203" s="33" t="s">
        <v>105</v>
      </c>
      <c r="B203" s="31" t="s">
        <v>617</v>
      </c>
      <c r="C203" s="34">
        <v>177216.48</v>
      </c>
      <c r="D203" s="32">
        <v>45688</v>
      </c>
      <c r="E203" s="35">
        <v>31</v>
      </c>
      <c r="F203" s="36">
        <f t="shared" si="6"/>
        <v>1.2452732083968732E-3</v>
      </c>
      <c r="G203" s="37">
        <f t="shared" si="7"/>
        <v>3.8603469460303068E-2</v>
      </c>
    </row>
    <row r="204" spans="1:7" x14ac:dyDescent="0.25">
      <c r="A204" s="33" t="s">
        <v>105</v>
      </c>
      <c r="B204" s="31" t="s">
        <v>618</v>
      </c>
      <c r="C204" s="34">
        <v>2326214.2200000002</v>
      </c>
      <c r="D204" s="32">
        <v>44985</v>
      </c>
      <c r="E204" s="35">
        <v>8</v>
      </c>
      <c r="F204" s="36">
        <f t="shared" si="6"/>
        <v>1.6345952956281662E-2</v>
      </c>
      <c r="G204" s="37">
        <f t="shared" si="7"/>
        <v>0.1307676236502533</v>
      </c>
    </row>
    <row r="205" spans="1:7" x14ac:dyDescent="0.25">
      <c r="A205" s="33" t="s">
        <v>105</v>
      </c>
      <c r="B205" s="31" t="s">
        <v>619</v>
      </c>
      <c r="C205" s="34">
        <v>12357.93</v>
      </c>
      <c r="D205" s="32">
        <v>45657</v>
      </c>
      <c r="E205" s="35">
        <v>30</v>
      </c>
      <c r="F205" s="36">
        <f t="shared" si="6"/>
        <v>8.6837291544465675E-5</v>
      </c>
      <c r="G205" s="37">
        <f t="shared" si="7"/>
        <v>2.6051187463339703E-3</v>
      </c>
    </row>
    <row r="206" spans="1:7" x14ac:dyDescent="0.25">
      <c r="A206" s="33" t="s">
        <v>105</v>
      </c>
      <c r="B206" s="31" t="s">
        <v>620</v>
      </c>
      <c r="C206" s="34">
        <v>4320.38</v>
      </c>
      <c r="D206" s="32">
        <v>45473</v>
      </c>
      <c r="E206" s="35">
        <v>24</v>
      </c>
      <c r="F206" s="36">
        <f t="shared" si="6"/>
        <v>3.0358652107827009E-5</v>
      </c>
      <c r="G206" s="37">
        <f t="shared" si="7"/>
        <v>7.2860765058784817E-4</v>
      </c>
    </row>
    <row r="207" spans="1:7" x14ac:dyDescent="0.25">
      <c r="A207" s="33" t="s">
        <v>105</v>
      </c>
      <c r="B207" s="31" t="s">
        <v>52</v>
      </c>
      <c r="C207" s="34">
        <v>1457166.8599999999</v>
      </c>
      <c r="D207" s="32">
        <v>44957</v>
      </c>
      <c r="E207" s="35">
        <v>7</v>
      </c>
      <c r="F207" s="36">
        <f t="shared" si="6"/>
        <v>1.0239289545316537E-2</v>
      </c>
      <c r="G207" s="37">
        <f t="shared" si="7"/>
        <v>7.1675026817215756E-2</v>
      </c>
    </row>
    <row r="208" spans="1:7" x14ac:dyDescent="0.25">
      <c r="A208" s="33" t="s">
        <v>105</v>
      </c>
      <c r="B208" s="31" t="s">
        <v>621</v>
      </c>
      <c r="C208" s="34">
        <v>13745.330000000002</v>
      </c>
      <c r="D208" s="32">
        <v>45626</v>
      </c>
      <c r="E208" s="35">
        <v>29</v>
      </c>
      <c r="F208" s="36">
        <f t="shared" si="6"/>
        <v>9.6586339992611267E-5</v>
      </c>
      <c r="G208" s="37">
        <f t="shared" si="7"/>
        <v>2.8010038597857268E-3</v>
      </c>
    </row>
    <row r="209" spans="1:7" x14ac:dyDescent="0.25">
      <c r="A209" s="33" t="s">
        <v>105</v>
      </c>
      <c r="B209" s="31" t="s">
        <v>622</v>
      </c>
      <c r="C209" s="34">
        <v>15143.45</v>
      </c>
      <c r="D209" s="32">
        <v>45291</v>
      </c>
      <c r="E209" s="35">
        <v>18</v>
      </c>
      <c r="F209" s="36">
        <f t="shared" si="6"/>
        <v>1.0641071624770805E-4</v>
      </c>
      <c r="G209" s="37">
        <f t="shared" si="7"/>
        <v>1.9153928924587451E-3</v>
      </c>
    </row>
    <row r="210" spans="1:7" x14ac:dyDescent="0.25">
      <c r="A210" s="33" t="s">
        <v>105</v>
      </c>
      <c r="B210" s="31" t="s">
        <v>623</v>
      </c>
      <c r="C210" s="34">
        <v>16728</v>
      </c>
      <c r="D210" s="32">
        <v>45291</v>
      </c>
      <c r="E210" s="35">
        <v>18</v>
      </c>
      <c r="F210" s="36">
        <f t="shared" si="6"/>
        <v>1.1754510771268504E-4</v>
      </c>
      <c r="G210" s="37">
        <f t="shared" si="7"/>
        <v>2.1158119388283306E-3</v>
      </c>
    </row>
    <row r="211" spans="1:7" x14ac:dyDescent="0.25">
      <c r="A211" s="33" t="s">
        <v>105</v>
      </c>
      <c r="B211" s="31" t="s">
        <v>624</v>
      </c>
      <c r="C211" s="34">
        <v>-33900.620000000003</v>
      </c>
      <c r="D211" s="32">
        <v>45291</v>
      </c>
      <c r="E211" s="35">
        <v>18</v>
      </c>
      <c r="F211" s="36">
        <f t="shared" si="6"/>
        <v>-2.3821449243345319E-4</v>
      </c>
      <c r="G211" s="37">
        <f t="shared" si="7"/>
        <v>-4.2878608638021575E-3</v>
      </c>
    </row>
    <row r="212" spans="1:7" x14ac:dyDescent="0.25">
      <c r="A212" s="33" t="s">
        <v>105</v>
      </c>
      <c r="B212" s="31" t="s">
        <v>625</v>
      </c>
      <c r="C212" s="34">
        <v>40757.930000000008</v>
      </c>
      <c r="D212" s="32">
        <v>45291</v>
      </c>
      <c r="E212" s="35">
        <v>18</v>
      </c>
      <c r="F212" s="36">
        <f t="shared" si="6"/>
        <v>2.8639976518388794E-4</v>
      </c>
      <c r="G212" s="37">
        <f t="shared" si="7"/>
        <v>5.1551957733099833E-3</v>
      </c>
    </row>
    <row r="213" spans="1:7" x14ac:dyDescent="0.25">
      <c r="A213" s="33" t="s">
        <v>105</v>
      </c>
      <c r="B213" s="31" t="s">
        <v>626</v>
      </c>
      <c r="C213" s="34">
        <v>-100509.34000000001</v>
      </c>
      <c r="D213" s="32">
        <v>45291</v>
      </c>
      <c r="E213" s="35">
        <v>18</v>
      </c>
      <c r="F213" s="36">
        <f t="shared" si="6"/>
        <v>-7.0626382092484963E-4</v>
      </c>
      <c r="G213" s="37">
        <f t="shared" si="7"/>
        <v>-1.2712748776647293E-2</v>
      </c>
    </row>
    <row r="214" spans="1:7" x14ac:dyDescent="0.25">
      <c r="A214" s="33" t="s">
        <v>105</v>
      </c>
      <c r="B214" s="31" t="s">
        <v>627</v>
      </c>
      <c r="C214" s="34">
        <v>-33935.409999999996</v>
      </c>
      <c r="D214" s="32">
        <v>45291</v>
      </c>
      <c r="E214" s="35">
        <v>18</v>
      </c>
      <c r="F214" s="36">
        <f t="shared" si="6"/>
        <v>-2.3845895646366143E-4</v>
      </c>
      <c r="G214" s="37">
        <f t="shared" si="7"/>
        <v>-4.2922612163459059E-3</v>
      </c>
    </row>
    <row r="215" spans="1:7" x14ac:dyDescent="0.25">
      <c r="A215" s="33" t="s">
        <v>105</v>
      </c>
      <c r="B215" s="31" t="s">
        <v>628</v>
      </c>
      <c r="C215" s="34">
        <v>-32595.23</v>
      </c>
      <c r="D215" s="32">
        <v>45291</v>
      </c>
      <c r="E215" s="35">
        <v>18</v>
      </c>
      <c r="F215" s="36">
        <f t="shared" si="6"/>
        <v>-2.2904171576217973E-4</v>
      </c>
      <c r="G215" s="37">
        <f t="shared" si="7"/>
        <v>-4.1227508837192355E-3</v>
      </c>
    </row>
    <row r="216" spans="1:7" x14ac:dyDescent="0.25">
      <c r="A216" s="33" t="s">
        <v>105</v>
      </c>
      <c r="B216" s="31" t="s">
        <v>629</v>
      </c>
      <c r="C216" s="34">
        <v>-57051.009999999995</v>
      </c>
      <c r="D216" s="32">
        <v>45291</v>
      </c>
      <c r="E216" s="35">
        <v>18</v>
      </c>
      <c r="F216" s="36">
        <f t="shared" si="6"/>
        <v>-4.0088875631082442E-4</v>
      </c>
      <c r="G216" s="37">
        <f t="shared" si="7"/>
        <v>-7.2159976135948399E-3</v>
      </c>
    </row>
    <row r="217" spans="1:7" x14ac:dyDescent="0.25">
      <c r="A217" s="33" t="s">
        <v>105</v>
      </c>
      <c r="B217" s="31" t="s">
        <v>630</v>
      </c>
      <c r="C217" s="34">
        <v>-42199.51</v>
      </c>
      <c r="D217" s="32">
        <v>45291</v>
      </c>
      <c r="E217" s="35">
        <v>18</v>
      </c>
      <c r="F217" s="36">
        <f t="shared" si="6"/>
        <v>-2.9652952823843435E-4</v>
      </c>
      <c r="G217" s="37">
        <f t="shared" si="7"/>
        <v>-5.3375315082918179E-3</v>
      </c>
    </row>
    <row r="218" spans="1:7" x14ac:dyDescent="0.25">
      <c r="A218" s="33" t="s">
        <v>105</v>
      </c>
      <c r="B218" s="31" t="s">
        <v>631</v>
      </c>
      <c r="C218" s="34">
        <v>-100266.23</v>
      </c>
      <c r="D218" s="32">
        <v>45291</v>
      </c>
      <c r="E218" s="35">
        <v>18</v>
      </c>
      <c r="F218" s="36">
        <f t="shared" si="6"/>
        <v>-7.0455552398941007E-4</v>
      </c>
      <c r="G218" s="37">
        <f t="shared" si="7"/>
        <v>-1.2681999431809381E-2</v>
      </c>
    </row>
    <row r="219" spans="1:7" ht="13" x14ac:dyDescent="0.3">
      <c r="C219" s="16">
        <f t="shared" ref="C219" si="8">SUM(C3:C218)</f>
        <v>142311324.77999997</v>
      </c>
      <c r="D219" s="38"/>
      <c r="E219" s="16">
        <f>AVERAGE(E3:E218)</f>
        <v>9.7083333333333339</v>
      </c>
      <c r="F219" s="39">
        <f>SUM(F3:F218)</f>
        <v>1.0000000000000007</v>
      </c>
      <c r="G219" s="16">
        <f>SUM(G3:G218)</f>
        <v>10.373233938353906</v>
      </c>
    </row>
    <row r="220" spans="1:7" x14ac:dyDescent="0.25">
      <c r="C220" s="37"/>
    </row>
    <row r="221" spans="1:7" x14ac:dyDescent="0.25">
      <c r="C221" s="37"/>
    </row>
    <row r="222" spans="1:7" ht="13" x14ac:dyDescent="0.3">
      <c r="C222" s="14">
        <f>G219</f>
        <v>10.373233938353906</v>
      </c>
      <c r="D222" t="s">
        <v>113</v>
      </c>
    </row>
    <row r="223" spans="1:7" x14ac:dyDescent="0.25">
      <c r="C223" s="1"/>
      <c r="D223" s="3"/>
    </row>
    <row r="224" spans="1:7" x14ac:dyDescent="0.25">
      <c r="C224" s="1"/>
      <c r="D224" s="3"/>
    </row>
    <row r="225" spans="3:4" x14ac:dyDescent="0.25">
      <c r="C225" s="1"/>
      <c r="D225" s="3"/>
    </row>
    <row r="226" spans="3:4" ht="13" x14ac:dyDescent="0.3">
      <c r="C226" s="13"/>
      <c r="D226" s="40"/>
    </row>
    <row r="227" spans="3:4" x14ac:dyDescent="0.25">
      <c r="C227" s="2"/>
      <c r="D227" s="3"/>
    </row>
  </sheetData>
  <mergeCells count="1">
    <mergeCell ref="A1:G1"/>
  </mergeCells>
  <pageMargins left="0.7" right="0.7" top="0.75" bottom="0.75" header="0.3" footer="0.5"/>
  <pageSetup scale="85" fitToHeight="0" orientation="portrait" r:id="rId1"/>
  <headerFooter>
    <oddFooter>&amp;R&amp;"Times New Roman,Bold"&amp;12Rebuttal Exhibit CMG-11
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G205"/>
  <sheetViews>
    <sheetView zoomScaleNormal="100" workbookViewId="0">
      <pane xSplit="2" ySplit="2" topLeftCell="C3" activePane="bottomRight" state="frozen"/>
      <selection pane="topRight" activeCell="C1" sqref="C1"/>
      <selection pane="bottomLeft" activeCell="A3" sqref="A3"/>
      <selection pane="bottomRight" sqref="A1:G1"/>
    </sheetView>
  </sheetViews>
  <sheetFormatPr defaultColWidth="9.1796875" defaultRowHeight="12.5" x14ac:dyDescent="0.25"/>
  <cols>
    <col min="1" max="1" width="9.1796875" style="31"/>
    <col min="2" max="2" width="12" style="31" bestFit="1" customWidth="1"/>
    <col min="3" max="3" width="15" style="31" bestFit="1" customWidth="1"/>
    <col min="4" max="4" width="17.26953125" style="32" bestFit="1" customWidth="1"/>
    <col min="5" max="5" width="26.26953125" style="31" bestFit="1" customWidth="1"/>
    <col min="6" max="6" width="12.54296875" style="31" bestFit="1" customWidth="1"/>
    <col min="7" max="7" width="16.1796875" style="31" bestFit="1" customWidth="1"/>
    <col min="8" max="16384" width="9.1796875" style="31"/>
  </cols>
  <sheetData>
    <row r="1" spans="1:7" ht="13" x14ac:dyDescent="0.3">
      <c r="A1" s="49" t="s">
        <v>109</v>
      </c>
      <c r="B1" s="49"/>
      <c r="C1" s="49"/>
      <c r="D1" s="49"/>
      <c r="E1" s="49"/>
      <c r="F1" s="49"/>
      <c r="G1" s="49"/>
    </row>
    <row r="2" spans="1:7" s="44" customFormat="1" ht="13" x14ac:dyDescent="0.3">
      <c r="A2" s="43" t="s">
        <v>103</v>
      </c>
      <c r="B2" s="28" t="s">
        <v>0</v>
      </c>
      <c r="C2" s="27">
        <v>44742</v>
      </c>
      <c r="D2" s="27" t="s">
        <v>2</v>
      </c>
      <c r="E2" s="28" t="s">
        <v>3</v>
      </c>
      <c r="F2" s="27" t="s">
        <v>4</v>
      </c>
      <c r="G2" s="28" t="s">
        <v>5</v>
      </c>
    </row>
    <row r="3" spans="1:7" x14ac:dyDescent="0.25">
      <c r="A3" s="33" t="s">
        <v>104</v>
      </c>
      <c r="B3" s="31" t="s">
        <v>21</v>
      </c>
      <c r="C3" s="34">
        <v>240415.02000000002</v>
      </c>
      <c r="D3" s="32">
        <v>46022</v>
      </c>
      <c r="E3" s="35">
        <v>42</v>
      </c>
      <c r="F3" s="36">
        <f t="shared" ref="F3:F34" si="0">C3/$C$197</f>
        <v>2.9048674247283976E-3</v>
      </c>
      <c r="G3" s="37">
        <f t="shared" ref="G3:G66" si="1">E3*F3</f>
        <v>0.12200443183859271</v>
      </c>
    </row>
    <row r="4" spans="1:7" x14ac:dyDescent="0.25">
      <c r="A4" s="33" t="s">
        <v>104</v>
      </c>
      <c r="B4" s="31" t="s">
        <v>47</v>
      </c>
      <c r="C4" s="34">
        <v>-421598.80999999959</v>
      </c>
      <c r="D4" s="32">
        <v>45657</v>
      </c>
      <c r="E4" s="35">
        <v>30</v>
      </c>
      <c r="F4" s="36">
        <f t="shared" si="0"/>
        <v>-5.0940604687396644E-3</v>
      </c>
      <c r="G4" s="37">
        <f t="shared" si="1"/>
        <v>-0.15282181406218992</v>
      </c>
    </row>
    <row r="5" spans="1:7" x14ac:dyDescent="0.25">
      <c r="A5" s="33" t="s">
        <v>104</v>
      </c>
      <c r="B5" s="31" t="s">
        <v>45</v>
      </c>
      <c r="C5" s="34">
        <v>-118707.60999999987</v>
      </c>
      <c r="D5" s="32">
        <v>45260</v>
      </c>
      <c r="E5" s="35">
        <v>17</v>
      </c>
      <c r="F5" s="36">
        <f t="shared" si="0"/>
        <v>-1.4343108402975928E-3</v>
      </c>
      <c r="G5" s="37">
        <f t="shared" si="1"/>
        <v>-2.4383284285059079E-2</v>
      </c>
    </row>
    <row r="6" spans="1:7" x14ac:dyDescent="0.25">
      <c r="A6" s="33" t="s">
        <v>104</v>
      </c>
      <c r="B6" s="31" t="s">
        <v>634</v>
      </c>
      <c r="C6" s="34">
        <v>-21.96</v>
      </c>
      <c r="D6" s="32">
        <v>46752</v>
      </c>
      <c r="E6" s="35">
        <v>6</v>
      </c>
      <c r="F6" s="36">
        <f t="shared" si="0"/>
        <v>-2.6533653615749805E-7</v>
      </c>
      <c r="G6" s="37">
        <f t="shared" si="1"/>
        <v>-1.5920192169449883E-6</v>
      </c>
    </row>
    <row r="7" spans="1:7" x14ac:dyDescent="0.25">
      <c r="A7" s="33" t="s">
        <v>104</v>
      </c>
      <c r="B7" s="31" t="s">
        <v>24</v>
      </c>
      <c r="C7" s="34">
        <v>209467.88000000003</v>
      </c>
      <c r="D7" s="32">
        <v>44926</v>
      </c>
      <c r="E7" s="35">
        <v>6</v>
      </c>
      <c r="F7" s="36">
        <f t="shared" si="0"/>
        <v>2.5309417903212417E-3</v>
      </c>
      <c r="G7" s="37">
        <f t="shared" si="1"/>
        <v>1.518565074192745E-2</v>
      </c>
    </row>
    <row r="8" spans="1:7" x14ac:dyDescent="0.25">
      <c r="A8" s="33" t="s">
        <v>104</v>
      </c>
      <c r="B8" s="31" t="s">
        <v>25</v>
      </c>
      <c r="C8" s="34">
        <v>3831314.3200000003</v>
      </c>
      <c r="D8" s="32">
        <v>44865</v>
      </c>
      <c r="E8" s="35">
        <v>4</v>
      </c>
      <c r="F8" s="36">
        <f t="shared" si="0"/>
        <v>4.6292699025474497E-2</v>
      </c>
      <c r="G8" s="37">
        <f t="shared" si="1"/>
        <v>0.18517079610189799</v>
      </c>
    </row>
    <row r="9" spans="1:7" x14ac:dyDescent="0.25">
      <c r="A9" s="33" t="s">
        <v>104</v>
      </c>
      <c r="B9" s="31" t="s">
        <v>635</v>
      </c>
      <c r="C9" s="34">
        <v>255012.00000000006</v>
      </c>
      <c r="D9" s="32">
        <v>45230</v>
      </c>
      <c r="E9" s="35">
        <v>16</v>
      </c>
      <c r="F9" s="36">
        <f t="shared" si="0"/>
        <v>3.0812386502092849E-3</v>
      </c>
      <c r="G9" s="37">
        <f t="shared" si="1"/>
        <v>4.9299818403348558E-2</v>
      </c>
    </row>
    <row r="10" spans="1:7" x14ac:dyDescent="0.25">
      <c r="A10" s="33" t="s">
        <v>104</v>
      </c>
      <c r="B10" s="31" t="s">
        <v>22</v>
      </c>
      <c r="C10" s="34">
        <v>12676222.110000001</v>
      </c>
      <c r="D10" s="32">
        <v>45657</v>
      </c>
      <c r="E10" s="35">
        <v>30</v>
      </c>
      <c r="F10" s="36">
        <f t="shared" si="0"/>
        <v>0.15316324527461253</v>
      </c>
      <c r="G10" s="37">
        <f t="shared" si="1"/>
        <v>4.5948973582383763</v>
      </c>
    </row>
    <row r="11" spans="1:7" x14ac:dyDescent="0.25">
      <c r="A11" s="33" t="s">
        <v>104</v>
      </c>
      <c r="B11" s="31" t="s">
        <v>636</v>
      </c>
      <c r="C11" s="34">
        <v>63733.83</v>
      </c>
      <c r="D11" s="32">
        <v>44773</v>
      </c>
      <c r="E11" s="35">
        <v>1</v>
      </c>
      <c r="F11" s="36">
        <f t="shared" si="0"/>
        <v>7.700780368055934E-4</v>
      </c>
      <c r="G11" s="37">
        <f t="shared" si="1"/>
        <v>7.700780368055934E-4</v>
      </c>
    </row>
    <row r="12" spans="1:7" x14ac:dyDescent="0.25">
      <c r="A12" s="33" t="s">
        <v>104</v>
      </c>
      <c r="B12" s="31" t="s">
        <v>41</v>
      </c>
      <c r="C12" s="34">
        <v>115076.93</v>
      </c>
      <c r="D12" s="32">
        <v>46203</v>
      </c>
      <c r="E12" s="35">
        <v>6</v>
      </c>
      <c r="F12" s="36">
        <f t="shared" si="0"/>
        <v>1.3904423496283636E-3</v>
      </c>
      <c r="G12" s="37">
        <f t="shared" si="1"/>
        <v>8.3426540977701823E-3</v>
      </c>
    </row>
    <row r="13" spans="1:7" x14ac:dyDescent="0.25">
      <c r="A13" s="33" t="s">
        <v>104</v>
      </c>
      <c r="B13" s="31" t="s">
        <v>637</v>
      </c>
      <c r="C13" s="34">
        <v>87040.08</v>
      </c>
      <c r="D13" s="32">
        <v>47726</v>
      </c>
      <c r="E13" s="35">
        <v>6</v>
      </c>
      <c r="F13" s="36">
        <f t="shared" si="0"/>
        <v>1.0516809350670092E-3</v>
      </c>
      <c r="G13" s="37">
        <f t="shared" si="1"/>
        <v>6.3100856104020553E-3</v>
      </c>
    </row>
    <row r="14" spans="1:7" x14ac:dyDescent="0.25">
      <c r="A14" s="33" t="s">
        <v>104</v>
      </c>
      <c r="B14" s="31" t="s">
        <v>642</v>
      </c>
      <c r="C14" s="34">
        <v>9886070.2300000004</v>
      </c>
      <c r="D14" s="32">
        <v>44895</v>
      </c>
      <c r="E14" s="35">
        <v>5</v>
      </c>
      <c r="F14" s="36">
        <f t="shared" si="0"/>
        <v>0.11945062072121856</v>
      </c>
      <c r="G14" s="37">
        <f t="shared" si="1"/>
        <v>0.59725310360609285</v>
      </c>
    </row>
    <row r="15" spans="1:7" x14ac:dyDescent="0.25">
      <c r="A15" s="33" t="s">
        <v>104</v>
      </c>
      <c r="B15" s="31" t="s">
        <v>644</v>
      </c>
      <c r="C15" s="34">
        <v>1905768.44</v>
      </c>
      <c r="D15" s="32">
        <v>44926</v>
      </c>
      <c r="E15" s="35">
        <v>6</v>
      </c>
      <c r="F15" s="36">
        <f t="shared" si="0"/>
        <v>2.3026866875586454E-2</v>
      </c>
      <c r="G15" s="37">
        <f t="shared" si="1"/>
        <v>0.13816120125351872</v>
      </c>
    </row>
    <row r="16" spans="1:7" x14ac:dyDescent="0.25">
      <c r="A16" s="33" t="s">
        <v>104</v>
      </c>
      <c r="B16" s="31" t="s">
        <v>648</v>
      </c>
      <c r="C16" s="34">
        <v>4706039.05</v>
      </c>
      <c r="D16" s="32">
        <v>44926</v>
      </c>
      <c r="E16" s="35">
        <v>6</v>
      </c>
      <c r="F16" s="36">
        <f t="shared" si="0"/>
        <v>5.6861753212610319E-2</v>
      </c>
      <c r="G16" s="37">
        <f t="shared" si="1"/>
        <v>0.34117051927566189</v>
      </c>
    </row>
    <row r="17" spans="1:7" x14ac:dyDescent="0.25">
      <c r="A17" s="33" t="s">
        <v>104</v>
      </c>
      <c r="B17" s="31" t="s">
        <v>650</v>
      </c>
      <c r="C17" s="34">
        <v>-66136.800000000003</v>
      </c>
      <c r="D17" s="32">
        <v>48579</v>
      </c>
      <c r="E17" s="35">
        <v>6</v>
      </c>
      <c r="F17" s="36">
        <f t="shared" si="0"/>
        <v>-7.9911245102646698E-4</v>
      </c>
      <c r="G17" s="37">
        <f t="shared" si="1"/>
        <v>-4.7946747061588021E-3</v>
      </c>
    </row>
    <row r="18" spans="1:7" x14ac:dyDescent="0.25">
      <c r="A18" s="33" t="s">
        <v>104</v>
      </c>
      <c r="B18" s="31" t="s">
        <v>652</v>
      </c>
      <c r="C18" s="1">
        <v>688151.97000000009</v>
      </c>
      <c r="D18" s="3">
        <v>44926</v>
      </c>
      <c r="E18" s="35">
        <v>6</v>
      </c>
      <c r="F18" s="36">
        <f t="shared" si="0"/>
        <v>8.3147477263095862E-3</v>
      </c>
      <c r="G18" s="2">
        <f t="shared" si="1"/>
        <v>4.9888486357857517E-2</v>
      </c>
    </row>
    <row r="19" spans="1:7" x14ac:dyDescent="0.25">
      <c r="A19" s="33" t="s">
        <v>104</v>
      </c>
      <c r="B19" s="31" t="s">
        <v>670</v>
      </c>
      <c r="C19" s="34">
        <v>144823.67999999999</v>
      </c>
      <c r="D19" s="32">
        <v>44926</v>
      </c>
      <c r="E19" s="35">
        <v>6</v>
      </c>
      <c r="F19" s="36">
        <f t="shared" si="0"/>
        <v>1.7498640075037303E-3</v>
      </c>
      <c r="G19" s="37">
        <f t="shared" si="1"/>
        <v>1.0499184045022382E-2</v>
      </c>
    </row>
    <row r="20" spans="1:7" x14ac:dyDescent="0.25">
      <c r="A20" s="33" t="s">
        <v>104</v>
      </c>
      <c r="B20" s="31" t="s">
        <v>672</v>
      </c>
      <c r="C20" s="34">
        <v>855728.44</v>
      </c>
      <c r="D20" s="32">
        <v>44926</v>
      </c>
      <c r="E20" s="35">
        <v>6</v>
      </c>
      <c r="F20" s="36">
        <f t="shared" si="0"/>
        <v>1.0339527329738587E-2</v>
      </c>
      <c r="G20" s="37">
        <f t="shared" si="1"/>
        <v>6.2037163978431523E-2</v>
      </c>
    </row>
    <row r="21" spans="1:7" x14ac:dyDescent="0.25">
      <c r="A21" s="33" t="s">
        <v>104</v>
      </c>
      <c r="B21" s="31" t="s">
        <v>682</v>
      </c>
      <c r="C21" s="34">
        <v>287586.43</v>
      </c>
      <c r="D21" s="32">
        <v>44865</v>
      </c>
      <c r="E21" s="35">
        <v>4</v>
      </c>
      <c r="F21" s="36">
        <f t="shared" si="0"/>
        <v>3.4748263744126032E-3</v>
      </c>
      <c r="G21" s="37">
        <f t="shared" si="1"/>
        <v>1.3899305497650413E-2</v>
      </c>
    </row>
    <row r="22" spans="1:7" x14ac:dyDescent="0.25">
      <c r="A22" s="33" t="s">
        <v>104</v>
      </c>
      <c r="B22" s="31" t="s">
        <v>686</v>
      </c>
      <c r="C22" s="34">
        <v>321777.87</v>
      </c>
      <c r="D22" s="32">
        <v>44895</v>
      </c>
      <c r="E22" s="35">
        <v>5</v>
      </c>
      <c r="F22" s="36">
        <f t="shared" si="0"/>
        <v>3.8879519780481648E-3</v>
      </c>
      <c r="G22" s="37">
        <f t="shared" si="1"/>
        <v>1.9439759890240823E-2</v>
      </c>
    </row>
    <row r="23" spans="1:7" x14ac:dyDescent="0.25">
      <c r="A23" s="33" t="s">
        <v>104</v>
      </c>
      <c r="B23" s="31" t="s">
        <v>688</v>
      </c>
      <c r="C23" s="34">
        <v>39412.5</v>
      </c>
      <c r="D23" s="32">
        <v>44896</v>
      </c>
      <c r="E23" s="35">
        <v>6</v>
      </c>
      <c r="F23" s="36">
        <f t="shared" si="0"/>
        <v>4.7621021089742216E-4</v>
      </c>
      <c r="G23" s="37">
        <f t="shared" si="1"/>
        <v>2.8572612653845328E-3</v>
      </c>
    </row>
    <row r="24" spans="1:7" x14ac:dyDescent="0.25">
      <c r="A24" s="33" t="s">
        <v>104</v>
      </c>
      <c r="B24" s="31" t="s">
        <v>695</v>
      </c>
      <c r="C24" s="34">
        <v>103427.81999999998</v>
      </c>
      <c r="D24" s="32">
        <v>44773</v>
      </c>
      <c r="E24" s="35">
        <v>1</v>
      </c>
      <c r="F24" s="36">
        <f t="shared" si="0"/>
        <v>1.2496894126193621E-3</v>
      </c>
      <c r="G24" s="37">
        <f t="shared" si="1"/>
        <v>1.2496894126193621E-3</v>
      </c>
    </row>
    <row r="25" spans="1:7" x14ac:dyDescent="0.25">
      <c r="A25" s="33" t="s">
        <v>104</v>
      </c>
      <c r="B25" s="31" t="s">
        <v>696</v>
      </c>
      <c r="C25" s="34">
        <v>95906.16</v>
      </c>
      <c r="D25" s="32">
        <v>44804</v>
      </c>
      <c r="E25" s="35">
        <v>2</v>
      </c>
      <c r="F25" s="36">
        <f t="shared" si="0"/>
        <v>1.1588072992061379E-3</v>
      </c>
      <c r="G25" s="37">
        <f t="shared" si="1"/>
        <v>2.3176145984122759E-3</v>
      </c>
    </row>
    <row r="26" spans="1:7" x14ac:dyDescent="0.25">
      <c r="A26" s="33" t="s">
        <v>104</v>
      </c>
      <c r="B26" s="31" t="s">
        <v>699</v>
      </c>
      <c r="C26" s="34">
        <v>41049.99</v>
      </c>
      <c r="D26" s="32">
        <v>44896</v>
      </c>
      <c r="E26" s="35">
        <v>6</v>
      </c>
      <c r="F26" s="36">
        <f t="shared" si="0"/>
        <v>4.9599554443988754E-4</v>
      </c>
      <c r="G26" s="37">
        <f t="shared" si="1"/>
        <v>2.975973266639325E-3</v>
      </c>
    </row>
    <row r="27" spans="1:7" x14ac:dyDescent="0.25">
      <c r="A27" s="33" t="s">
        <v>104</v>
      </c>
      <c r="B27" s="31" t="s">
        <v>709</v>
      </c>
      <c r="C27" s="34">
        <v>87843.6</v>
      </c>
      <c r="D27" s="32">
        <v>44896</v>
      </c>
      <c r="E27" s="35">
        <v>6</v>
      </c>
      <c r="F27" s="36">
        <f t="shared" si="0"/>
        <v>1.0613896424228049E-3</v>
      </c>
      <c r="G27" s="37">
        <f t="shared" si="1"/>
        <v>6.3683378545368293E-3</v>
      </c>
    </row>
    <row r="28" spans="1:7" x14ac:dyDescent="0.25">
      <c r="A28" s="33" t="s">
        <v>104</v>
      </c>
      <c r="B28" s="31" t="s">
        <v>38</v>
      </c>
      <c r="C28" s="34">
        <v>32903.050000000003</v>
      </c>
      <c r="D28" s="32">
        <v>44926</v>
      </c>
      <c r="E28" s="35">
        <v>6</v>
      </c>
      <c r="F28" s="36">
        <f t="shared" si="0"/>
        <v>3.9755834772390555E-4</v>
      </c>
      <c r="G28" s="37">
        <f t="shared" si="1"/>
        <v>2.3853500863434333E-3</v>
      </c>
    </row>
    <row r="29" spans="1:7" x14ac:dyDescent="0.25">
      <c r="A29" s="33" t="s">
        <v>104</v>
      </c>
      <c r="B29" s="31" t="s">
        <v>712</v>
      </c>
      <c r="C29" s="34">
        <v>72076.800000000003</v>
      </c>
      <c r="D29" s="32">
        <v>44926</v>
      </c>
      <c r="E29" s="35">
        <v>6</v>
      </c>
      <c r="F29" s="36">
        <f t="shared" si="0"/>
        <v>8.708838091674296E-4</v>
      </c>
      <c r="G29" s="37">
        <f t="shared" si="1"/>
        <v>5.2253028550045778E-3</v>
      </c>
    </row>
    <row r="30" spans="1:7" x14ac:dyDescent="0.25">
      <c r="A30" s="33" t="s">
        <v>104</v>
      </c>
      <c r="B30" s="31" t="s">
        <v>713</v>
      </c>
      <c r="C30" s="34">
        <v>16048.35</v>
      </c>
      <c r="D30" s="32">
        <v>44926</v>
      </c>
      <c r="E30" s="35">
        <v>6</v>
      </c>
      <c r="F30" s="36">
        <f t="shared" si="0"/>
        <v>1.9390772313493548E-4</v>
      </c>
      <c r="G30" s="37">
        <f t="shared" si="1"/>
        <v>1.1634463388096128E-3</v>
      </c>
    </row>
    <row r="31" spans="1:7" x14ac:dyDescent="0.25">
      <c r="A31" s="33" t="s">
        <v>104</v>
      </c>
      <c r="B31" s="31" t="s">
        <v>714</v>
      </c>
      <c r="C31" s="34">
        <v>16048.35</v>
      </c>
      <c r="D31" s="32">
        <v>44926</v>
      </c>
      <c r="E31" s="35">
        <v>6</v>
      </c>
      <c r="F31" s="36">
        <f t="shared" si="0"/>
        <v>1.9390772313493548E-4</v>
      </c>
      <c r="G31" s="37">
        <f t="shared" si="1"/>
        <v>1.1634463388096128E-3</v>
      </c>
    </row>
    <row r="32" spans="1:7" x14ac:dyDescent="0.25">
      <c r="A32" s="33" t="s">
        <v>104</v>
      </c>
      <c r="B32" s="31" t="s">
        <v>722</v>
      </c>
      <c r="C32" s="34">
        <v>98335.039999999979</v>
      </c>
      <c r="D32" s="32">
        <v>44926</v>
      </c>
      <c r="E32" s="35">
        <v>6</v>
      </c>
      <c r="F32" s="36">
        <f t="shared" si="0"/>
        <v>1.1881547767080606E-3</v>
      </c>
      <c r="G32" s="37">
        <f t="shared" si="1"/>
        <v>7.1289286602483634E-3</v>
      </c>
    </row>
    <row r="33" spans="1:7" x14ac:dyDescent="0.25">
      <c r="A33" s="33" t="s">
        <v>104</v>
      </c>
      <c r="B33" s="31" t="s">
        <v>733</v>
      </c>
      <c r="C33" s="34">
        <v>84465</v>
      </c>
      <c r="D33" s="32">
        <v>44926</v>
      </c>
      <c r="E33" s="35">
        <v>6</v>
      </c>
      <c r="F33" s="36">
        <f t="shared" si="0"/>
        <v>1.0205669638680816E-3</v>
      </c>
      <c r="G33" s="37">
        <f t="shared" si="1"/>
        <v>6.1234017832084899E-3</v>
      </c>
    </row>
    <row r="34" spans="1:7" x14ac:dyDescent="0.25">
      <c r="A34" s="33" t="s">
        <v>104</v>
      </c>
      <c r="B34" s="31" t="s">
        <v>749</v>
      </c>
      <c r="C34" s="34">
        <v>6531.96</v>
      </c>
      <c r="D34" s="32">
        <v>44926</v>
      </c>
      <c r="E34" s="35">
        <v>6</v>
      </c>
      <c r="F34" s="36">
        <f t="shared" si="0"/>
        <v>7.8923845205798297E-5</v>
      </c>
      <c r="G34" s="37">
        <f t="shared" si="1"/>
        <v>4.7354307123478976E-4</v>
      </c>
    </row>
    <row r="35" spans="1:7" x14ac:dyDescent="0.25">
      <c r="A35" s="33" t="s">
        <v>104</v>
      </c>
      <c r="B35" s="31" t="s">
        <v>34</v>
      </c>
      <c r="C35" s="34">
        <v>21344.31</v>
      </c>
      <c r="D35" s="32">
        <v>44773</v>
      </c>
      <c r="E35" s="35">
        <v>1</v>
      </c>
      <c r="F35" s="36">
        <f t="shared" ref="F35:F66" si="2">C35/$C$197</f>
        <v>2.5789732614170521E-4</v>
      </c>
      <c r="G35" s="37">
        <f t="shared" si="1"/>
        <v>2.5789732614170521E-4</v>
      </c>
    </row>
    <row r="36" spans="1:7" x14ac:dyDescent="0.25">
      <c r="A36" s="33" t="s">
        <v>104</v>
      </c>
      <c r="B36" s="31" t="s">
        <v>757</v>
      </c>
      <c r="C36" s="34">
        <v>810853.45000000007</v>
      </c>
      <c r="D36" s="32">
        <v>44926</v>
      </c>
      <c r="E36" s="35">
        <v>6</v>
      </c>
      <c r="F36" s="36">
        <f t="shared" si="2"/>
        <v>9.7973153804352016E-3</v>
      </c>
      <c r="G36" s="37">
        <f t="shared" si="1"/>
        <v>5.878389228261121E-2</v>
      </c>
    </row>
    <row r="37" spans="1:7" x14ac:dyDescent="0.25">
      <c r="A37" s="33" t="s">
        <v>104</v>
      </c>
      <c r="B37" s="31" t="s">
        <v>759</v>
      </c>
      <c r="C37" s="34">
        <v>8037.6900000000005</v>
      </c>
      <c r="D37" s="32">
        <v>44804</v>
      </c>
      <c r="E37" s="35">
        <v>2</v>
      </c>
      <c r="F37" s="36">
        <f t="shared" si="2"/>
        <v>9.7117159531318777E-5</v>
      </c>
      <c r="G37" s="37">
        <f t="shared" si="1"/>
        <v>1.9423431906263755E-4</v>
      </c>
    </row>
    <row r="38" spans="1:7" x14ac:dyDescent="0.25">
      <c r="A38" s="33" t="s">
        <v>104</v>
      </c>
      <c r="B38" s="31" t="s">
        <v>760</v>
      </c>
      <c r="C38" s="34">
        <v>56249.98</v>
      </c>
      <c r="D38" s="32">
        <v>44926</v>
      </c>
      <c r="E38" s="35">
        <v>6</v>
      </c>
      <c r="F38" s="36">
        <f t="shared" si="2"/>
        <v>6.7965277104410475E-4</v>
      </c>
      <c r="G38" s="37">
        <f t="shared" si="1"/>
        <v>4.0779166262646287E-3</v>
      </c>
    </row>
    <row r="39" spans="1:7" x14ac:dyDescent="0.25">
      <c r="A39" s="33" t="s">
        <v>104</v>
      </c>
      <c r="B39" s="31" t="s">
        <v>761</v>
      </c>
      <c r="C39" s="34">
        <v>9718.08</v>
      </c>
      <c r="D39" s="32">
        <v>44926</v>
      </c>
      <c r="E39" s="35">
        <v>6</v>
      </c>
      <c r="F39" s="36">
        <f t="shared" si="2"/>
        <v>1.1742084177146896E-4</v>
      </c>
      <c r="G39" s="37">
        <f t="shared" si="1"/>
        <v>7.0452505062881376E-4</v>
      </c>
    </row>
    <row r="40" spans="1:7" x14ac:dyDescent="0.25">
      <c r="A40" s="33" t="s">
        <v>104</v>
      </c>
      <c r="B40" s="31" t="s">
        <v>764</v>
      </c>
      <c r="C40" s="34">
        <v>42232.5</v>
      </c>
      <c r="D40" s="32">
        <v>44926</v>
      </c>
      <c r="E40" s="35">
        <v>6</v>
      </c>
      <c r="F40" s="36">
        <f t="shared" si="2"/>
        <v>5.1028348193404079E-4</v>
      </c>
      <c r="G40" s="37">
        <f t="shared" si="1"/>
        <v>3.061700891604245E-3</v>
      </c>
    </row>
    <row r="41" spans="1:7" x14ac:dyDescent="0.25">
      <c r="A41" s="33" t="s">
        <v>104</v>
      </c>
      <c r="B41" s="31" t="s">
        <v>771</v>
      </c>
      <c r="C41" s="34">
        <v>88265.93</v>
      </c>
      <c r="D41" s="32">
        <v>44926</v>
      </c>
      <c r="E41" s="35">
        <v>6</v>
      </c>
      <c r="F41" s="36">
        <f t="shared" si="2"/>
        <v>1.0664925376557461E-3</v>
      </c>
      <c r="G41" s="37">
        <f t="shared" si="1"/>
        <v>6.3989552259344773E-3</v>
      </c>
    </row>
    <row r="42" spans="1:7" x14ac:dyDescent="0.25">
      <c r="A42" s="33" t="s">
        <v>104</v>
      </c>
      <c r="B42" s="31" t="s">
        <v>772</v>
      </c>
      <c r="C42" s="34">
        <v>506790</v>
      </c>
      <c r="D42" s="32">
        <v>44926</v>
      </c>
      <c r="E42" s="35">
        <v>6</v>
      </c>
      <c r="F42" s="36">
        <f t="shared" si="2"/>
        <v>6.1234017832084891E-3</v>
      </c>
      <c r="G42" s="37">
        <f t="shared" si="1"/>
        <v>3.6740410699250936E-2</v>
      </c>
    </row>
    <row r="43" spans="1:7" x14ac:dyDescent="0.25">
      <c r="A43" s="33" t="s">
        <v>104</v>
      </c>
      <c r="B43" s="31" t="s">
        <v>775</v>
      </c>
      <c r="C43" s="34">
        <v>48145.05</v>
      </c>
      <c r="D43" s="32">
        <v>44926</v>
      </c>
      <c r="E43" s="35">
        <v>6</v>
      </c>
      <c r="F43" s="36">
        <f t="shared" si="2"/>
        <v>5.8172316940480651E-4</v>
      </c>
      <c r="G43" s="37">
        <f t="shared" si="1"/>
        <v>3.490339016428839E-3</v>
      </c>
    </row>
    <row r="44" spans="1:7" x14ac:dyDescent="0.25">
      <c r="A44" s="33" t="s">
        <v>104</v>
      </c>
      <c r="B44" s="31" t="s">
        <v>777</v>
      </c>
      <c r="C44" s="34">
        <v>78260.31</v>
      </c>
      <c r="D44" s="32">
        <v>44926</v>
      </c>
      <c r="E44" s="35">
        <v>6</v>
      </c>
      <c r="F44" s="36">
        <f t="shared" si="2"/>
        <v>9.4559743051056476E-4</v>
      </c>
      <c r="G44" s="37">
        <f t="shared" si="1"/>
        <v>5.6735845830633881E-3</v>
      </c>
    </row>
    <row r="45" spans="1:7" x14ac:dyDescent="0.25">
      <c r="A45" s="33" t="s">
        <v>104</v>
      </c>
      <c r="B45" s="31" t="s">
        <v>795</v>
      </c>
      <c r="C45" s="34">
        <v>188928.27</v>
      </c>
      <c r="D45" s="32">
        <v>44926</v>
      </c>
      <c r="E45" s="35">
        <v>6</v>
      </c>
      <c r="F45" s="36">
        <f t="shared" si="2"/>
        <v>2.2827674291451979E-3</v>
      </c>
      <c r="G45" s="37">
        <f t="shared" si="1"/>
        <v>1.3696604574871186E-2</v>
      </c>
    </row>
    <row r="46" spans="1:7" x14ac:dyDescent="0.25">
      <c r="A46" s="33" t="s">
        <v>104</v>
      </c>
      <c r="B46" s="31" t="s">
        <v>796</v>
      </c>
      <c r="C46" s="34">
        <v>160182.95000000001</v>
      </c>
      <c r="D46" s="32">
        <v>44926</v>
      </c>
      <c r="E46" s="35">
        <v>6</v>
      </c>
      <c r="F46" s="36">
        <f t="shared" si="2"/>
        <v>1.9354457697855054E-3</v>
      </c>
      <c r="G46" s="37">
        <f t="shared" si="1"/>
        <v>1.1612674618713032E-2</v>
      </c>
    </row>
    <row r="47" spans="1:7" x14ac:dyDescent="0.25">
      <c r="A47" s="33" t="s">
        <v>104</v>
      </c>
      <c r="B47" s="31" t="s">
        <v>797</v>
      </c>
      <c r="C47" s="34">
        <v>556963.02</v>
      </c>
      <c r="D47" s="32">
        <v>44926</v>
      </c>
      <c r="E47" s="35">
        <v>6</v>
      </c>
      <c r="F47" s="36">
        <f t="shared" si="2"/>
        <v>6.7296283467495124E-3</v>
      </c>
      <c r="G47" s="37">
        <f t="shared" si="1"/>
        <v>4.0377770080497075E-2</v>
      </c>
    </row>
    <row r="48" spans="1:7" x14ac:dyDescent="0.25">
      <c r="A48" s="33" t="s">
        <v>104</v>
      </c>
      <c r="B48" s="31" t="s">
        <v>798</v>
      </c>
      <c r="C48" s="34">
        <v>89775.11</v>
      </c>
      <c r="D48" s="32">
        <v>44926</v>
      </c>
      <c r="E48" s="35">
        <v>6</v>
      </c>
      <c r="F48" s="36">
        <f t="shared" si="2"/>
        <v>1.0847275373660457E-3</v>
      </c>
      <c r="G48" s="37">
        <f t="shared" si="1"/>
        <v>6.5083652241962747E-3</v>
      </c>
    </row>
    <row r="49" spans="1:7" x14ac:dyDescent="0.25">
      <c r="A49" s="33" t="s">
        <v>104</v>
      </c>
      <c r="B49" s="31" t="s">
        <v>799</v>
      </c>
      <c r="C49" s="34">
        <v>133528.15000000002</v>
      </c>
      <c r="D49" s="32">
        <v>44865</v>
      </c>
      <c r="E49" s="35">
        <v>4</v>
      </c>
      <c r="F49" s="36">
        <f t="shared" si="2"/>
        <v>1.6133832787121505E-3</v>
      </c>
      <c r="G49" s="37">
        <f t="shared" si="1"/>
        <v>6.453533114848602E-3</v>
      </c>
    </row>
    <row r="50" spans="1:7" x14ac:dyDescent="0.25">
      <c r="A50" s="33" t="s">
        <v>104</v>
      </c>
      <c r="B50" s="31" t="s">
        <v>800</v>
      </c>
      <c r="C50" s="34">
        <v>53088.770000000004</v>
      </c>
      <c r="D50" s="32">
        <v>44865</v>
      </c>
      <c r="E50" s="35">
        <v>4</v>
      </c>
      <c r="F50" s="36">
        <f t="shared" si="2"/>
        <v>6.4145675503925756E-4</v>
      </c>
      <c r="G50" s="37">
        <f t="shared" si="1"/>
        <v>2.5658270201570302E-3</v>
      </c>
    </row>
    <row r="51" spans="1:7" x14ac:dyDescent="0.25">
      <c r="A51" s="33" t="s">
        <v>104</v>
      </c>
      <c r="B51" s="31" t="s">
        <v>802</v>
      </c>
      <c r="C51" s="34">
        <v>27718.49</v>
      </c>
      <c r="D51" s="32">
        <v>44926</v>
      </c>
      <c r="E51" s="35">
        <v>6</v>
      </c>
      <c r="F51" s="36">
        <f t="shared" si="2"/>
        <v>3.3491475975028451E-4</v>
      </c>
      <c r="G51" s="37">
        <f t="shared" si="1"/>
        <v>2.0094885585017069E-3</v>
      </c>
    </row>
    <row r="52" spans="1:7" x14ac:dyDescent="0.25">
      <c r="A52" s="33" t="s">
        <v>104</v>
      </c>
      <c r="B52" s="31" t="s">
        <v>803</v>
      </c>
      <c r="C52" s="34">
        <v>81237.33</v>
      </c>
      <c r="D52" s="32">
        <v>44773</v>
      </c>
      <c r="E52" s="35">
        <v>1</v>
      </c>
      <c r="F52" s="36">
        <f t="shared" si="2"/>
        <v>9.81567930277031E-4</v>
      </c>
      <c r="G52" s="37">
        <f t="shared" si="1"/>
        <v>9.81567930277031E-4</v>
      </c>
    </row>
    <row r="53" spans="1:7" x14ac:dyDescent="0.25">
      <c r="A53" s="33" t="s">
        <v>104</v>
      </c>
      <c r="B53" s="31" t="s">
        <v>804</v>
      </c>
      <c r="C53" s="34">
        <v>224064.07</v>
      </c>
      <c r="D53" s="32">
        <v>44895</v>
      </c>
      <c r="E53" s="35">
        <v>5</v>
      </c>
      <c r="F53" s="36">
        <f t="shared" si="2"/>
        <v>2.7073034704531498E-3</v>
      </c>
      <c r="G53" s="37">
        <f t="shared" si="1"/>
        <v>1.3536517352265749E-2</v>
      </c>
    </row>
    <row r="54" spans="1:7" x14ac:dyDescent="0.25">
      <c r="A54" s="33" t="s">
        <v>104</v>
      </c>
      <c r="B54" s="31" t="s">
        <v>805</v>
      </c>
      <c r="C54" s="34">
        <v>46287.5</v>
      </c>
      <c r="D54" s="32">
        <v>44865</v>
      </c>
      <c r="E54" s="35">
        <v>4</v>
      </c>
      <c r="F54" s="36">
        <f t="shared" si="2"/>
        <v>5.592789124494622E-4</v>
      </c>
      <c r="G54" s="37">
        <f t="shared" si="1"/>
        <v>2.2371156497978488E-3</v>
      </c>
    </row>
    <row r="55" spans="1:7" x14ac:dyDescent="0.25">
      <c r="A55" s="33" t="s">
        <v>104</v>
      </c>
      <c r="B55" s="31" t="s">
        <v>820</v>
      </c>
      <c r="C55" s="34">
        <v>460536.97000000003</v>
      </c>
      <c r="D55" s="32">
        <v>44865</v>
      </c>
      <c r="E55" s="35">
        <v>4</v>
      </c>
      <c r="F55" s="36">
        <f t="shared" si="2"/>
        <v>5.5645393621252086E-3</v>
      </c>
      <c r="G55" s="37">
        <f t="shared" si="1"/>
        <v>2.2258157448500834E-2</v>
      </c>
    </row>
    <row r="56" spans="1:7" x14ac:dyDescent="0.25">
      <c r="A56" s="33" t="s">
        <v>104</v>
      </c>
      <c r="B56" s="31" t="s">
        <v>829</v>
      </c>
      <c r="C56" s="34">
        <v>1433440.87</v>
      </c>
      <c r="D56" s="32">
        <v>44926</v>
      </c>
      <c r="E56" s="35">
        <v>6</v>
      </c>
      <c r="F56" s="36">
        <f t="shared" si="2"/>
        <v>1.7319864992367505E-2</v>
      </c>
      <c r="G56" s="37">
        <f t="shared" si="1"/>
        <v>0.10391918995420503</v>
      </c>
    </row>
    <row r="57" spans="1:7" x14ac:dyDescent="0.25">
      <c r="A57" s="33" t="s">
        <v>104</v>
      </c>
      <c r="B57" s="31" t="s">
        <v>835</v>
      </c>
      <c r="C57" s="34">
        <v>57718.49</v>
      </c>
      <c r="D57" s="32">
        <v>44926</v>
      </c>
      <c r="E57" s="35">
        <v>6</v>
      </c>
      <c r="F57" s="36">
        <f t="shared" si="2"/>
        <v>6.973963665228227E-4</v>
      </c>
      <c r="G57" s="37">
        <f t="shared" si="1"/>
        <v>4.184378199136936E-3</v>
      </c>
    </row>
    <row r="58" spans="1:7" x14ac:dyDescent="0.25">
      <c r="A58" s="33" t="s">
        <v>104</v>
      </c>
      <c r="B58" s="31" t="s">
        <v>838</v>
      </c>
      <c r="C58" s="34">
        <v>294800.01</v>
      </c>
      <c r="D58" s="32">
        <v>44926</v>
      </c>
      <c r="E58" s="35">
        <v>6</v>
      </c>
      <c r="F58" s="36">
        <f t="shared" si="2"/>
        <v>3.5619860433786783E-3</v>
      </c>
      <c r="G58" s="37">
        <f t="shared" si="1"/>
        <v>2.1371916260272069E-2</v>
      </c>
    </row>
    <row r="59" spans="1:7" x14ac:dyDescent="0.25">
      <c r="A59" s="33" t="s">
        <v>104</v>
      </c>
      <c r="B59" s="31" t="s">
        <v>839</v>
      </c>
      <c r="C59" s="34">
        <v>177500</v>
      </c>
      <c r="D59" s="32">
        <v>44926</v>
      </c>
      <c r="E59" s="35">
        <v>6</v>
      </c>
      <c r="F59" s="36">
        <f t="shared" si="2"/>
        <v>2.1446828400708516E-3</v>
      </c>
      <c r="G59" s="37">
        <f t="shared" si="1"/>
        <v>1.286809704042511E-2</v>
      </c>
    </row>
    <row r="60" spans="1:7" x14ac:dyDescent="0.25">
      <c r="A60" s="33" t="s">
        <v>104</v>
      </c>
      <c r="B60" s="31" t="s">
        <v>846</v>
      </c>
      <c r="C60" s="34">
        <v>17732.759999999998</v>
      </c>
      <c r="D60" s="32">
        <v>44804</v>
      </c>
      <c r="E60" s="35">
        <v>2</v>
      </c>
      <c r="F60" s="36">
        <f t="shared" si="2"/>
        <v>2.1425997791039316E-4</v>
      </c>
      <c r="G60" s="37">
        <f t="shared" si="1"/>
        <v>4.2851995582078632E-4</v>
      </c>
    </row>
    <row r="61" spans="1:7" x14ac:dyDescent="0.25">
      <c r="A61" s="33" t="s">
        <v>104</v>
      </c>
      <c r="B61" s="31" t="s">
        <v>858</v>
      </c>
      <c r="C61" s="34">
        <v>90601.400000000009</v>
      </c>
      <c r="D61" s="32">
        <v>44926</v>
      </c>
      <c r="E61" s="35">
        <v>6</v>
      </c>
      <c r="F61" s="36">
        <f t="shared" si="2"/>
        <v>1.0947113682613816E-3</v>
      </c>
      <c r="G61" s="37">
        <f t="shared" si="1"/>
        <v>6.5682682095682902E-3</v>
      </c>
    </row>
    <row r="62" spans="1:7" x14ac:dyDescent="0.25">
      <c r="A62" s="33" t="s">
        <v>104</v>
      </c>
      <c r="B62" s="31" t="s">
        <v>860</v>
      </c>
      <c r="C62" s="34">
        <v>834544.38</v>
      </c>
      <c r="D62" s="32">
        <v>44926</v>
      </c>
      <c r="E62" s="35">
        <v>6</v>
      </c>
      <c r="F62" s="36">
        <f t="shared" si="2"/>
        <v>1.0083566259513059E-2</v>
      </c>
      <c r="G62" s="37">
        <f t="shared" si="1"/>
        <v>6.0501397557078354E-2</v>
      </c>
    </row>
    <row r="63" spans="1:7" x14ac:dyDescent="0.25">
      <c r="A63" s="33" t="s">
        <v>104</v>
      </c>
      <c r="B63" s="31" t="s">
        <v>862</v>
      </c>
      <c r="C63" s="34">
        <v>50204.939999999995</v>
      </c>
      <c r="D63" s="32">
        <v>44926</v>
      </c>
      <c r="E63" s="35">
        <v>6</v>
      </c>
      <c r="F63" s="36">
        <f t="shared" si="2"/>
        <v>6.0661224397062915E-4</v>
      </c>
      <c r="G63" s="37">
        <f t="shared" si="1"/>
        <v>3.6396734638237749E-3</v>
      </c>
    </row>
    <row r="64" spans="1:7" x14ac:dyDescent="0.25">
      <c r="A64" s="33" t="s">
        <v>104</v>
      </c>
      <c r="B64" s="31" t="s">
        <v>865</v>
      </c>
      <c r="C64" s="34">
        <v>505949.41000000003</v>
      </c>
      <c r="D64" s="32">
        <v>44926</v>
      </c>
      <c r="E64" s="35">
        <v>6</v>
      </c>
      <c r="F64" s="36">
        <f t="shared" si="2"/>
        <v>6.1132451694139254E-3</v>
      </c>
      <c r="G64" s="37">
        <f t="shared" si="1"/>
        <v>3.6679471016483556E-2</v>
      </c>
    </row>
    <row r="65" spans="1:7" x14ac:dyDescent="0.25">
      <c r="A65" s="33" t="s">
        <v>104</v>
      </c>
      <c r="B65" s="31" t="s">
        <v>866</v>
      </c>
      <c r="C65" s="34">
        <v>120480</v>
      </c>
      <c r="D65" s="32">
        <v>44926</v>
      </c>
      <c r="E65" s="35">
        <v>6</v>
      </c>
      <c r="F65" s="36">
        <f t="shared" si="2"/>
        <v>1.4557261327985138E-3</v>
      </c>
      <c r="G65" s="37">
        <f t="shared" si="1"/>
        <v>8.7343567967910832E-3</v>
      </c>
    </row>
    <row r="66" spans="1:7" x14ac:dyDescent="0.25">
      <c r="A66" s="33" t="s">
        <v>104</v>
      </c>
      <c r="B66" s="31" t="s">
        <v>869</v>
      </c>
      <c r="C66" s="34">
        <v>1555510</v>
      </c>
      <c r="D66" s="32">
        <v>44926</v>
      </c>
      <c r="E66" s="35">
        <v>6</v>
      </c>
      <c r="F66" s="36">
        <f t="shared" si="2"/>
        <v>1.8794792138358368E-2</v>
      </c>
      <c r="G66" s="37">
        <f t="shared" si="1"/>
        <v>0.1127687528301502</v>
      </c>
    </row>
    <row r="67" spans="1:7" x14ac:dyDescent="0.25">
      <c r="A67" s="33" t="s">
        <v>104</v>
      </c>
      <c r="B67" s="31" t="s">
        <v>871</v>
      </c>
      <c r="C67" s="34">
        <v>116225.26000000001</v>
      </c>
      <c r="D67" s="32">
        <v>44895</v>
      </c>
      <c r="E67" s="35">
        <v>5</v>
      </c>
      <c r="F67" s="36">
        <f t="shared" ref="F67:F98" si="3">C67/$C$197</f>
        <v>1.4043172997452009E-3</v>
      </c>
      <c r="G67" s="37">
        <f t="shared" ref="G67:G130" si="4">E67*F67</f>
        <v>7.0215864987260047E-3</v>
      </c>
    </row>
    <row r="68" spans="1:7" x14ac:dyDescent="0.25">
      <c r="A68" s="33" t="s">
        <v>104</v>
      </c>
      <c r="B68" s="31" t="s">
        <v>875</v>
      </c>
      <c r="C68" s="34">
        <v>155562.26999999999</v>
      </c>
      <c r="D68" s="32">
        <v>44895</v>
      </c>
      <c r="E68" s="35">
        <v>5</v>
      </c>
      <c r="F68" s="36">
        <f t="shared" si="3"/>
        <v>1.8796153860927809E-3</v>
      </c>
      <c r="G68" s="37">
        <f t="shared" si="4"/>
        <v>9.3980769304639038E-3</v>
      </c>
    </row>
    <row r="69" spans="1:7" x14ac:dyDescent="0.25">
      <c r="A69" s="33" t="s">
        <v>104</v>
      </c>
      <c r="B69" s="31" t="s">
        <v>877</v>
      </c>
      <c r="C69" s="34">
        <v>-500</v>
      </c>
      <c r="D69" s="32">
        <v>44865</v>
      </c>
      <c r="E69" s="35">
        <v>4</v>
      </c>
      <c r="F69" s="36">
        <f t="shared" si="3"/>
        <v>-6.0413601128756377E-6</v>
      </c>
      <c r="G69" s="37">
        <f t="shared" si="4"/>
        <v>-2.4165440451502551E-5</v>
      </c>
    </row>
    <row r="70" spans="1:7" x14ac:dyDescent="0.25">
      <c r="A70" s="33" t="s">
        <v>104</v>
      </c>
      <c r="B70" s="31" t="s">
        <v>880</v>
      </c>
      <c r="C70" s="34">
        <v>2027.76</v>
      </c>
      <c r="D70" s="32">
        <v>44926</v>
      </c>
      <c r="E70" s="35">
        <v>6</v>
      </c>
      <c r="F70" s="36">
        <f t="shared" si="3"/>
        <v>2.4500856764969408E-5</v>
      </c>
      <c r="G70" s="37">
        <f t="shared" si="4"/>
        <v>1.4700514058981645E-4</v>
      </c>
    </row>
    <row r="71" spans="1:7" x14ac:dyDescent="0.25">
      <c r="A71" s="33" t="s">
        <v>104</v>
      </c>
      <c r="B71" s="31" t="s">
        <v>881</v>
      </c>
      <c r="C71" s="34">
        <v>655196.39</v>
      </c>
      <c r="D71" s="32">
        <v>44926</v>
      </c>
      <c r="E71" s="35">
        <v>6</v>
      </c>
      <c r="F71" s="36">
        <f t="shared" si="3"/>
        <v>7.9165546732922216E-3</v>
      </c>
      <c r="G71" s="37">
        <f t="shared" si="4"/>
        <v>4.7499328039753333E-2</v>
      </c>
    </row>
    <row r="72" spans="1:7" x14ac:dyDescent="0.25">
      <c r="A72" s="33" t="s">
        <v>104</v>
      </c>
      <c r="B72" s="31" t="s">
        <v>883</v>
      </c>
      <c r="C72" s="34">
        <v>363022</v>
      </c>
      <c r="D72" s="32">
        <v>44834</v>
      </c>
      <c r="E72" s="35">
        <v>3</v>
      </c>
      <c r="F72" s="36">
        <f t="shared" si="3"/>
        <v>4.3862932617926799E-3</v>
      </c>
      <c r="G72" s="37">
        <f t="shared" si="4"/>
        <v>1.3158879785378039E-2</v>
      </c>
    </row>
    <row r="73" spans="1:7" x14ac:dyDescent="0.25">
      <c r="A73" s="33" t="s">
        <v>104</v>
      </c>
      <c r="B73" s="31" t="s">
        <v>889</v>
      </c>
      <c r="C73" s="34">
        <v>-1600</v>
      </c>
      <c r="D73" s="32">
        <v>44895</v>
      </c>
      <c r="E73" s="35">
        <v>5</v>
      </c>
      <c r="F73" s="36">
        <f t="shared" si="3"/>
        <v>-1.9332352361202042E-5</v>
      </c>
      <c r="G73" s="37">
        <f t="shared" si="4"/>
        <v>-9.6661761806010203E-5</v>
      </c>
    </row>
    <row r="74" spans="1:7" x14ac:dyDescent="0.25">
      <c r="A74" s="33" t="s">
        <v>104</v>
      </c>
      <c r="B74" s="31" t="s">
        <v>892</v>
      </c>
      <c r="C74" s="34">
        <v>25656.400000000001</v>
      </c>
      <c r="D74" s="32">
        <v>44804</v>
      </c>
      <c r="E74" s="35">
        <v>2</v>
      </c>
      <c r="F74" s="36">
        <f t="shared" si="3"/>
        <v>3.0999910319996505E-4</v>
      </c>
      <c r="G74" s="37">
        <f t="shared" si="4"/>
        <v>6.199982063999301E-4</v>
      </c>
    </row>
    <row r="75" spans="1:7" x14ac:dyDescent="0.25">
      <c r="A75" s="33" t="s">
        <v>104</v>
      </c>
      <c r="B75" s="31" t="s">
        <v>905</v>
      </c>
      <c r="C75" s="34">
        <v>1096750.0799999998</v>
      </c>
      <c r="D75" s="32">
        <v>44926</v>
      </c>
      <c r="E75" s="35">
        <v>6</v>
      </c>
      <c r="F75" s="36">
        <f t="shared" si="3"/>
        <v>1.3251724374210327E-2</v>
      </c>
      <c r="G75" s="37">
        <f t="shared" si="4"/>
        <v>7.9510346245261959E-2</v>
      </c>
    </row>
    <row r="76" spans="1:7" x14ac:dyDescent="0.25">
      <c r="A76" s="33" t="s">
        <v>104</v>
      </c>
      <c r="B76" s="31" t="s">
        <v>907</v>
      </c>
      <c r="C76" s="34">
        <v>161491.85999999999</v>
      </c>
      <c r="D76" s="32">
        <v>44926</v>
      </c>
      <c r="E76" s="35">
        <v>6</v>
      </c>
      <c r="F76" s="36">
        <f t="shared" si="3"/>
        <v>1.9512609631161932E-3</v>
      </c>
      <c r="G76" s="37">
        <f t="shared" si="4"/>
        <v>1.1707565778697158E-2</v>
      </c>
    </row>
    <row r="77" spans="1:7" x14ac:dyDescent="0.25">
      <c r="A77" s="33" t="s">
        <v>104</v>
      </c>
      <c r="B77" s="31" t="s">
        <v>908</v>
      </c>
      <c r="C77" s="34">
        <v>33588.97</v>
      </c>
      <c r="D77" s="32">
        <v>44926</v>
      </c>
      <c r="E77" s="35">
        <v>6</v>
      </c>
      <c r="F77" s="36">
        <f t="shared" si="3"/>
        <v>4.0584612718115283E-4</v>
      </c>
      <c r="G77" s="37">
        <f t="shared" si="4"/>
        <v>2.435076763086917E-3</v>
      </c>
    </row>
    <row r="78" spans="1:7" x14ac:dyDescent="0.25">
      <c r="A78" s="33" t="s">
        <v>104</v>
      </c>
      <c r="B78" s="31" t="s">
        <v>909</v>
      </c>
      <c r="C78" s="34">
        <v>21200</v>
      </c>
      <c r="D78" s="32">
        <v>44926</v>
      </c>
      <c r="E78" s="35">
        <v>6</v>
      </c>
      <c r="F78" s="36">
        <f t="shared" si="3"/>
        <v>2.5615366878592704E-4</v>
      </c>
      <c r="G78" s="37">
        <f t="shared" si="4"/>
        <v>1.5369220127155621E-3</v>
      </c>
    </row>
    <row r="79" spans="1:7" x14ac:dyDescent="0.25">
      <c r="A79" s="33" t="s">
        <v>104</v>
      </c>
      <c r="B79" s="31" t="s">
        <v>912</v>
      </c>
      <c r="C79" s="34">
        <v>22500</v>
      </c>
      <c r="D79" s="32">
        <v>44865</v>
      </c>
      <c r="E79" s="35">
        <v>4</v>
      </c>
      <c r="F79" s="36">
        <f t="shared" si="3"/>
        <v>2.7186120507940369E-4</v>
      </c>
      <c r="G79" s="37">
        <f t="shared" si="4"/>
        <v>1.0874448203176147E-3</v>
      </c>
    </row>
    <row r="80" spans="1:7" x14ac:dyDescent="0.25">
      <c r="A80" s="33" t="s">
        <v>104</v>
      </c>
      <c r="B80" s="31" t="s">
        <v>915</v>
      </c>
      <c r="C80" s="34">
        <v>66250</v>
      </c>
      <c r="D80" s="32">
        <v>44926</v>
      </c>
      <c r="E80" s="35">
        <v>6</v>
      </c>
      <c r="F80" s="36">
        <f t="shared" si="3"/>
        <v>8.0048021495602206E-4</v>
      </c>
      <c r="G80" s="37">
        <f t="shared" si="4"/>
        <v>4.8028812897361328E-3</v>
      </c>
    </row>
    <row r="81" spans="1:7" x14ac:dyDescent="0.25">
      <c r="A81" s="33" t="s">
        <v>104</v>
      </c>
      <c r="B81" s="31" t="s">
        <v>916</v>
      </c>
      <c r="C81" s="34">
        <v>39750</v>
      </c>
      <c r="D81" s="32">
        <v>44926</v>
      </c>
      <c r="E81" s="35">
        <v>6</v>
      </c>
      <c r="F81" s="36">
        <f t="shared" si="3"/>
        <v>4.802881289736132E-4</v>
      </c>
      <c r="G81" s="37">
        <f t="shared" si="4"/>
        <v>2.8817287738416792E-3</v>
      </c>
    </row>
    <row r="82" spans="1:7" x14ac:dyDescent="0.25">
      <c r="A82" s="33" t="s">
        <v>104</v>
      </c>
      <c r="B82" s="31" t="s">
        <v>921</v>
      </c>
      <c r="C82" s="34">
        <v>68601.36</v>
      </c>
      <c r="D82" s="32">
        <v>44926</v>
      </c>
      <c r="E82" s="35">
        <v>6</v>
      </c>
      <c r="F82" s="36">
        <f t="shared" si="3"/>
        <v>8.2889103998604453E-4</v>
      </c>
      <c r="G82" s="37">
        <f t="shared" si="4"/>
        <v>4.9733462399162674E-3</v>
      </c>
    </row>
    <row r="83" spans="1:7" x14ac:dyDescent="0.25">
      <c r="A83" s="33" t="s">
        <v>104</v>
      </c>
      <c r="B83" s="31" t="s">
        <v>957</v>
      </c>
      <c r="C83" s="34">
        <v>29249.98</v>
      </c>
      <c r="D83" s="32">
        <v>44834</v>
      </c>
      <c r="E83" s="35">
        <v>3</v>
      </c>
      <c r="F83" s="36">
        <f t="shared" si="3"/>
        <v>3.5341932494882029E-4</v>
      </c>
      <c r="G83" s="37">
        <f t="shared" si="4"/>
        <v>1.0602579748464609E-3</v>
      </c>
    </row>
    <row r="84" spans="1:7" x14ac:dyDescent="0.25">
      <c r="A84" s="33" t="s">
        <v>104</v>
      </c>
      <c r="B84" s="31" t="s">
        <v>964</v>
      </c>
      <c r="C84" s="34">
        <v>60000</v>
      </c>
      <c r="D84" s="32">
        <v>44895</v>
      </c>
      <c r="E84" s="35">
        <v>5</v>
      </c>
      <c r="F84" s="36">
        <f t="shared" si="3"/>
        <v>7.249632135450765E-4</v>
      </c>
      <c r="G84" s="37">
        <f t="shared" si="4"/>
        <v>3.6248160677253825E-3</v>
      </c>
    </row>
    <row r="85" spans="1:7" x14ac:dyDescent="0.25">
      <c r="A85" s="33" t="s">
        <v>104</v>
      </c>
      <c r="B85" s="31" t="s">
        <v>975</v>
      </c>
      <c r="C85" s="34">
        <v>279254.33</v>
      </c>
      <c r="D85" s="32">
        <v>44926</v>
      </c>
      <c r="E85" s="35">
        <v>6</v>
      </c>
      <c r="F85" s="36">
        <f t="shared" si="3"/>
        <v>3.3741519412196215E-3</v>
      </c>
      <c r="G85" s="37">
        <f t="shared" si="4"/>
        <v>2.0244911647317728E-2</v>
      </c>
    </row>
    <row r="86" spans="1:7" x14ac:dyDescent="0.25">
      <c r="A86" s="33" t="s">
        <v>104</v>
      </c>
      <c r="B86" s="31" t="s">
        <v>976</v>
      </c>
      <c r="C86" s="34">
        <v>399164.4</v>
      </c>
      <c r="D86" s="32">
        <v>44926</v>
      </c>
      <c r="E86" s="35">
        <v>6</v>
      </c>
      <c r="F86" s="36">
        <f t="shared" si="3"/>
        <v>4.8229917692798729E-3</v>
      </c>
      <c r="G86" s="37">
        <f t="shared" si="4"/>
        <v>2.8937950615679237E-2</v>
      </c>
    </row>
    <row r="87" spans="1:7" x14ac:dyDescent="0.25">
      <c r="A87" s="33" t="s">
        <v>104</v>
      </c>
      <c r="B87" s="31" t="s">
        <v>978</v>
      </c>
      <c r="C87" s="34">
        <v>376796.59000000008</v>
      </c>
      <c r="D87" s="32">
        <v>44926</v>
      </c>
      <c r="E87" s="35">
        <v>6</v>
      </c>
      <c r="F87" s="36">
        <f t="shared" si="3"/>
        <v>4.5527277789871121E-3</v>
      </c>
      <c r="G87" s="37">
        <f t="shared" si="4"/>
        <v>2.7316366673922673E-2</v>
      </c>
    </row>
    <row r="88" spans="1:7" x14ac:dyDescent="0.25">
      <c r="A88" s="33" t="s">
        <v>104</v>
      </c>
      <c r="B88" s="31" t="s">
        <v>999</v>
      </c>
      <c r="C88" s="34">
        <v>900000.05</v>
      </c>
      <c r="D88" s="32">
        <v>44926</v>
      </c>
      <c r="E88" s="35">
        <v>6</v>
      </c>
      <c r="F88" s="36">
        <f t="shared" si="3"/>
        <v>1.087444880731216E-2</v>
      </c>
      <c r="G88" s="37">
        <f t="shared" si="4"/>
        <v>6.5246692843872967E-2</v>
      </c>
    </row>
    <row r="89" spans="1:7" x14ac:dyDescent="0.25">
      <c r="A89" s="33" t="s">
        <v>104</v>
      </c>
      <c r="B89" s="31" t="s">
        <v>1000</v>
      </c>
      <c r="C89" s="34">
        <v>220000</v>
      </c>
      <c r="D89" s="32">
        <v>44895</v>
      </c>
      <c r="E89" s="35">
        <v>5</v>
      </c>
      <c r="F89" s="36">
        <f t="shared" si="3"/>
        <v>2.6581984496652808E-3</v>
      </c>
      <c r="G89" s="37">
        <f t="shared" si="4"/>
        <v>1.3290992248326404E-2</v>
      </c>
    </row>
    <row r="90" spans="1:7" x14ac:dyDescent="0.25">
      <c r="A90" s="33" t="s">
        <v>104</v>
      </c>
      <c r="B90" s="31" t="s">
        <v>1003</v>
      </c>
      <c r="C90" s="34">
        <v>29229.360000000001</v>
      </c>
      <c r="D90" s="32">
        <v>44926</v>
      </c>
      <c r="E90" s="35">
        <v>6</v>
      </c>
      <c r="F90" s="36">
        <f t="shared" si="3"/>
        <v>3.531701792577653E-4</v>
      </c>
      <c r="G90" s="37">
        <f t="shared" si="4"/>
        <v>2.119021075546592E-3</v>
      </c>
    </row>
    <row r="91" spans="1:7" x14ac:dyDescent="0.25">
      <c r="A91" s="33" t="s">
        <v>104</v>
      </c>
      <c r="B91" s="31" t="s">
        <v>1004</v>
      </c>
      <c r="C91" s="34">
        <v>69680.72</v>
      </c>
      <c r="D91" s="32">
        <v>44926</v>
      </c>
      <c r="E91" s="35">
        <v>6</v>
      </c>
      <c r="F91" s="36">
        <f t="shared" si="3"/>
        <v>8.4193264488891147E-4</v>
      </c>
      <c r="G91" s="37">
        <f t="shared" si="4"/>
        <v>5.0515958693334688E-3</v>
      </c>
    </row>
    <row r="92" spans="1:7" x14ac:dyDescent="0.25">
      <c r="A92" s="33" t="s">
        <v>104</v>
      </c>
      <c r="B92" s="31" t="s">
        <v>1005</v>
      </c>
      <c r="C92" s="34">
        <v>18550</v>
      </c>
      <c r="D92" s="32">
        <v>44926</v>
      </c>
      <c r="E92" s="35">
        <v>6</v>
      </c>
      <c r="F92" s="36">
        <f t="shared" si="3"/>
        <v>2.2413446018768615E-4</v>
      </c>
      <c r="G92" s="37">
        <f t="shared" si="4"/>
        <v>1.344806761126117E-3</v>
      </c>
    </row>
    <row r="93" spans="1:7" x14ac:dyDescent="0.25">
      <c r="A93" s="33" t="s">
        <v>104</v>
      </c>
      <c r="B93" s="31" t="s">
        <v>1006</v>
      </c>
      <c r="C93" s="34">
        <v>47965.020000000004</v>
      </c>
      <c r="D93" s="32">
        <v>44926</v>
      </c>
      <c r="E93" s="35">
        <v>6</v>
      </c>
      <c r="F93" s="36">
        <f t="shared" si="3"/>
        <v>5.7954791728256449E-4</v>
      </c>
      <c r="G93" s="37">
        <f t="shared" si="4"/>
        <v>3.477287503695387E-3</v>
      </c>
    </row>
    <row r="94" spans="1:7" x14ac:dyDescent="0.25">
      <c r="A94" s="33" t="s">
        <v>104</v>
      </c>
      <c r="B94" s="31" t="s">
        <v>1007</v>
      </c>
      <c r="C94" s="34">
        <v>132499.94000000003</v>
      </c>
      <c r="D94" s="32">
        <v>44895</v>
      </c>
      <c r="E94" s="35">
        <v>5</v>
      </c>
      <c r="F94" s="36">
        <f t="shared" si="3"/>
        <v>1.6009597049488308E-3</v>
      </c>
      <c r="G94" s="37">
        <f t="shared" si="4"/>
        <v>8.0047985247441531E-3</v>
      </c>
    </row>
    <row r="95" spans="1:7" x14ac:dyDescent="0.25">
      <c r="A95" s="33" t="s">
        <v>104</v>
      </c>
      <c r="B95" s="31" t="s">
        <v>1008</v>
      </c>
      <c r="C95" s="34">
        <v>214938.54</v>
      </c>
      <c r="D95" s="32">
        <v>44865</v>
      </c>
      <c r="E95" s="35">
        <v>4</v>
      </c>
      <c r="F95" s="36">
        <f t="shared" si="3"/>
        <v>2.5970422445514498E-3</v>
      </c>
      <c r="G95" s="37">
        <f t="shared" si="4"/>
        <v>1.0388168978205799E-2</v>
      </c>
    </row>
    <row r="96" spans="1:7" x14ac:dyDescent="0.25">
      <c r="A96" s="33" t="s">
        <v>104</v>
      </c>
      <c r="B96" s="31" t="s">
        <v>1009</v>
      </c>
      <c r="C96" s="34">
        <v>46109.99</v>
      </c>
      <c r="D96" s="32">
        <v>44926</v>
      </c>
      <c r="E96" s="35">
        <v>6</v>
      </c>
      <c r="F96" s="36">
        <f t="shared" si="3"/>
        <v>5.5713410878218902E-4</v>
      </c>
      <c r="G96" s="37">
        <f t="shared" si="4"/>
        <v>3.3428046526931343E-3</v>
      </c>
    </row>
    <row r="97" spans="1:7" x14ac:dyDescent="0.25">
      <c r="A97" s="33" t="s">
        <v>104</v>
      </c>
      <c r="B97" s="31" t="s">
        <v>1010</v>
      </c>
      <c r="C97" s="34">
        <v>97129.489999999991</v>
      </c>
      <c r="D97" s="32">
        <v>44926</v>
      </c>
      <c r="E97" s="35">
        <v>6</v>
      </c>
      <c r="F97" s="36">
        <f t="shared" si="3"/>
        <v>1.1735884533399061E-3</v>
      </c>
      <c r="G97" s="37">
        <f t="shared" si="4"/>
        <v>7.0415307200394368E-3</v>
      </c>
    </row>
    <row r="98" spans="1:7" x14ac:dyDescent="0.25">
      <c r="A98" s="33" t="s">
        <v>104</v>
      </c>
      <c r="B98" s="31" t="s">
        <v>1011</v>
      </c>
      <c r="C98" s="34">
        <v>11130</v>
      </c>
      <c r="D98" s="32">
        <v>44926</v>
      </c>
      <c r="E98" s="35">
        <v>6</v>
      </c>
      <c r="F98" s="36">
        <f t="shared" si="3"/>
        <v>1.344806761126117E-4</v>
      </c>
      <c r="G98" s="37">
        <f t="shared" si="4"/>
        <v>8.0688405667567013E-4</v>
      </c>
    </row>
    <row r="99" spans="1:7" x14ac:dyDescent="0.25">
      <c r="A99" s="33" t="s">
        <v>104</v>
      </c>
      <c r="B99" s="31" t="s">
        <v>1012</v>
      </c>
      <c r="C99" s="34">
        <v>71550.010000000009</v>
      </c>
      <c r="D99" s="32">
        <v>44926</v>
      </c>
      <c r="E99" s="35">
        <v>6</v>
      </c>
      <c r="F99" s="36">
        <f t="shared" ref="F99:F130" si="5">C99/$C$197</f>
        <v>8.6451875297970614E-4</v>
      </c>
      <c r="G99" s="37">
        <f t="shared" si="4"/>
        <v>5.1871125178782366E-3</v>
      </c>
    </row>
    <row r="100" spans="1:7" x14ac:dyDescent="0.25">
      <c r="A100" s="33" t="s">
        <v>104</v>
      </c>
      <c r="B100" s="31" t="s">
        <v>1013</v>
      </c>
      <c r="C100" s="34">
        <v>37630</v>
      </c>
      <c r="D100" s="32">
        <v>44926</v>
      </c>
      <c r="E100" s="35">
        <v>6</v>
      </c>
      <c r="F100" s="36">
        <f t="shared" si="5"/>
        <v>4.5467276209502049E-4</v>
      </c>
      <c r="G100" s="37">
        <f t="shared" si="4"/>
        <v>2.7280365725701229E-3</v>
      </c>
    </row>
    <row r="101" spans="1:7" x14ac:dyDescent="0.25">
      <c r="A101" s="33" t="s">
        <v>104</v>
      </c>
      <c r="B101" s="31" t="s">
        <v>1014</v>
      </c>
      <c r="C101" s="34">
        <v>66780.010000000009</v>
      </c>
      <c r="D101" s="32">
        <v>44895</v>
      </c>
      <c r="E101" s="35">
        <v>5</v>
      </c>
      <c r="F101" s="36">
        <f t="shared" si="5"/>
        <v>8.0688417750287254E-4</v>
      </c>
      <c r="G101" s="37">
        <f t="shared" si="4"/>
        <v>4.0344208875143627E-3</v>
      </c>
    </row>
    <row r="102" spans="1:7" x14ac:dyDescent="0.25">
      <c r="A102" s="33" t="s">
        <v>104</v>
      </c>
      <c r="B102" s="31" t="s">
        <v>1015</v>
      </c>
      <c r="C102" s="34">
        <v>13250</v>
      </c>
      <c r="D102" s="32">
        <v>44895</v>
      </c>
      <c r="E102" s="35">
        <v>5</v>
      </c>
      <c r="F102" s="36">
        <f t="shared" si="5"/>
        <v>1.6009604299120441E-4</v>
      </c>
      <c r="G102" s="37">
        <f t="shared" si="4"/>
        <v>8.0048021495602206E-4</v>
      </c>
    </row>
    <row r="103" spans="1:7" x14ac:dyDescent="0.25">
      <c r="A103" s="33" t="s">
        <v>104</v>
      </c>
      <c r="B103" s="31" t="s">
        <v>1016</v>
      </c>
      <c r="C103" s="34">
        <v>19875</v>
      </c>
      <c r="D103" s="32">
        <v>44804</v>
      </c>
      <c r="E103" s="35">
        <v>2</v>
      </c>
      <c r="F103" s="36">
        <f t="shared" si="5"/>
        <v>2.401440644868066E-4</v>
      </c>
      <c r="G103" s="37">
        <f t="shared" si="4"/>
        <v>4.802881289736132E-4</v>
      </c>
    </row>
    <row r="104" spans="1:7" x14ac:dyDescent="0.25">
      <c r="A104" s="33" t="s">
        <v>104</v>
      </c>
      <c r="B104" s="31" t="s">
        <v>1017</v>
      </c>
      <c r="C104" s="34">
        <v>68370</v>
      </c>
      <c r="D104" s="32">
        <v>44926</v>
      </c>
      <c r="E104" s="35">
        <v>6</v>
      </c>
      <c r="F104" s="36">
        <f t="shared" si="5"/>
        <v>8.2609558183461467E-4</v>
      </c>
      <c r="G104" s="37">
        <f t="shared" si="4"/>
        <v>4.9565734910076882E-3</v>
      </c>
    </row>
    <row r="105" spans="1:7" x14ac:dyDescent="0.25">
      <c r="A105" s="33" t="s">
        <v>104</v>
      </c>
      <c r="B105" s="31" t="s">
        <v>1018</v>
      </c>
      <c r="C105" s="34">
        <v>68370.009999999995</v>
      </c>
      <c r="D105" s="32">
        <v>44926</v>
      </c>
      <c r="E105" s="35">
        <v>6</v>
      </c>
      <c r="F105" s="36">
        <f t="shared" si="5"/>
        <v>8.2609570266181686E-4</v>
      </c>
      <c r="G105" s="37">
        <f t="shared" si="4"/>
        <v>4.9565742159709009E-3</v>
      </c>
    </row>
    <row r="106" spans="1:7" x14ac:dyDescent="0.25">
      <c r="A106" s="33" t="s">
        <v>104</v>
      </c>
      <c r="B106" s="31" t="s">
        <v>1019</v>
      </c>
      <c r="C106" s="34">
        <v>13228.79</v>
      </c>
      <c r="D106" s="32">
        <v>44926</v>
      </c>
      <c r="E106" s="35">
        <v>6</v>
      </c>
      <c r="F106" s="36">
        <f t="shared" si="5"/>
        <v>1.5983976849521622E-4</v>
      </c>
      <c r="G106" s="37">
        <f t="shared" si="4"/>
        <v>9.5903861097129737E-4</v>
      </c>
    </row>
    <row r="107" spans="1:7" x14ac:dyDescent="0.25">
      <c r="A107" s="33" t="s">
        <v>104</v>
      </c>
      <c r="B107" s="31" t="s">
        <v>1020</v>
      </c>
      <c r="C107" s="34">
        <v>45675.32</v>
      </c>
      <c r="D107" s="32">
        <v>44926</v>
      </c>
      <c r="E107" s="35">
        <v>6</v>
      </c>
      <c r="F107" s="36">
        <f t="shared" si="5"/>
        <v>5.5188211278166179E-4</v>
      </c>
      <c r="G107" s="37">
        <f t="shared" si="4"/>
        <v>3.311292676689971E-3</v>
      </c>
    </row>
    <row r="108" spans="1:7" x14ac:dyDescent="0.25">
      <c r="A108" s="33" t="s">
        <v>104</v>
      </c>
      <c r="B108" s="31" t="s">
        <v>1021</v>
      </c>
      <c r="C108" s="34">
        <v>26500</v>
      </c>
      <c r="D108" s="32">
        <v>44865</v>
      </c>
      <c r="E108" s="35">
        <v>4</v>
      </c>
      <c r="F108" s="36">
        <f t="shared" si="5"/>
        <v>3.2019208598240881E-4</v>
      </c>
      <c r="G108" s="37">
        <f t="shared" si="4"/>
        <v>1.2807683439296353E-3</v>
      </c>
    </row>
    <row r="109" spans="1:7" x14ac:dyDescent="0.25">
      <c r="A109" s="33" t="s">
        <v>104</v>
      </c>
      <c r="B109" s="31" t="s">
        <v>1022</v>
      </c>
      <c r="C109" s="34">
        <v>26878.95</v>
      </c>
      <c r="D109" s="32">
        <v>44926</v>
      </c>
      <c r="E109" s="35">
        <v>6</v>
      </c>
      <c r="F109" s="36">
        <f t="shared" si="5"/>
        <v>3.2477083281195725E-4</v>
      </c>
      <c r="G109" s="37">
        <f t="shared" si="4"/>
        <v>1.9486249968717435E-3</v>
      </c>
    </row>
    <row r="110" spans="1:7" x14ac:dyDescent="0.25">
      <c r="A110" s="33" t="s">
        <v>104</v>
      </c>
      <c r="B110" s="31" t="s">
        <v>1023</v>
      </c>
      <c r="C110" s="34">
        <v>265000</v>
      </c>
      <c r="D110" s="32">
        <v>44865</v>
      </c>
      <c r="E110" s="35">
        <v>4</v>
      </c>
      <c r="F110" s="36">
        <f t="shared" si="5"/>
        <v>3.2019208598240883E-3</v>
      </c>
      <c r="G110" s="37">
        <f t="shared" si="4"/>
        <v>1.2807683439296353E-2</v>
      </c>
    </row>
    <row r="111" spans="1:7" x14ac:dyDescent="0.25">
      <c r="A111" s="33" t="s">
        <v>104</v>
      </c>
      <c r="B111" s="31" t="s">
        <v>1024</v>
      </c>
      <c r="C111" s="34">
        <v>238500</v>
      </c>
      <c r="D111" s="32">
        <v>44834</v>
      </c>
      <c r="E111" s="35">
        <v>3</v>
      </c>
      <c r="F111" s="36">
        <f t="shared" si="5"/>
        <v>2.8817287738416792E-3</v>
      </c>
      <c r="G111" s="37">
        <f t="shared" si="4"/>
        <v>8.6451863215250384E-3</v>
      </c>
    </row>
    <row r="112" spans="1:7" x14ac:dyDescent="0.25">
      <c r="A112" s="33" t="s">
        <v>104</v>
      </c>
      <c r="B112" s="31" t="s">
        <v>1025</v>
      </c>
      <c r="C112" s="34">
        <v>37817.899999999994</v>
      </c>
      <c r="D112" s="32">
        <v>44926</v>
      </c>
      <c r="E112" s="35">
        <v>6</v>
      </c>
      <c r="F112" s="36">
        <f t="shared" si="5"/>
        <v>4.5694310522543911E-4</v>
      </c>
      <c r="G112" s="37">
        <f t="shared" si="4"/>
        <v>2.7416586313526348E-3</v>
      </c>
    </row>
    <row r="113" spans="1:7" x14ac:dyDescent="0.25">
      <c r="A113" s="33" t="s">
        <v>104</v>
      </c>
      <c r="B113" s="31" t="s">
        <v>1026</v>
      </c>
      <c r="C113" s="34">
        <v>53000</v>
      </c>
      <c r="D113" s="32">
        <v>44926</v>
      </c>
      <c r="E113" s="35">
        <v>6</v>
      </c>
      <c r="F113" s="36">
        <f t="shared" si="5"/>
        <v>6.4038417196481763E-4</v>
      </c>
      <c r="G113" s="37">
        <f t="shared" si="4"/>
        <v>3.8423050317889056E-3</v>
      </c>
    </row>
    <row r="114" spans="1:7" x14ac:dyDescent="0.25">
      <c r="A114" s="33" t="s">
        <v>104</v>
      </c>
      <c r="B114" s="31" t="s">
        <v>1027</v>
      </c>
      <c r="C114" s="34">
        <v>29150</v>
      </c>
      <c r="D114" s="32">
        <v>44926</v>
      </c>
      <c r="E114" s="35">
        <v>6</v>
      </c>
      <c r="F114" s="36">
        <f t="shared" si="5"/>
        <v>3.522112945806497E-4</v>
      </c>
      <c r="G114" s="37">
        <f t="shared" si="4"/>
        <v>2.1132677674838983E-3</v>
      </c>
    </row>
    <row r="115" spans="1:7" x14ac:dyDescent="0.25">
      <c r="A115" s="33" t="s">
        <v>104</v>
      </c>
      <c r="B115" s="31" t="s">
        <v>1028</v>
      </c>
      <c r="C115" s="34">
        <v>45000</v>
      </c>
      <c r="D115" s="32">
        <v>44834</v>
      </c>
      <c r="E115" s="35">
        <v>3</v>
      </c>
      <c r="F115" s="36">
        <f t="shared" si="5"/>
        <v>5.4372241015880737E-4</v>
      </c>
      <c r="G115" s="37">
        <f t="shared" si="4"/>
        <v>1.631167230476422E-3</v>
      </c>
    </row>
    <row r="116" spans="1:7" x14ac:dyDescent="0.25">
      <c r="A116" s="33" t="s">
        <v>104</v>
      </c>
      <c r="B116" s="31" t="s">
        <v>1029</v>
      </c>
      <c r="C116" s="34">
        <v>65964.86</v>
      </c>
      <c r="D116" s="32">
        <v>44926</v>
      </c>
      <c r="E116" s="35">
        <v>6</v>
      </c>
      <c r="F116" s="36">
        <f t="shared" si="5"/>
        <v>7.9703494811085129E-4</v>
      </c>
      <c r="G116" s="37">
        <f t="shared" si="4"/>
        <v>4.7822096886651075E-3</v>
      </c>
    </row>
    <row r="117" spans="1:7" x14ac:dyDescent="0.25">
      <c r="A117" s="33" t="s">
        <v>104</v>
      </c>
      <c r="B117" s="31" t="s">
        <v>1030</v>
      </c>
      <c r="C117" s="34">
        <v>63811.939999999995</v>
      </c>
      <c r="D117" s="32">
        <v>44773</v>
      </c>
      <c r="E117" s="35">
        <v>1</v>
      </c>
      <c r="F117" s="36">
        <f t="shared" si="5"/>
        <v>7.7102181808242677E-4</v>
      </c>
      <c r="G117" s="37">
        <f t="shared" si="4"/>
        <v>7.7102181808242677E-4</v>
      </c>
    </row>
    <row r="118" spans="1:7" x14ac:dyDescent="0.25">
      <c r="A118" s="33" t="s">
        <v>104</v>
      </c>
      <c r="B118" s="31" t="s">
        <v>1031</v>
      </c>
      <c r="C118" s="34">
        <v>33708</v>
      </c>
      <c r="D118" s="32">
        <v>44926</v>
      </c>
      <c r="E118" s="35">
        <v>6</v>
      </c>
      <c r="F118" s="36">
        <f t="shared" si="5"/>
        <v>4.0728433336962401E-4</v>
      </c>
      <c r="G118" s="37">
        <f t="shared" si="4"/>
        <v>2.4437060002177441E-3</v>
      </c>
    </row>
    <row r="119" spans="1:7" x14ac:dyDescent="0.25">
      <c r="A119" s="33" t="s">
        <v>104</v>
      </c>
      <c r="B119" s="31" t="s">
        <v>1032</v>
      </c>
      <c r="C119" s="34">
        <v>12720</v>
      </c>
      <c r="D119" s="32">
        <v>44926</v>
      </c>
      <c r="E119" s="35">
        <v>6</v>
      </c>
      <c r="F119" s="36">
        <f t="shared" si="5"/>
        <v>1.5369220127155623E-4</v>
      </c>
      <c r="G119" s="37">
        <f t="shared" si="4"/>
        <v>9.2215320762933733E-4</v>
      </c>
    </row>
    <row r="120" spans="1:7" x14ac:dyDescent="0.25">
      <c r="A120" s="33" t="s">
        <v>104</v>
      </c>
      <c r="B120" s="31" t="s">
        <v>1033</v>
      </c>
      <c r="C120" s="34">
        <v>866351.88</v>
      </c>
      <c r="D120" s="32">
        <v>44926</v>
      </c>
      <c r="E120" s="35">
        <v>6</v>
      </c>
      <c r="F120" s="36">
        <f t="shared" si="5"/>
        <v>1.0467887383093642E-2</v>
      </c>
      <c r="G120" s="37">
        <f t="shared" si="4"/>
        <v>6.2807324298561854E-2</v>
      </c>
    </row>
    <row r="121" spans="1:7" x14ac:dyDescent="0.25">
      <c r="A121" s="33" t="s">
        <v>104</v>
      </c>
      <c r="B121" s="31" t="s">
        <v>1035</v>
      </c>
      <c r="C121" s="34">
        <v>10600</v>
      </c>
      <c r="D121" s="32">
        <v>44926</v>
      </c>
      <c r="E121" s="35">
        <v>6</v>
      </c>
      <c r="F121" s="36">
        <f t="shared" si="5"/>
        <v>1.2807683439296352E-4</v>
      </c>
      <c r="G121" s="37">
        <f t="shared" si="4"/>
        <v>7.6846100635778107E-4</v>
      </c>
    </row>
    <row r="122" spans="1:7" x14ac:dyDescent="0.25">
      <c r="A122" s="33" t="s">
        <v>104</v>
      </c>
      <c r="B122" s="31" t="s">
        <v>1037</v>
      </c>
      <c r="C122" s="34">
        <v>39750</v>
      </c>
      <c r="D122" s="32">
        <v>44926</v>
      </c>
      <c r="E122" s="35">
        <v>6</v>
      </c>
      <c r="F122" s="36">
        <f t="shared" si="5"/>
        <v>4.802881289736132E-4</v>
      </c>
      <c r="G122" s="37">
        <f t="shared" si="4"/>
        <v>2.8817287738416792E-3</v>
      </c>
    </row>
    <row r="123" spans="1:7" x14ac:dyDescent="0.25">
      <c r="A123" s="33" t="s">
        <v>104</v>
      </c>
      <c r="B123" s="31" t="s">
        <v>1038</v>
      </c>
      <c r="C123" s="34">
        <v>142318.64000000001</v>
      </c>
      <c r="D123" s="32">
        <v>44926</v>
      </c>
      <c r="E123" s="35">
        <v>6</v>
      </c>
      <c r="F123" s="36">
        <f t="shared" si="5"/>
        <v>1.7195963100294148E-3</v>
      </c>
      <c r="G123" s="37">
        <f t="shared" si="4"/>
        <v>1.0317577860176489E-2</v>
      </c>
    </row>
    <row r="124" spans="1:7" x14ac:dyDescent="0.25">
      <c r="A124" s="33" t="s">
        <v>104</v>
      </c>
      <c r="B124" s="31" t="s">
        <v>1039</v>
      </c>
      <c r="C124" s="34">
        <v>21200</v>
      </c>
      <c r="D124" s="32">
        <v>44926</v>
      </c>
      <c r="E124" s="35">
        <v>6</v>
      </c>
      <c r="F124" s="36">
        <f t="shared" si="5"/>
        <v>2.5615366878592704E-4</v>
      </c>
      <c r="G124" s="37">
        <f t="shared" si="4"/>
        <v>1.5369220127155621E-3</v>
      </c>
    </row>
    <row r="125" spans="1:7" x14ac:dyDescent="0.25">
      <c r="A125" s="33" t="s">
        <v>104</v>
      </c>
      <c r="B125" s="31" t="s">
        <v>1040</v>
      </c>
      <c r="C125" s="34">
        <v>75225.8</v>
      </c>
      <c r="D125" s="32">
        <v>44895</v>
      </c>
      <c r="E125" s="35">
        <v>5</v>
      </c>
      <c r="F125" s="36">
        <f t="shared" si="5"/>
        <v>9.089322951583203E-4</v>
      </c>
      <c r="G125" s="37">
        <f t="shared" si="4"/>
        <v>4.5446614757916016E-3</v>
      </c>
    </row>
    <row r="126" spans="1:7" x14ac:dyDescent="0.25">
      <c r="A126" s="33" t="s">
        <v>104</v>
      </c>
      <c r="B126" s="31" t="s">
        <v>1041</v>
      </c>
      <c r="C126" s="34">
        <v>22500</v>
      </c>
      <c r="D126" s="32">
        <v>44895</v>
      </c>
      <c r="E126" s="35">
        <v>5</v>
      </c>
      <c r="F126" s="36">
        <f t="shared" si="5"/>
        <v>2.7186120507940369E-4</v>
      </c>
      <c r="G126" s="37">
        <f t="shared" si="4"/>
        <v>1.3593060253970185E-3</v>
      </c>
    </row>
    <row r="127" spans="1:7" x14ac:dyDescent="0.25">
      <c r="A127" s="33" t="s">
        <v>104</v>
      </c>
      <c r="B127" s="31" t="s">
        <v>1042</v>
      </c>
      <c r="C127" s="34">
        <v>11250</v>
      </c>
      <c r="D127" s="32">
        <v>44926</v>
      </c>
      <c r="E127" s="35">
        <v>6</v>
      </c>
      <c r="F127" s="36">
        <f t="shared" si="5"/>
        <v>1.3593060253970184E-4</v>
      </c>
      <c r="G127" s="37">
        <f t="shared" si="4"/>
        <v>8.15583615238211E-4</v>
      </c>
    </row>
    <row r="128" spans="1:7" x14ac:dyDescent="0.25">
      <c r="A128" s="33" t="s">
        <v>104</v>
      </c>
      <c r="B128" s="31" t="s">
        <v>1043</v>
      </c>
      <c r="C128" s="34">
        <v>321624.72000000003</v>
      </c>
      <c r="D128" s="32">
        <v>44926</v>
      </c>
      <c r="E128" s="35">
        <v>6</v>
      </c>
      <c r="F128" s="36">
        <f t="shared" si="5"/>
        <v>3.8861015094455911E-3</v>
      </c>
      <c r="G128" s="37">
        <f t="shared" si="4"/>
        <v>2.3316609056673546E-2</v>
      </c>
    </row>
    <row r="129" spans="1:7" x14ac:dyDescent="0.25">
      <c r="A129" s="33" t="s">
        <v>104</v>
      </c>
      <c r="B129" s="31" t="s">
        <v>1044</v>
      </c>
      <c r="C129" s="34">
        <v>45000.05</v>
      </c>
      <c r="D129" s="32">
        <v>44895</v>
      </c>
      <c r="E129" s="35">
        <v>5</v>
      </c>
      <c r="F129" s="36">
        <f t="shared" si="5"/>
        <v>5.4372301429481877E-4</v>
      </c>
      <c r="G129" s="37">
        <f t="shared" si="4"/>
        <v>2.7186150714740938E-3</v>
      </c>
    </row>
    <row r="130" spans="1:7" x14ac:dyDescent="0.25">
      <c r="A130" s="33" t="s">
        <v>104</v>
      </c>
      <c r="B130" s="31" t="s">
        <v>1045</v>
      </c>
      <c r="C130" s="34">
        <v>31460.100000000002</v>
      </c>
      <c r="D130" s="32">
        <v>44804</v>
      </c>
      <c r="E130" s="35">
        <v>2</v>
      </c>
      <c r="F130" s="36">
        <f t="shared" si="5"/>
        <v>3.8012358657415774E-4</v>
      </c>
      <c r="G130" s="37">
        <f t="shared" si="4"/>
        <v>7.6024717314831548E-4</v>
      </c>
    </row>
    <row r="131" spans="1:7" x14ac:dyDescent="0.25">
      <c r="A131" s="33" t="s">
        <v>104</v>
      </c>
      <c r="B131" s="31" t="s">
        <v>1046</v>
      </c>
      <c r="C131" s="34">
        <v>79514.899999999994</v>
      </c>
      <c r="D131" s="32">
        <v>44895</v>
      </c>
      <c r="E131" s="35">
        <v>5</v>
      </c>
      <c r="F131" s="36">
        <f t="shared" ref="F131:F162" si="6">C131/$C$197</f>
        <v>9.6075629047859008E-4</v>
      </c>
      <c r="G131" s="37">
        <f t="shared" ref="G131:G194" si="7">E131*F131</f>
        <v>4.8037814523929504E-3</v>
      </c>
    </row>
    <row r="132" spans="1:7" x14ac:dyDescent="0.25">
      <c r="A132" s="33" t="s">
        <v>104</v>
      </c>
      <c r="B132" s="31" t="s">
        <v>1047</v>
      </c>
      <c r="C132" s="34">
        <v>45050</v>
      </c>
      <c r="D132" s="32">
        <v>44926</v>
      </c>
      <c r="E132" s="35">
        <v>6</v>
      </c>
      <c r="F132" s="36">
        <f t="shared" si="6"/>
        <v>5.4432654617009497E-4</v>
      </c>
      <c r="G132" s="37">
        <f t="shared" si="7"/>
        <v>3.2659592770205698E-3</v>
      </c>
    </row>
    <row r="133" spans="1:7" x14ac:dyDescent="0.25">
      <c r="A133" s="33" t="s">
        <v>104</v>
      </c>
      <c r="B133" s="31" t="s">
        <v>1048</v>
      </c>
      <c r="C133" s="34">
        <v>155225.63999999996</v>
      </c>
      <c r="D133" s="32">
        <v>44926</v>
      </c>
      <c r="E133" s="35">
        <v>6</v>
      </c>
      <c r="F133" s="36">
        <f t="shared" si="6"/>
        <v>1.8755479799831857E-3</v>
      </c>
      <c r="G133" s="37">
        <f t="shared" si="7"/>
        <v>1.1253287879899114E-2</v>
      </c>
    </row>
    <row r="134" spans="1:7" x14ac:dyDescent="0.25">
      <c r="A134" s="33" t="s">
        <v>104</v>
      </c>
      <c r="B134" s="31" t="s">
        <v>1049</v>
      </c>
      <c r="C134" s="34">
        <v>53000</v>
      </c>
      <c r="D134" s="32">
        <v>44895</v>
      </c>
      <c r="E134" s="35">
        <v>5</v>
      </c>
      <c r="F134" s="36">
        <f t="shared" si="6"/>
        <v>6.4038417196481763E-4</v>
      </c>
      <c r="G134" s="37">
        <f t="shared" si="7"/>
        <v>3.2019208598240883E-3</v>
      </c>
    </row>
    <row r="135" spans="1:7" x14ac:dyDescent="0.25">
      <c r="A135" s="33" t="s">
        <v>104</v>
      </c>
      <c r="B135" s="31" t="s">
        <v>1050</v>
      </c>
      <c r="C135" s="1">
        <v>108738.40000000001</v>
      </c>
      <c r="D135" s="3">
        <v>44926</v>
      </c>
      <c r="E135" s="41">
        <v>6</v>
      </c>
      <c r="F135" s="36">
        <f t="shared" si="6"/>
        <v>1.3138556649958325E-3</v>
      </c>
      <c r="G135" s="2">
        <f t="shared" si="7"/>
        <v>7.8831339899749948E-3</v>
      </c>
    </row>
    <row r="136" spans="1:7" x14ac:dyDescent="0.25">
      <c r="A136" s="33" t="s">
        <v>104</v>
      </c>
      <c r="B136" s="31" t="s">
        <v>1051</v>
      </c>
      <c r="C136" s="34">
        <v>34637.1</v>
      </c>
      <c r="D136" s="32">
        <v>44926</v>
      </c>
      <c r="E136" s="35">
        <v>6</v>
      </c>
      <c r="F136" s="36">
        <f t="shared" si="6"/>
        <v>4.185103887313695E-4</v>
      </c>
      <c r="G136" s="37">
        <f t="shared" si="7"/>
        <v>2.5110623323882169E-3</v>
      </c>
    </row>
    <row r="137" spans="1:7" x14ac:dyDescent="0.25">
      <c r="A137" s="33" t="s">
        <v>104</v>
      </c>
      <c r="B137" s="31" t="s">
        <v>1052</v>
      </c>
      <c r="C137" s="34">
        <v>31800</v>
      </c>
      <c r="D137" s="32">
        <v>44926</v>
      </c>
      <c r="E137" s="35">
        <v>6</v>
      </c>
      <c r="F137" s="36">
        <f t="shared" si="6"/>
        <v>3.8423050317889059E-4</v>
      </c>
      <c r="G137" s="37">
        <f t="shared" si="7"/>
        <v>2.3053830190733434E-3</v>
      </c>
    </row>
    <row r="138" spans="1:7" x14ac:dyDescent="0.25">
      <c r="A138" s="33" t="s">
        <v>104</v>
      </c>
      <c r="B138" s="31" t="s">
        <v>1053</v>
      </c>
      <c r="C138" s="34">
        <v>114335.59999999999</v>
      </c>
      <c r="D138" s="32">
        <v>44926</v>
      </c>
      <c r="E138" s="35">
        <v>6</v>
      </c>
      <c r="F138" s="36">
        <f t="shared" si="6"/>
        <v>1.3814850666434074E-3</v>
      </c>
      <c r="G138" s="37">
        <f t="shared" si="7"/>
        <v>8.2889103998604434E-3</v>
      </c>
    </row>
    <row r="139" spans="1:7" x14ac:dyDescent="0.25">
      <c r="A139" s="33" t="s">
        <v>104</v>
      </c>
      <c r="B139" s="31" t="s">
        <v>1054</v>
      </c>
      <c r="C139" s="34">
        <v>113540.1</v>
      </c>
      <c r="D139" s="32">
        <v>44926</v>
      </c>
      <c r="E139" s="35">
        <v>6</v>
      </c>
      <c r="F139" s="36">
        <f t="shared" si="6"/>
        <v>1.3718732627038225E-3</v>
      </c>
      <c r="G139" s="37">
        <f t="shared" si="7"/>
        <v>8.2312395762229353E-3</v>
      </c>
    </row>
    <row r="140" spans="1:7" x14ac:dyDescent="0.25">
      <c r="A140" s="33" t="s">
        <v>104</v>
      </c>
      <c r="B140" s="31" t="s">
        <v>1055</v>
      </c>
      <c r="C140" s="34">
        <v>53000</v>
      </c>
      <c r="D140" s="32">
        <v>44926</v>
      </c>
      <c r="E140" s="35">
        <v>6</v>
      </c>
      <c r="F140" s="36">
        <f t="shared" si="6"/>
        <v>6.4038417196481763E-4</v>
      </c>
      <c r="G140" s="37">
        <f t="shared" si="7"/>
        <v>3.8423050317889056E-3</v>
      </c>
    </row>
    <row r="141" spans="1:7" x14ac:dyDescent="0.25">
      <c r="A141" s="33" t="s">
        <v>104</v>
      </c>
      <c r="B141" s="31" t="s">
        <v>1056</v>
      </c>
      <c r="C141" s="34">
        <v>53000</v>
      </c>
      <c r="D141" s="32">
        <v>44926</v>
      </c>
      <c r="E141" s="35">
        <v>6</v>
      </c>
      <c r="F141" s="36">
        <f t="shared" si="6"/>
        <v>6.4038417196481763E-4</v>
      </c>
      <c r="G141" s="37">
        <f t="shared" si="7"/>
        <v>3.8423050317889056E-3</v>
      </c>
    </row>
    <row r="142" spans="1:7" x14ac:dyDescent="0.25">
      <c r="A142" s="33" t="s">
        <v>104</v>
      </c>
      <c r="B142" s="31" t="s">
        <v>1057</v>
      </c>
      <c r="C142" s="34">
        <v>53000</v>
      </c>
      <c r="D142" s="32">
        <v>44895</v>
      </c>
      <c r="E142" s="35">
        <v>5</v>
      </c>
      <c r="F142" s="36">
        <f t="shared" si="6"/>
        <v>6.4038417196481763E-4</v>
      </c>
      <c r="G142" s="37">
        <f t="shared" si="7"/>
        <v>3.2019208598240883E-3</v>
      </c>
    </row>
    <row r="143" spans="1:7" x14ac:dyDescent="0.25">
      <c r="A143" s="33" t="s">
        <v>104</v>
      </c>
      <c r="B143" s="31" t="s">
        <v>1058</v>
      </c>
      <c r="C143" s="34">
        <v>79499.95</v>
      </c>
      <c r="D143" s="32">
        <v>44804</v>
      </c>
      <c r="E143" s="35">
        <v>2</v>
      </c>
      <c r="F143" s="36">
        <f t="shared" si="6"/>
        <v>9.605756538112151E-4</v>
      </c>
      <c r="G143" s="37">
        <f t="shared" si="7"/>
        <v>1.9211513076224302E-3</v>
      </c>
    </row>
    <row r="144" spans="1:7" x14ac:dyDescent="0.25">
      <c r="A144" s="33" t="s">
        <v>104</v>
      </c>
      <c r="B144" s="31" t="s">
        <v>1059</v>
      </c>
      <c r="C144" s="34">
        <v>36000</v>
      </c>
      <c r="D144" s="32">
        <v>44895</v>
      </c>
      <c r="E144" s="35">
        <v>5</v>
      </c>
      <c r="F144" s="36">
        <f t="shared" si="6"/>
        <v>4.3497792812704594E-4</v>
      </c>
      <c r="G144" s="37">
        <f t="shared" si="7"/>
        <v>2.1748896406352299E-3</v>
      </c>
    </row>
    <row r="145" spans="1:7" x14ac:dyDescent="0.25">
      <c r="A145" s="33" t="s">
        <v>104</v>
      </c>
      <c r="B145" s="31" t="s">
        <v>1060</v>
      </c>
      <c r="C145" s="34">
        <v>90000</v>
      </c>
      <c r="D145" s="32">
        <v>44834</v>
      </c>
      <c r="E145" s="35">
        <v>3</v>
      </c>
      <c r="F145" s="36">
        <f t="shared" si="6"/>
        <v>1.0874448203176147E-3</v>
      </c>
      <c r="G145" s="37">
        <f t="shared" si="7"/>
        <v>3.262334460952844E-3</v>
      </c>
    </row>
    <row r="146" spans="1:7" x14ac:dyDescent="0.25">
      <c r="A146" s="33" t="s">
        <v>104</v>
      </c>
      <c r="B146" s="31" t="s">
        <v>1061</v>
      </c>
      <c r="C146" s="34">
        <v>48760</v>
      </c>
      <c r="D146" s="32">
        <v>44773</v>
      </c>
      <c r="E146" s="35">
        <v>1</v>
      </c>
      <c r="F146" s="36">
        <f t="shared" si="6"/>
        <v>5.8915343820763221E-4</v>
      </c>
      <c r="G146" s="37">
        <f t="shared" si="7"/>
        <v>5.8915343820763221E-4</v>
      </c>
    </row>
    <row r="147" spans="1:7" x14ac:dyDescent="0.25">
      <c r="A147" s="33" t="s">
        <v>104</v>
      </c>
      <c r="B147" s="31" t="s">
        <v>1062</v>
      </c>
      <c r="C147" s="34">
        <v>45000</v>
      </c>
      <c r="D147" s="32">
        <v>44773</v>
      </c>
      <c r="E147" s="35">
        <v>1</v>
      </c>
      <c r="F147" s="36">
        <f t="shared" si="6"/>
        <v>5.4372241015880737E-4</v>
      </c>
      <c r="G147" s="37">
        <f t="shared" si="7"/>
        <v>5.4372241015880737E-4</v>
      </c>
    </row>
    <row r="148" spans="1:7" x14ac:dyDescent="0.25">
      <c r="A148" s="33" t="s">
        <v>104</v>
      </c>
      <c r="B148" s="31" t="s">
        <v>1066</v>
      </c>
      <c r="C148" s="34">
        <v>21420</v>
      </c>
      <c r="D148" s="32">
        <v>44773</v>
      </c>
      <c r="E148" s="35">
        <v>1</v>
      </c>
      <c r="F148" s="36">
        <f t="shared" si="6"/>
        <v>2.5881186723559233E-4</v>
      </c>
      <c r="G148" s="37">
        <f t="shared" si="7"/>
        <v>2.5881186723559233E-4</v>
      </c>
    </row>
    <row r="149" spans="1:7" x14ac:dyDescent="0.25">
      <c r="A149" s="33" t="s">
        <v>104</v>
      </c>
      <c r="B149" s="31" t="s">
        <v>1067</v>
      </c>
      <c r="C149" s="34">
        <v>42750</v>
      </c>
      <c r="D149" s="32">
        <v>44926</v>
      </c>
      <c r="E149" s="35">
        <v>6</v>
      </c>
      <c r="F149" s="36">
        <f t="shared" si="6"/>
        <v>5.1653628965086704E-4</v>
      </c>
      <c r="G149" s="37">
        <f t="shared" si="7"/>
        <v>3.0992177379052023E-3</v>
      </c>
    </row>
    <row r="150" spans="1:7" x14ac:dyDescent="0.25">
      <c r="A150" s="33" t="s">
        <v>104</v>
      </c>
      <c r="B150" s="31" t="s">
        <v>1068</v>
      </c>
      <c r="C150" s="34">
        <v>38250</v>
      </c>
      <c r="D150" s="32">
        <v>44834</v>
      </c>
      <c r="E150" s="35">
        <v>3</v>
      </c>
      <c r="F150" s="36">
        <f t="shared" si="6"/>
        <v>4.6216404863498627E-4</v>
      </c>
      <c r="G150" s="37">
        <f t="shared" si="7"/>
        <v>1.3864921459049587E-3</v>
      </c>
    </row>
    <row r="151" spans="1:7" x14ac:dyDescent="0.25">
      <c r="A151" s="33" t="s">
        <v>104</v>
      </c>
      <c r="B151" s="31" t="s">
        <v>1069</v>
      </c>
      <c r="C151" s="34">
        <v>45000</v>
      </c>
      <c r="D151" s="32">
        <v>44804</v>
      </c>
      <c r="E151" s="35">
        <v>2</v>
      </c>
      <c r="F151" s="36">
        <f t="shared" si="6"/>
        <v>5.4372241015880737E-4</v>
      </c>
      <c r="G151" s="37">
        <f t="shared" si="7"/>
        <v>1.0874448203176147E-3</v>
      </c>
    </row>
    <row r="152" spans="1:7" x14ac:dyDescent="0.25">
      <c r="A152" s="33" t="s">
        <v>104</v>
      </c>
      <c r="B152" s="31" t="s">
        <v>1070</v>
      </c>
      <c r="C152" s="34">
        <v>25500.02</v>
      </c>
      <c r="D152" s="32">
        <v>44926</v>
      </c>
      <c r="E152" s="35">
        <v>6</v>
      </c>
      <c r="F152" s="36">
        <f t="shared" si="6"/>
        <v>3.0810960741106203E-4</v>
      </c>
      <c r="G152" s="37">
        <f t="shared" si="7"/>
        <v>1.8486576444663723E-3</v>
      </c>
    </row>
    <row r="153" spans="1:7" x14ac:dyDescent="0.25">
      <c r="A153" s="33" t="s">
        <v>104</v>
      </c>
      <c r="B153" s="31" t="s">
        <v>1071</v>
      </c>
      <c r="C153" s="34">
        <v>214065.94</v>
      </c>
      <c r="D153" s="32">
        <v>44926</v>
      </c>
      <c r="E153" s="35">
        <v>6</v>
      </c>
      <c r="F153" s="36">
        <f t="shared" si="6"/>
        <v>2.5864988628824591E-3</v>
      </c>
      <c r="G153" s="37">
        <f t="shared" si="7"/>
        <v>1.5518993177294754E-2</v>
      </c>
    </row>
    <row r="154" spans="1:7" x14ac:dyDescent="0.25">
      <c r="A154" s="33" t="s">
        <v>104</v>
      </c>
      <c r="B154" s="31" t="s">
        <v>1072</v>
      </c>
      <c r="C154" s="34">
        <v>21200</v>
      </c>
      <c r="D154" s="32">
        <v>44895</v>
      </c>
      <c r="E154" s="35">
        <v>5</v>
      </c>
      <c r="F154" s="36">
        <f t="shared" si="6"/>
        <v>2.5615366878592704E-4</v>
      </c>
      <c r="G154" s="37">
        <f t="shared" si="7"/>
        <v>1.2807683439296353E-3</v>
      </c>
    </row>
    <row r="155" spans="1:7" x14ac:dyDescent="0.25">
      <c r="A155" s="33" t="s">
        <v>104</v>
      </c>
      <c r="B155" s="31" t="s">
        <v>1073</v>
      </c>
      <c r="C155" s="34">
        <v>53000</v>
      </c>
      <c r="D155" s="32">
        <v>44926</v>
      </c>
      <c r="E155" s="35">
        <v>6</v>
      </c>
      <c r="F155" s="36">
        <f t="shared" si="6"/>
        <v>6.4038417196481763E-4</v>
      </c>
      <c r="G155" s="37">
        <f t="shared" si="7"/>
        <v>3.8423050317889056E-3</v>
      </c>
    </row>
    <row r="156" spans="1:7" x14ac:dyDescent="0.25">
      <c r="A156" s="33" t="s">
        <v>104</v>
      </c>
      <c r="B156" s="31" t="s">
        <v>1074</v>
      </c>
      <c r="C156" s="34">
        <v>265000</v>
      </c>
      <c r="D156" s="32">
        <v>44895</v>
      </c>
      <c r="E156" s="35">
        <v>5</v>
      </c>
      <c r="F156" s="36">
        <f t="shared" si="6"/>
        <v>3.2019208598240883E-3</v>
      </c>
      <c r="G156" s="37">
        <f t="shared" si="7"/>
        <v>1.600960429912044E-2</v>
      </c>
    </row>
    <row r="157" spans="1:7" x14ac:dyDescent="0.25">
      <c r="A157" s="33" t="s">
        <v>104</v>
      </c>
      <c r="B157" s="31" t="s">
        <v>1075</v>
      </c>
      <c r="C157" s="34">
        <v>23850</v>
      </c>
      <c r="D157" s="32">
        <v>44926</v>
      </c>
      <c r="E157" s="35">
        <v>6</v>
      </c>
      <c r="F157" s="36">
        <f t="shared" si="6"/>
        <v>2.8817287738416793E-4</v>
      </c>
      <c r="G157" s="37">
        <f t="shared" si="7"/>
        <v>1.7290372643050077E-3</v>
      </c>
    </row>
    <row r="158" spans="1:7" x14ac:dyDescent="0.25">
      <c r="A158" s="33" t="s">
        <v>104</v>
      </c>
      <c r="B158" s="31" t="s">
        <v>1078</v>
      </c>
      <c r="C158" s="34">
        <v>1630503.2699999996</v>
      </c>
      <c r="D158" s="32">
        <v>44926</v>
      </c>
      <c r="E158" s="35">
        <v>6</v>
      </c>
      <c r="F158" s="36">
        <f t="shared" si="6"/>
        <v>1.9700914838582589E-2</v>
      </c>
      <c r="G158" s="37">
        <f t="shared" si="7"/>
        <v>0.11820548903149553</v>
      </c>
    </row>
    <row r="159" spans="1:7" x14ac:dyDescent="0.25">
      <c r="A159" s="33" t="s">
        <v>104</v>
      </c>
      <c r="B159" s="31" t="s">
        <v>87</v>
      </c>
      <c r="C159" s="34">
        <v>3665935.5200000009</v>
      </c>
      <c r="D159" s="32">
        <v>44926</v>
      </c>
      <c r="E159" s="35">
        <v>6</v>
      </c>
      <c r="F159" s="36">
        <f t="shared" si="6"/>
        <v>4.4294473253804034E-2</v>
      </c>
      <c r="G159" s="37">
        <f t="shared" si="7"/>
        <v>0.26576683952282421</v>
      </c>
    </row>
    <row r="160" spans="1:7" x14ac:dyDescent="0.25">
      <c r="A160" s="33" t="s">
        <v>104</v>
      </c>
      <c r="B160" s="31" t="s">
        <v>1085</v>
      </c>
      <c r="C160" s="34">
        <v>21815.77</v>
      </c>
      <c r="D160" s="32">
        <v>44926</v>
      </c>
      <c r="E160" s="35">
        <v>6</v>
      </c>
      <c r="F160" s="36">
        <f t="shared" si="6"/>
        <v>2.635938454193379E-4</v>
      </c>
      <c r="G160" s="37">
        <f t="shared" si="7"/>
        <v>1.5815630725160273E-3</v>
      </c>
    </row>
    <row r="161" spans="1:7" x14ac:dyDescent="0.25">
      <c r="A161" s="33" t="s">
        <v>104</v>
      </c>
      <c r="B161" s="31" t="s">
        <v>1086</v>
      </c>
      <c r="C161" s="34">
        <v>120007.87</v>
      </c>
      <c r="D161" s="32">
        <v>45291</v>
      </c>
      <c r="E161" s="35">
        <v>18</v>
      </c>
      <c r="F161" s="36">
        <f t="shared" si="6"/>
        <v>1.4500215180983298E-3</v>
      </c>
      <c r="G161" s="37">
        <f t="shared" si="7"/>
        <v>2.6100387325769935E-2</v>
      </c>
    </row>
    <row r="162" spans="1:7" x14ac:dyDescent="0.25">
      <c r="A162" s="33" t="s">
        <v>104</v>
      </c>
      <c r="B162" s="31" t="s">
        <v>7</v>
      </c>
      <c r="C162" s="34">
        <v>2060595.53</v>
      </c>
      <c r="D162" s="32">
        <v>45535</v>
      </c>
      <c r="E162" s="35">
        <v>26</v>
      </c>
      <c r="F162" s="36">
        <f t="shared" si="6"/>
        <v>2.4897599287423671E-2</v>
      </c>
      <c r="G162" s="37">
        <f t="shared" si="7"/>
        <v>0.64733758147301546</v>
      </c>
    </row>
    <row r="163" spans="1:7" x14ac:dyDescent="0.25">
      <c r="A163" s="33" t="s">
        <v>104</v>
      </c>
      <c r="B163" s="31" t="s">
        <v>1087</v>
      </c>
      <c r="C163" s="34">
        <v>1630985.37</v>
      </c>
      <c r="D163" s="32">
        <v>45230</v>
      </c>
      <c r="E163" s="35">
        <v>16</v>
      </c>
      <c r="F163" s="36">
        <f t="shared" ref="F163:F196" si="8">C163/$C$197</f>
        <v>1.9706739918003428E-2</v>
      </c>
      <c r="G163" s="37">
        <f t="shared" si="7"/>
        <v>0.31530783868805484</v>
      </c>
    </row>
    <row r="164" spans="1:7" x14ac:dyDescent="0.25">
      <c r="A164" s="33" t="s">
        <v>104</v>
      </c>
      <c r="B164" s="31" t="s">
        <v>10</v>
      </c>
      <c r="C164" s="34">
        <v>9640</v>
      </c>
      <c r="D164" s="32">
        <v>45291</v>
      </c>
      <c r="E164" s="35">
        <v>18</v>
      </c>
      <c r="F164" s="36">
        <f t="shared" si="8"/>
        <v>1.1647742297624229E-4</v>
      </c>
      <c r="G164" s="37">
        <f t="shared" si="7"/>
        <v>2.0965936135723612E-3</v>
      </c>
    </row>
    <row r="165" spans="1:7" x14ac:dyDescent="0.25">
      <c r="A165" s="33" t="s">
        <v>104</v>
      </c>
      <c r="B165" s="31" t="s">
        <v>15</v>
      </c>
      <c r="C165" s="34">
        <v>50265.89</v>
      </c>
      <c r="D165" s="32">
        <v>47848</v>
      </c>
      <c r="E165" s="35">
        <v>6</v>
      </c>
      <c r="F165" s="36">
        <f t="shared" si="8"/>
        <v>6.0734868576838876E-4</v>
      </c>
      <c r="G165" s="37">
        <f t="shared" si="7"/>
        <v>3.6440921146103323E-3</v>
      </c>
    </row>
    <row r="166" spans="1:7" x14ac:dyDescent="0.25">
      <c r="A166" s="33" t="s">
        <v>104</v>
      </c>
      <c r="B166" s="31" t="s">
        <v>1088</v>
      </c>
      <c r="C166" s="34">
        <v>234739.4</v>
      </c>
      <c r="D166" s="32">
        <v>47848</v>
      </c>
      <c r="E166" s="35">
        <v>6</v>
      </c>
      <c r="F166" s="36">
        <f t="shared" si="8"/>
        <v>2.8362904961607188E-3</v>
      </c>
      <c r="G166" s="37">
        <f t="shared" si="7"/>
        <v>1.7017742976964314E-2</v>
      </c>
    </row>
    <row r="167" spans="1:7" x14ac:dyDescent="0.25">
      <c r="A167" s="33" t="s">
        <v>104</v>
      </c>
      <c r="B167" s="31" t="s">
        <v>17</v>
      </c>
      <c r="C167" s="34">
        <v>30000</v>
      </c>
      <c r="D167" s="32">
        <v>46387</v>
      </c>
      <c r="E167" s="35">
        <v>6</v>
      </c>
      <c r="F167" s="36">
        <f t="shared" si="8"/>
        <v>3.6248160677253825E-4</v>
      </c>
      <c r="G167" s="37">
        <f t="shared" si="7"/>
        <v>2.1748896406352295E-3</v>
      </c>
    </row>
    <row r="168" spans="1:7" x14ac:dyDescent="0.25">
      <c r="A168" s="33" t="s">
        <v>104</v>
      </c>
      <c r="B168" s="31" t="s">
        <v>1089</v>
      </c>
      <c r="C168" s="34">
        <v>363000</v>
      </c>
      <c r="D168" s="32">
        <v>45199</v>
      </c>
      <c r="E168" s="35">
        <v>15</v>
      </c>
      <c r="F168" s="36">
        <f t="shared" si="8"/>
        <v>4.3860274419477135E-3</v>
      </c>
      <c r="G168" s="37">
        <f t="shared" si="7"/>
        <v>6.57904116292157E-2</v>
      </c>
    </row>
    <row r="169" spans="1:7" x14ac:dyDescent="0.25">
      <c r="A169" s="33" t="s">
        <v>104</v>
      </c>
      <c r="B169" s="31" t="s">
        <v>12</v>
      </c>
      <c r="C169" s="34">
        <v>3410028.36</v>
      </c>
      <c r="D169" s="32">
        <v>47848</v>
      </c>
      <c r="E169" s="35">
        <v>6</v>
      </c>
      <c r="F169" s="36">
        <f t="shared" si="8"/>
        <v>4.1202418635757451E-2</v>
      </c>
      <c r="G169" s="37">
        <f t="shared" si="7"/>
        <v>0.24721451181454471</v>
      </c>
    </row>
    <row r="170" spans="1:7" x14ac:dyDescent="0.25">
      <c r="A170" s="33" t="s">
        <v>104</v>
      </c>
      <c r="B170" s="31" t="s">
        <v>19</v>
      </c>
      <c r="C170" s="34">
        <v>544597.96</v>
      </c>
      <c r="D170" s="32">
        <v>46387</v>
      </c>
      <c r="E170" s="35">
        <v>6</v>
      </c>
      <c r="F170" s="36">
        <f t="shared" si="8"/>
        <v>6.5802247861948835E-3</v>
      </c>
      <c r="G170" s="37">
        <f t="shared" si="7"/>
        <v>3.9481348717169303E-2</v>
      </c>
    </row>
    <row r="171" spans="1:7" x14ac:dyDescent="0.25">
      <c r="A171" s="33" t="s">
        <v>104</v>
      </c>
      <c r="B171" s="31" t="s">
        <v>6</v>
      </c>
      <c r="C171" s="34">
        <v>76215</v>
      </c>
      <c r="D171" s="32">
        <v>47848</v>
      </c>
      <c r="E171" s="35">
        <v>6</v>
      </c>
      <c r="F171" s="36">
        <f t="shared" si="8"/>
        <v>9.2088452200563345E-4</v>
      </c>
      <c r="G171" s="37">
        <f t="shared" si="7"/>
        <v>5.5253071320338007E-3</v>
      </c>
    </row>
    <row r="172" spans="1:7" x14ac:dyDescent="0.25">
      <c r="A172" s="33" t="s">
        <v>104</v>
      </c>
      <c r="B172" s="31" t="s">
        <v>75</v>
      </c>
      <c r="C172" s="34">
        <v>214549.21000000005</v>
      </c>
      <c r="D172" s="32">
        <v>46022</v>
      </c>
      <c r="E172" s="35">
        <v>42</v>
      </c>
      <c r="F172" s="36">
        <f t="shared" si="8"/>
        <v>2.5923380790859583E-3</v>
      </c>
      <c r="G172" s="37">
        <f t="shared" si="7"/>
        <v>0.10887819932161025</v>
      </c>
    </row>
    <row r="173" spans="1:7" x14ac:dyDescent="0.25">
      <c r="A173" s="33" t="s">
        <v>104</v>
      </c>
      <c r="B173" s="31" t="s">
        <v>1090</v>
      </c>
      <c r="C173" s="34">
        <v>112338.45</v>
      </c>
      <c r="D173" s="32">
        <v>45077</v>
      </c>
      <c r="E173" s="35">
        <v>11</v>
      </c>
      <c r="F173" s="36">
        <f t="shared" si="8"/>
        <v>1.3573540619445483E-3</v>
      </c>
      <c r="G173" s="37">
        <f t="shared" si="7"/>
        <v>1.4930894681390031E-2</v>
      </c>
    </row>
    <row r="174" spans="1:7" x14ac:dyDescent="0.25">
      <c r="A174" s="33" t="s">
        <v>104</v>
      </c>
      <c r="B174" s="31" t="s">
        <v>1091</v>
      </c>
      <c r="C174" s="34">
        <v>98915.280000000013</v>
      </c>
      <c r="D174" s="32">
        <v>45657</v>
      </c>
      <c r="E174" s="35">
        <v>30</v>
      </c>
      <c r="F174" s="36">
        <f t="shared" si="8"/>
        <v>1.1951656542918507E-3</v>
      </c>
      <c r="G174" s="37">
        <f t="shared" si="7"/>
        <v>3.585496962875552E-2</v>
      </c>
    </row>
    <row r="175" spans="1:7" x14ac:dyDescent="0.25">
      <c r="A175" s="33" t="s">
        <v>104</v>
      </c>
      <c r="B175" s="31" t="s">
        <v>40</v>
      </c>
      <c r="C175" s="34">
        <v>56999.99</v>
      </c>
      <c r="D175" s="32">
        <v>45412</v>
      </c>
      <c r="E175" s="35">
        <v>22</v>
      </c>
      <c r="F175" s="36">
        <f t="shared" si="8"/>
        <v>6.8871493204062046E-4</v>
      </c>
      <c r="G175" s="37">
        <f t="shared" si="7"/>
        <v>1.5151728504893651E-2</v>
      </c>
    </row>
    <row r="176" spans="1:7" x14ac:dyDescent="0.25">
      <c r="A176" s="33" t="s">
        <v>104</v>
      </c>
      <c r="B176" s="31" t="s">
        <v>1092</v>
      </c>
      <c r="C176" s="34">
        <v>33000</v>
      </c>
      <c r="D176" s="32">
        <v>47695</v>
      </c>
      <c r="E176" s="35">
        <v>6</v>
      </c>
      <c r="F176" s="36">
        <f t="shared" si="8"/>
        <v>3.9872976744979209E-4</v>
      </c>
      <c r="G176" s="37">
        <f t="shared" si="7"/>
        <v>2.3923786046987526E-3</v>
      </c>
    </row>
    <row r="177" spans="1:7" x14ac:dyDescent="0.25">
      <c r="A177" s="33" t="s">
        <v>104</v>
      </c>
      <c r="B177" s="31" t="s">
        <v>1093</v>
      </c>
      <c r="C177" s="34">
        <v>436066.43</v>
      </c>
      <c r="D177" s="32">
        <v>47848</v>
      </c>
      <c r="E177" s="35">
        <v>6</v>
      </c>
      <c r="F177" s="36">
        <f t="shared" si="8"/>
        <v>5.2688686735321531E-3</v>
      </c>
      <c r="G177" s="37">
        <f t="shared" si="7"/>
        <v>3.1613212041192919E-2</v>
      </c>
    </row>
    <row r="178" spans="1:7" x14ac:dyDescent="0.25">
      <c r="A178" s="33" t="s">
        <v>104</v>
      </c>
      <c r="B178" s="31" t="s">
        <v>1094</v>
      </c>
      <c r="C178" s="34">
        <v>25293.9</v>
      </c>
      <c r="D178" s="32">
        <v>46295</v>
      </c>
      <c r="E178" s="35">
        <v>51</v>
      </c>
      <c r="F178" s="36">
        <f t="shared" si="8"/>
        <v>3.0561911711813022E-4</v>
      </c>
      <c r="G178" s="37">
        <f t="shared" si="7"/>
        <v>1.5586574973024641E-2</v>
      </c>
    </row>
    <row r="179" spans="1:7" x14ac:dyDescent="0.25">
      <c r="A179" s="33" t="s">
        <v>104</v>
      </c>
      <c r="B179" s="31" t="s">
        <v>1095</v>
      </c>
      <c r="C179" s="34">
        <v>42156.51</v>
      </c>
      <c r="D179" s="32">
        <v>46387</v>
      </c>
      <c r="E179" s="35">
        <v>54</v>
      </c>
      <c r="F179" s="36">
        <f t="shared" si="8"/>
        <v>5.0936531602408593E-4</v>
      </c>
      <c r="G179" s="37">
        <f t="shared" si="7"/>
        <v>2.7505727065300641E-2</v>
      </c>
    </row>
    <row r="180" spans="1:7" x14ac:dyDescent="0.25">
      <c r="A180" s="33" t="s">
        <v>104</v>
      </c>
      <c r="B180" s="31" t="s">
        <v>1096</v>
      </c>
      <c r="C180" s="34">
        <v>200103.22</v>
      </c>
      <c r="D180" s="32">
        <v>45290</v>
      </c>
      <c r="E180" s="35">
        <v>18</v>
      </c>
      <c r="F180" s="36">
        <f t="shared" si="8"/>
        <v>2.4177912235319571E-3</v>
      </c>
      <c r="G180" s="37">
        <f t="shared" si="7"/>
        <v>4.3520242023575226E-2</v>
      </c>
    </row>
    <row r="181" spans="1:7" x14ac:dyDescent="0.25">
      <c r="A181" s="33" t="s">
        <v>104</v>
      </c>
      <c r="B181" s="31" t="s">
        <v>1097</v>
      </c>
      <c r="C181" s="34">
        <v>50000</v>
      </c>
      <c r="D181" s="32">
        <v>45991</v>
      </c>
      <c r="E181" s="35">
        <v>41</v>
      </c>
      <c r="F181" s="36">
        <f t="shared" si="8"/>
        <v>6.0413601128756378E-4</v>
      </c>
      <c r="G181" s="37">
        <f t="shared" si="7"/>
        <v>2.4769576462790117E-2</v>
      </c>
    </row>
    <row r="182" spans="1:7" x14ac:dyDescent="0.25">
      <c r="A182" s="33" t="s">
        <v>104</v>
      </c>
      <c r="B182" s="31" t="s">
        <v>1098</v>
      </c>
      <c r="C182" s="34">
        <v>300000</v>
      </c>
      <c r="D182" s="32">
        <v>46022</v>
      </c>
      <c r="E182" s="35">
        <v>42</v>
      </c>
      <c r="F182" s="36">
        <f t="shared" si="8"/>
        <v>3.6248160677253825E-3</v>
      </c>
      <c r="G182" s="37">
        <f t="shared" si="7"/>
        <v>0.15224227484446606</v>
      </c>
    </row>
    <row r="183" spans="1:7" x14ac:dyDescent="0.25">
      <c r="A183" s="33" t="s">
        <v>104</v>
      </c>
      <c r="B183" s="31" t="s">
        <v>30</v>
      </c>
      <c r="C183" s="34">
        <v>-8.0400000000000009</v>
      </c>
      <c r="D183" s="32">
        <v>46234</v>
      </c>
      <c r="E183" s="35">
        <v>49</v>
      </c>
      <c r="F183" s="36">
        <f t="shared" si="8"/>
        <v>-9.7145070615040261E-8</v>
      </c>
      <c r="G183" s="37">
        <f t="shared" si="7"/>
        <v>-4.760108460136973E-6</v>
      </c>
    </row>
    <row r="184" spans="1:7" x14ac:dyDescent="0.25">
      <c r="A184" s="33" t="s">
        <v>104</v>
      </c>
      <c r="B184" s="31" t="s">
        <v>1099</v>
      </c>
      <c r="C184" s="34">
        <v>6704071.5899999999</v>
      </c>
      <c r="D184" s="32">
        <v>46752</v>
      </c>
      <c r="E184" s="35">
        <v>6</v>
      </c>
      <c r="F184" s="36">
        <f t="shared" si="8"/>
        <v>8.1003421395377515E-2</v>
      </c>
      <c r="G184" s="37">
        <f t="shared" si="7"/>
        <v>0.48602052837226506</v>
      </c>
    </row>
    <row r="185" spans="1:7" x14ac:dyDescent="0.25">
      <c r="A185" s="33" t="s">
        <v>104</v>
      </c>
      <c r="B185" s="31" t="s">
        <v>1100</v>
      </c>
      <c r="C185" s="34">
        <v>450055.33</v>
      </c>
      <c r="D185" s="32">
        <v>45291</v>
      </c>
      <c r="E185" s="35">
        <v>18</v>
      </c>
      <c r="F185" s="36">
        <f t="shared" si="8"/>
        <v>5.4378926384981647E-3</v>
      </c>
      <c r="G185" s="37">
        <f t="shared" si="7"/>
        <v>9.7882067492966962E-2</v>
      </c>
    </row>
    <row r="186" spans="1:7" x14ac:dyDescent="0.25">
      <c r="A186" s="33" t="s">
        <v>104</v>
      </c>
      <c r="B186" s="31" t="s">
        <v>1101</v>
      </c>
      <c r="C186" s="34">
        <v>-7900</v>
      </c>
      <c r="D186" s="32">
        <v>45596</v>
      </c>
      <c r="E186" s="35">
        <v>28</v>
      </c>
      <c r="F186" s="36">
        <f t="shared" si="8"/>
        <v>-9.5453489783435078E-5</v>
      </c>
      <c r="G186" s="37">
        <f t="shared" si="7"/>
        <v>-2.6726977139361822E-3</v>
      </c>
    </row>
    <row r="187" spans="1:7" x14ac:dyDescent="0.25">
      <c r="A187" s="33" t="s">
        <v>104</v>
      </c>
      <c r="B187" s="31" t="s">
        <v>28</v>
      </c>
      <c r="C187" s="34">
        <v>0.43000000000000005</v>
      </c>
      <c r="D187" s="32">
        <v>45626</v>
      </c>
      <c r="E187" s="35">
        <v>29</v>
      </c>
      <c r="F187" s="36">
        <f t="shared" si="8"/>
        <v>5.1955696970730495E-9</v>
      </c>
      <c r="G187" s="37">
        <f t="shared" si="7"/>
        <v>1.5067152121511844E-7</v>
      </c>
    </row>
    <row r="188" spans="1:7" x14ac:dyDescent="0.25">
      <c r="A188" s="33" t="s">
        <v>104</v>
      </c>
      <c r="B188" s="31" t="s">
        <v>1102</v>
      </c>
      <c r="C188" s="34">
        <v>357000.02000000014</v>
      </c>
      <c r="D188" s="32">
        <v>45291</v>
      </c>
      <c r="E188" s="35">
        <v>18</v>
      </c>
      <c r="F188" s="36">
        <f t="shared" si="8"/>
        <v>4.3135313622476119E-3</v>
      </c>
      <c r="G188" s="37">
        <f t="shared" si="7"/>
        <v>7.7643564520457009E-2</v>
      </c>
    </row>
    <row r="189" spans="1:7" x14ac:dyDescent="0.25">
      <c r="A189" s="33" t="s">
        <v>104</v>
      </c>
      <c r="B189" s="31" t="s">
        <v>1103</v>
      </c>
      <c r="C189" s="34">
        <v>17475.060000000001</v>
      </c>
      <c r="D189" s="32">
        <v>45688</v>
      </c>
      <c r="E189" s="35">
        <v>31</v>
      </c>
      <c r="F189" s="36">
        <f t="shared" si="8"/>
        <v>2.111462609082171E-4</v>
      </c>
      <c r="G189" s="37">
        <f t="shared" si="7"/>
        <v>6.5455340881547296E-3</v>
      </c>
    </row>
    <row r="190" spans="1:7" x14ac:dyDescent="0.25">
      <c r="A190" s="33" t="s">
        <v>104</v>
      </c>
      <c r="B190" s="31" t="s">
        <v>14</v>
      </c>
      <c r="C190" s="34">
        <v>500628.07</v>
      </c>
      <c r="D190" s="32">
        <v>46022</v>
      </c>
      <c r="E190" s="35">
        <v>42</v>
      </c>
      <c r="F190" s="36">
        <f t="shared" si="8"/>
        <v>6.0489489069678257E-3</v>
      </c>
      <c r="G190" s="37">
        <f t="shared" si="7"/>
        <v>0.25405585409264869</v>
      </c>
    </row>
    <row r="191" spans="1:7" x14ac:dyDescent="0.25">
      <c r="A191" s="33" t="s">
        <v>104</v>
      </c>
      <c r="B191" s="31" t="s">
        <v>1104</v>
      </c>
      <c r="C191" s="34">
        <v>3152952.82</v>
      </c>
      <c r="D191" s="32">
        <v>45107</v>
      </c>
      <c r="E191" s="35">
        <v>12</v>
      </c>
      <c r="F191" s="36">
        <f t="shared" si="8"/>
        <v>3.8096246809053519E-2</v>
      </c>
      <c r="G191" s="37">
        <f t="shared" si="7"/>
        <v>0.45715496170864223</v>
      </c>
    </row>
    <row r="192" spans="1:7" x14ac:dyDescent="0.25">
      <c r="A192" s="33" t="s">
        <v>104</v>
      </c>
      <c r="B192" s="31" t="s">
        <v>1105</v>
      </c>
      <c r="C192" s="34">
        <v>438750</v>
      </c>
      <c r="D192" s="32">
        <v>45077</v>
      </c>
      <c r="E192" s="35">
        <v>11</v>
      </c>
      <c r="F192" s="36">
        <f t="shared" si="8"/>
        <v>5.3012934990483724E-3</v>
      </c>
      <c r="G192" s="37">
        <f t="shared" si="7"/>
        <v>5.8314228489532098E-2</v>
      </c>
    </row>
    <row r="193" spans="1:7" x14ac:dyDescent="0.25">
      <c r="A193" s="33" t="s">
        <v>104</v>
      </c>
      <c r="B193" s="31" t="s">
        <v>1106</v>
      </c>
      <c r="C193" s="34">
        <v>9000</v>
      </c>
      <c r="D193" s="32">
        <v>45291</v>
      </c>
      <c r="E193" s="35">
        <v>18</v>
      </c>
      <c r="F193" s="36">
        <f t="shared" si="8"/>
        <v>1.0874448203176149E-4</v>
      </c>
      <c r="G193" s="37">
        <f t="shared" si="7"/>
        <v>1.9574006765717068E-3</v>
      </c>
    </row>
    <row r="194" spans="1:7" x14ac:dyDescent="0.25">
      <c r="A194" s="33" t="s">
        <v>104</v>
      </c>
      <c r="B194" s="31" t="s">
        <v>1107</v>
      </c>
      <c r="C194" s="34">
        <v>9000</v>
      </c>
      <c r="D194" s="32">
        <v>45291</v>
      </c>
      <c r="E194" s="35">
        <v>18</v>
      </c>
      <c r="F194" s="36">
        <f t="shared" si="8"/>
        <v>1.0874448203176149E-4</v>
      </c>
      <c r="G194" s="37">
        <f t="shared" si="7"/>
        <v>1.9574006765717068E-3</v>
      </c>
    </row>
    <row r="195" spans="1:7" x14ac:dyDescent="0.25">
      <c r="A195" s="33" t="s">
        <v>104</v>
      </c>
      <c r="B195" s="31" t="s">
        <v>1108</v>
      </c>
      <c r="C195" s="34">
        <v>9.9998116493225098E-3</v>
      </c>
      <c r="D195" s="32">
        <v>44561</v>
      </c>
      <c r="E195" s="35">
        <v>-6</v>
      </c>
      <c r="F195" s="36">
        <f t="shared" si="8"/>
        <v>1.2082492646897231E-10</v>
      </c>
      <c r="G195" s="37">
        <f t="shared" ref="G195:G196" si="9">E195*F195</f>
        <v>-7.2494955881383393E-10</v>
      </c>
    </row>
    <row r="196" spans="1:7" x14ac:dyDescent="0.25">
      <c r="A196" s="33" t="s">
        <v>104</v>
      </c>
      <c r="B196" s="31" t="s">
        <v>1109</v>
      </c>
      <c r="C196" s="34">
        <v>-70080.45</v>
      </c>
      <c r="D196" s="32">
        <v>45291</v>
      </c>
      <c r="E196" s="35">
        <v>18</v>
      </c>
      <c r="F196" s="36">
        <f t="shared" si="8"/>
        <v>-8.4676247064475096E-4</v>
      </c>
      <c r="G196" s="37">
        <f t="shared" si="9"/>
        <v>-1.5241724471605517E-2</v>
      </c>
    </row>
    <row r="197" spans="1:7" ht="13" x14ac:dyDescent="0.3">
      <c r="C197" s="16">
        <f t="shared" ref="C197" si="10">SUM(C3:C196)</f>
        <v>82762820.069999784</v>
      </c>
      <c r="D197" s="38"/>
      <c r="E197" s="16">
        <f>AVERAGE(E3:E196)</f>
        <v>8.5824742268041234</v>
      </c>
      <c r="F197" s="39">
        <f>SUM(F3:F196)</f>
        <v>1.0000000000000002</v>
      </c>
      <c r="G197" s="16">
        <f>SUM(G3:G196)</f>
        <v>11.026661153983595</v>
      </c>
    </row>
    <row r="198" spans="1:7" x14ac:dyDescent="0.25">
      <c r="C198" s="37"/>
    </row>
    <row r="199" spans="1:7" x14ac:dyDescent="0.25">
      <c r="C199" s="37"/>
    </row>
    <row r="200" spans="1:7" ht="13" x14ac:dyDescent="0.3">
      <c r="C200" s="14">
        <f>G197</f>
        <v>11.026661153983595</v>
      </c>
      <c r="D200" t="s">
        <v>113</v>
      </c>
    </row>
    <row r="201" spans="1:7" x14ac:dyDescent="0.25">
      <c r="C201" s="1"/>
      <c r="D201" s="3"/>
    </row>
    <row r="202" spans="1:7" x14ac:dyDescent="0.25">
      <c r="C202" s="1"/>
      <c r="D202" s="3"/>
    </row>
    <row r="203" spans="1:7" x14ac:dyDescent="0.25">
      <c r="C203" s="1"/>
      <c r="D203" s="3"/>
    </row>
    <row r="204" spans="1:7" ht="13" x14ac:dyDescent="0.3">
      <c r="C204" s="13"/>
      <c r="D204" s="40"/>
    </row>
    <row r="205" spans="1:7" x14ac:dyDescent="0.25">
      <c r="C205" s="2"/>
      <c r="D205" s="3"/>
    </row>
  </sheetData>
  <mergeCells count="1">
    <mergeCell ref="A1:G1"/>
  </mergeCells>
  <pageMargins left="0.7" right="0.7" top="0.75" bottom="0.75" header="0.3" footer="0.5"/>
  <pageSetup scale="85" fitToHeight="0" orientation="portrait" r:id="rId1"/>
  <headerFooter>
    <oddFooter>&amp;R&amp;"Times New Roman,Bold"&amp;12Rebuttal Exhibit CMG-11
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 xmlns="http://schemas.microsoft.com/sharepoint/v3/contenttype/forms">
  <Display>NFListDisplayForm</Display>
  <Edit>NFListEditForm</Edit>
  <New>NFListEditForm</New>
</FormTemplates>
</file>

<file path=customXml/item2.xml><?xml version="1.0" encoding="utf-8"?>
<?mso-contentType ?>
<FormUrls xmlns="http://schemas.microsoft.com/sharepoint/v3/contenttype/forms/url">
  <MobileDisplay>_layouts/15/NintexForms/Mobile/DispForm.aspx</MobileDisplay>
  <MobileEdit>_layouts/15/NintexForms/Mobile/EditForm.aspx</MobileEdit>
  <MobileNew>_layouts/15/NintexForms/Mobile/NewForm.aspx</MobileNew>
</FormUrl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pany xmlns="54fcda00-7b58-44a7-b108-8bd10a8a08ba">
      <Value>KU</Value>
      <Value>LGE</Value>
    </Company>
    <Tariff_x0020_Dev_x0020_Doc_x0020_Type xmlns="54fcda00-7b58-44a7-b108-8bd10a8a08ba" xsi:nil="true"/>
    <Filing_x0020_Requirement xmlns="54fcda00-7b58-44a7-b108-8bd10a8a08ba" xsi:nil="true"/>
    <Round xmlns="54fcda00-7b58-44a7-b108-8bd10a8a08ba" xsi:nil="true"/>
    <FormData xmlns="http://schemas.microsoft.com/sharepoint/v3">&lt;?xml version="1.0" encoding="utf-8"?&gt;&lt;FormVariables&gt;&lt;Version /&gt;&lt;/FormVariables&gt;</FormData>
    <Data_x0020_Request_x0020_Question_x0020_No_x002e_ xmlns="54fcda00-7b58-44a7-b108-8bd10a8a08ba" xsi:nil="true"/>
    <Year xmlns="54fcda00-7b58-44a7-b108-8bd10a8a08ba">2020</Year>
    <Document_x0020_Type xmlns="54fcda00-7b58-44a7-b108-8bd10a8a08ba">Rebuttal Testimony</Document_x0020_Type>
    <Witness_x0020_Testimony xmlns="54fcda00-7b58-44a7-b108-8bd10a8a08ba">Garrett, Christopher M.</Witness_x0020_Testimony>
    <Intervemprs xmlns="54fcda00-7b58-44a7-b108-8bd10a8a08ba" xsi:nil="true"/>
    <Filed_x0020_Documents xmlns="54fcda00-7b58-44a7-b108-8bd10a8a08ba" xsi:nil="true"/>
    <Department xmlns="54fcda00-7b58-44a7-b108-8bd10a8a08ba" xsi:nil="true"/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0103853DF7894DB347713A7250CD66" ma:contentTypeVersion="57" ma:contentTypeDescription="Create a new document." ma:contentTypeScope="" ma:versionID="5d80170ffb4da99ea206e23c270a112f">
  <xsd:schema xmlns:xsd="http://www.w3.org/2001/XMLSchema" xmlns:xs="http://www.w3.org/2001/XMLSchema" xmlns:p="http://schemas.microsoft.com/office/2006/metadata/properties" xmlns:ns1="http://schemas.microsoft.com/sharepoint/v3" xmlns:ns2="54fcda00-7b58-44a7-b108-8bd10a8a08ba" targetNamespace="http://schemas.microsoft.com/office/2006/metadata/properties" ma:root="true" ma:fieldsID="8aa41f17cc25f6ee40a67028cbc44237" ns1:_="" ns2:_="">
    <xsd:import namespace="http://schemas.microsoft.com/sharepoint/v3"/>
    <xsd:import namespace="54fcda00-7b58-44a7-b108-8bd10a8a08ba"/>
    <xsd:element name="properties">
      <xsd:complexType>
        <xsd:sequence>
          <xsd:element name="documentManagement">
            <xsd:complexType>
              <xsd:all>
                <xsd:element ref="ns2:Company" minOccurs="0"/>
                <xsd:element ref="ns2:Year"/>
                <xsd:element ref="ns2:Document_x0020_Type"/>
                <xsd:element ref="ns2:Filing_x0020_Requirement" minOccurs="0"/>
                <xsd:element ref="ns2:Witness_x0020_Testimony" minOccurs="0"/>
                <xsd:element ref="ns2:Intervemprs" minOccurs="0"/>
                <xsd:element ref="ns2:Round" minOccurs="0"/>
                <xsd:element ref="ns2:Data_x0020_Request_x0020_Question_x0020_No_x002e_" minOccurs="0"/>
                <xsd:element ref="ns2:Tariff_x0020_Dev_x0020_Doc_x0020_Type" minOccurs="0"/>
                <xsd:element ref="ns2:Filed_x0020_Documents" minOccurs="0"/>
                <xsd:element ref="ns2:Department" minOccurs="0"/>
                <xsd:element ref="ns1:Form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FormData" ma:index="19" nillable="true" ma:displayName="Form Data" ma:hidden="true" ma:internalName="FormData" ma:readOnly="fals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fcda00-7b58-44a7-b108-8bd10a8a08ba" elementFormDefault="qualified">
    <xsd:import namespace="http://schemas.microsoft.com/office/2006/documentManagement/types"/>
    <xsd:import namespace="http://schemas.microsoft.com/office/infopath/2007/PartnerControls"/>
    <xsd:element name="Company" ma:index="2" nillable="true" ma:displayName="Company" ma:internalName="Company" ma:readOnly="false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KU"/>
                    <xsd:enumeration value="LGE"/>
                    <xsd:enumeration value="ODP"/>
                  </xsd:restriction>
                </xsd:simpleType>
              </xsd:element>
            </xsd:sequence>
          </xsd:extension>
        </xsd:complexContent>
      </xsd:complexType>
    </xsd:element>
    <xsd:element name="Year" ma:index="3" ma:displayName="Year" ma:default="2020" ma:format="Dropdown" ma:indexed="true" ma:internalName="Year" ma:readOnly="false">
      <xsd:simpleType>
        <xsd:restriction base="dms:Choice">
          <xsd:enumeration value="2020"/>
          <xsd:enumeration value="2019"/>
          <xsd:enumeration value="2018"/>
          <xsd:enumeration value="2017"/>
          <xsd:enumeration value="2016"/>
          <xsd:enumeration value="2015"/>
          <xsd:enumeration value="2014"/>
        </xsd:restriction>
      </xsd:simpleType>
    </xsd:element>
    <xsd:element name="Document_x0020_Type" ma:index="4" ma:displayName="Document Type" ma:format="Dropdown" ma:indexed="true" ma:internalName="Document_x0020_Type" ma:readOnly="false">
      <xsd:simpleType>
        <xsd:restriction base="dms:Choice">
          <xsd:enumeration value="General Information"/>
          <xsd:enumeration value="Application"/>
          <xsd:enumeration value="Development"/>
          <xsd:enumeration value="Orders"/>
          <xsd:enumeration value="Direct Testimony"/>
          <xsd:enumeration value="Rebuttal Testimony"/>
          <xsd:enumeration value="Stipulation Testimony"/>
          <xsd:enumeration value="Supplemental Rebuttal Testimony"/>
          <xsd:enumeration value="Superseded Testimony"/>
          <xsd:enumeration value="Intervenor Direct Testimony"/>
          <xsd:enumeration value="Intervenor Supplemental Testimony"/>
          <xsd:enumeration value="Intervenor Data Requests Issued"/>
          <xsd:enumeration value="Intervenor Data Requests Responses"/>
          <xsd:enumeration value="Data Requests"/>
          <xsd:enumeration value="Notices"/>
          <xsd:enumeration value="eFile/Filed Docs"/>
          <xsd:enumeration value="Filing Requirements"/>
          <xsd:enumeration value="Tariff Development"/>
          <xsd:enumeration value="Witness Prep"/>
          <xsd:enumeration value="Public Hearings"/>
          <xsd:enumeration value="Superseded"/>
        </xsd:restriction>
      </xsd:simpleType>
    </xsd:element>
    <xsd:element name="Filing_x0020_Requirement" ma:index="5" nillable="true" ma:displayName="Filing Requirement" ma:format="Dropdown" ma:internalName="Filing_x0020_Requirement" ma:readOnly="false">
      <xsd:simpleType>
        <xsd:restriction base="dms:Choice">
          <xsd:enumeration value="Filing Requirements - Draft Responses"/>
          <xsd:enumeration value="Tab 01-Sec 14(2) Attachment Only"/>
          <xsd:enumeration value="Tab 03-Sec 16(1)(b)(2) Attachment Only"/>
          <xsd:enumeration value="Tab 04-Sec 16(1)(b)(3) Attachment Only"/>
          <xsd:enumeration value="Tab 05-Sec 16(1)(b)(4) Attachment Only"/>
          <xsd:enumeration value="Tab 06-Sec 16(1)(b)(5) Attachment Only"/>
          <xsd:enumeration value="Tab 07-Sec 16(2) Attachment Only"/>
          <xsd:enumeration value="Tab 13-Sec 16(6)(f) Attachment Only"/>
          <xsd:enumeration value="Tab 15-Sec 16(7)(b) Attachment Only"/>
          <xsd:enumeration value="Tab 16-Sec 16(7)(c) Attachment Only"/>
          <xsd:enumeration value="Tab 17-Sec 16(7)(d) Attachment Only"/>
          <xsd:enumeration value="Tab 18-Sec 16(7)(e) Attachment Only"/>
          <xsd:enumeration value="Tab 19-Sec 16(7)(f) Attachment Only"/>
          <xsd:enumeration value="Tab 20-Sec 16(7)(g) Attachment Only"/>
          <xsd:enumeration value="Tab 22-Sec 16(7)(h)(1) Attachment Only"/>
          <xsd:enumeration value="Tab 23-Sec 16(7)(h)(2) Attachment Only"/>
          <xsd:enumeration value="Tab 24-Sec 16(7)(h)(3) Attachment Only"/>
          <xsd:enumeration value="Tab 25-Sec 16(7)(h)(4) Attachment Only"/>
          <xsd:enumeration value="Tab 28-Sec 16(7)(h)(7) Attachment Only"/>
          <xsd:enumeration value="Tab 29-Sec 16(7)(h)(8) Attachment Only"/>
          <xsd:enumeration value="Tab 30-Sec 16(7)(h)(9) Attachment Only"/>
          <xsd:enumeration value="Tab 31-Sec 16(7)(h)(10) Attachment Only"/>
          <xsd:enumeration value="Tab 32-Sec 16(7)(h)(11) Attachment Only"/>
          <xsd:enumeration value="Tab 33-Sec 16(7)(h)(12) Attachment Only"/>
          <xsd:enumeration value="Tab 39-Sec 16(7)(i) Attachment Only"/>
          <xsd:enumeration value="Tab 40-Sec 16(7)(j) Attachment Only"/>
          <xsd:enumeration value="Tab 41-Sec 16(7)(k) Attachment Only"/>
          <xsd:enumeration value="Tab 43-Sec 16(7)(m) Attachment Only"/>
          <xsd:enumeration value="Tab 44-Sec 16(7)(n) Attachment Only"/>
          <xsd:enumeration value="Tab 45-Sec 16(7)(o) Attachment Only"/>
          <xsd:enumeration value="Tab 46-Sec 16(7)(p) Attachment Only"/>
          <xsd:enumeration value="Tab 50-Sec 16(7)(t) Attachment Only"/>
          <xsd:enumeration value="Tab 51-Sec 16(7)(u) Attachment Only"/>
          <xsd:enumeration value="Tab 54-Sec 16(8)(a) Attachment Only"/>
          <xsd:enumeration value="Tab 55-Sec 16(8)(b Attachment Only"/>
          <xsd:enumeration value="Tab 56-Sec 16(8)(c) Attachment Only"/>
          <xsd:enumeration value="Tab 57-Sec 16(8)(d) Attachment Only"/>
          <xsd:enumeration value="Tab 58-Sec 16(8)(e) Attachment Only"/>
          <xsd:enumeration value="Tab 59-Sec 16(8)(f) Attachment Only"/>
          <xsd:enumeration value="Tab 60-Sec 16(8)(g) Attachment Only"/>
          <xsd:enumeration value="Tab 61-Sec 16(8)(h) Attachment Only"/>
          <xsd:enumeration value="Tab 62-Sec 16(8)(i) Attachment Only"/>
          <xsd:enumeration value="Tab 63-Sec 16(8)(j) Attachment Only"/>
          <xsd:enumeration value="Tab 64-Sec 16(8)(k) Attachment Only"/>
          <xsd:enumeration value="Tab 66-Sec 16(8)(m) Attachment Only"/>
          <xsd:enumeration value="Tab 67-Sec 16(8)(n) Attachment Only"/>
          <xsd:enumeration value="Filing Requirements - Guidance Sheets"/>
          <xsd:enumeration value="Filing Requirements - Witness/Preparer Assignments"/>
          <xsd:enumeration value="Filing Requirements - eFiled"/>
          <xsd:enumeration value="Exempt Schedules 10_13_20_23_33_44-49"/>
          <xsd:enumeration value="Schedule 01-5_8-29_40-Revenue Requirements"/>
          <xsd:enumeration value="Schedule 01-5-Financial Data"/>
          <xsd:enumeration value="Schedule 06-Annual Reports"/>
          <xsd:enumeration value="Schedule 07-Comparative Financial Statements"/>
          <xsd:enumeration value="Schedule 17-Lead/Lag Cash Working Capital Calc - ET"/>
          <xsd:enumeration value="Schedule 27-Lead/Lag Cash Working Capital Calc - Adj."/>
          <xsd:enumeration value="Schedule 29-Workpapers for Adjustments"/>
          <xsd:enumeration value="Schedule 30-Revenue and Expense Analysis"/>
          <xsd:enumeration value="Schedule 31-Advertising"/>
          <xsd:enumeration value="Schedule 32-Storm Damage"/>
          <xsd:enumeration value="Schedule 34-Misc Expenses"/>
          <xsd:enumeration value="Schedule 35-Affiliate Services"/>
          <xsd:enumeration value="Schedule 36-Income Taxes"/>
          <xsd:enumeration value="Schedule 37-Organization"/>
          <xsd:enumeration value="Schedule 38-Changes in Acctg Procedures"/>
          <xsd:enumeration value="Schedule 39-Out of Period"/>
          <xsd:enumeration value="Schedule 40-Cost of Service"/>
          <xsd:enumeration value="Schedule 41-Present and Proposed Tariffs"/>
          <xsd:enumeration value="Schedule 42-Present and Proposed Revenues"/>
          <xsd:enumeration value="Schedule 43-Sample Bills"/>
          <xsd:enumeration value="Schedule 50-Other"/>
        </xsd:restriction>
      </xsd:simpleType>
    </xsd:element>
    <xsd:element name="Witness_x0020_Testimony" ma:index="6" nillable="true" ma:displayName="Witness" ma:format="Dropdown" ma:internalName="Witness_x0020_Testimony" ma:readOnly="false">
      <xsd:simpleType>
        <xsd:restriction base="dms:Choice">
          <xsd:enumeration value="Arbough, Daniel K."/>
          <xsd:enumeration value="Bellar, Lonnie E."/>
          <xsd:enumeration value="Blake, Kent W."/>
          <xsd:enumeration value="Conroy, Robert M."/>
          <xsd:enumeration value="Garrett, Christopher M."/>
          <xsd:enumeration value="Hornung, Michael E."/>
          <xsd:enumeration value="Leichty, Douglas A."/>
          <xsd:enumeration value="Lovekamp, Rick E."/>
          <xsd:enumeration value="Malloy, John P."/>
          <xsd:enumeration value="McFarland, Elizabeth J."/>
          <xsd:enumeration value="McKenzie, Adrien M. (FINCAP, Inc.)"/>
          <xsd:enumeration value="Meiman, Greg J."/>
          <xsd:enumeration value="Metts, Heather D."/>
          <xsd:enumeration value="Murphy, J. Clay"/>
          <xsd:enumeration value="Rahn, Derek"/>
          <xsd:enumeration value="Saunders, Eileen L."/>
          <xsd:enumeration value="Seelye, Steve (The Prime Group)"/>
          <xsd:enumeration value="Sinclair, David S."/>
          <xsd:enumeration value="Spanos, John J. (Gannett Fleming)"/>
          <xsd:enumeration value="Straight, Scott"/>
          <xsd:enumeration value="Thompson, Paul W."/>
          <xsd:enumeration value="Wilson, Stuart"/>
          <xsd:enumeration value="Wolfe, John K."/>
          <xsd:enumeration value="z - eFiled/Filed"/>
        </xsd:restriction>
      </xsd:simpleType>
    </xsd:element>
    <xsd:element name="Intervemprs" ma:index="7" nillable="true" ma:displayName="Data Request Party" ma:format="Dropdown" ma:internalName="Intervemprs" ma:readOnly="false">
      <xsd:simpleType>
        <xsd:restriction base="dms:Choice">
          <xsd:enumeration value="0-Data Response Tracking Sheet"/>
          <xsd:enumeration value="KY Public Service Commission - PSC"/>
          <xsd:enumeration value="VA State Corporation Commission - VASCC"/>
          <xsd:enumeration value="Appalachian Voices"/>
          <xsd:enumeration value="Association of Community Ministries - ACM"/>
          <xsd:enumeration value="Attorney General/KY Industrial Utility Customers - AG/KIUC"/>
          <xsd:enumeration value="Attorney General - AG"/>
          <xsd:enumeration value="AT&amp;T"/>
          <xsd:enumeration value="Charter Communications - Charter"/>
          <xsd:enumeration value="Community Action Council - CAC"/>
          <xsd:enumeration value="East Kentucky Power Cooperative - EKPC"/>
          <xsd:enumeration value="JBS Swift &amp; Co - JBS"/>
          <xsd:enumeration value="KY Cable Telecomm. Assn - KCTA"/>
          <xsd:enumeration value="KY Industrial Utility Customers - KIUC"/>
          <xsd:enumeration value="Kentucky League of Cities - KLC"/>
          <xsd:enumeration value="Kroger"/>
          <xsd:enumeration value="Kroger/Wal-Mart"/>
          <xsd:enumeration value="KY School Boards Assn - KSBA"/>
          <xsd:enumeration value="KY Solar Industries Assn - KSIA"/>
          <xsd:enumeration value="Lexington-Fayette Urban County Govt - LFUCG"/>
          <xsd:enumeration value="Louisville Metro Government - METRO"/>
          <xsd:enumeration value="Metro. Housing Coalition - MHC"/>
          <xsd:enumeration value="Metro Housing Coalition/Kentuckians for the Commonwealth/Kentucky Solar Energy Society - MHC/KFTC/KSES"/>
          <xsd:enumeration value="Mountain Association/Kentuckians for the Commonwealth/Kentucky Solar Energy Society - MA/KFTC/KSES"/>
          <xsd:enumeration value="Sierra Club - SC"/>
          <xsd:enumeration value="U.S. Dept. of Defense/Federal Executive Agencies - DOD/FEA"/>
          <xsd:enumeration value="U.S. Dept. of Defense -  US DOD"/>
          <xsd:enumeration value="Wal-Mart"/>
        </xsd:restriction>
      </xsd:simpleType>
    </xsd:element>
    <xsd:element name="Round" ma:index="8" nillable="true" ma:displayName="Data Request Round" ma:format="Dropdown" ma:internalName="Round" ma:readOnly="false">
      <xsd:simpleType>
        <xsd:restriction base="dms:Choice">
          <xsd:enumeration value="On-Site Requests"/>
          <xsd:enumeration value="DR01"/>
          <xsd:enumeration value="DR01 Attachments"/>
          <xsd:enumeration value="DR01 eFiled/Filed"/>
          <xsd:enumeration value="DR02"/>
          <xsd:enumeration value="DR02 Attachments"/>
          <xsd:enumeration value="DR02 eFiled/Filed"/>
          <xsd:enumeration value="DR03"/>
          <xsd:enumeration value="DR03 Attachments"/>
          <xsd:enumeration value="DR03 eFiled/Filed"/>
          <xsd:enumeration value="DR04"/>
          <xsd:enumeration value="DR04 Attachments"/>
          <xsd:enumeration value="DR04 eFiled/Filed"/>
          <xsd:enumeration value="DR05"/>
          <xsd:enumeration value="DR05 Attachments"/>
          <xsd:enumeration value="DR05 eFiled/Filed"/>
          <xsd:enumeration value="DR06"/>
          <xsd:enumeration value="DR06 Attachments"/>
          <xsd:enumeration value="DR06 eFiled/Filed"/>
          <xsd:enumeration value="DR07"/>
          <xsd:enumeration value="DR07 Attachments"/>
          <xsd:enumeration value="DR07 eFiled/Filed"/>
          <xsd:enumeration value="DR08"/>
          <xsd:enumeration value="DR08 Attachments"/>
          <xsd:enumeration value="DR08 eFiled/Filed"/>
          <xsd:enumeration value="DR09"/>
          <xsd:enumeration value="DR09 Attachments"/>
          <xsd:enumeration value="DR09 eFiled/Filed"/>
          <xsd:enumeration value="DR10"/>
          <xsd:enumeration value="DR10 Attachments"/>
          <xsd:enumeration value="DR10 eFiled/Filed"/>
          <xsd:enumeration value="DR11"/>
          <xsd:enumeration value="DR11 Attachments"/>
          <xsd:enumeration value="DR11 eFiled/Filed"/>
          <xsd:enumeration value="DR12"/>
          <xsd:enumeration value="DR12 Attachments"/>
          <xsd:enumeration value="DR12 eFiled/Filed"/>
          <xsd:enumeration value="DR13"/>
          <xsd:enumeration value="DR13 Attachments"/>
          <xsd:enumeration value="DR13 eFiled/Filed"/>
          <xsd:enumeration value="DR14"/>
          <xsd:enumeration value="DR14 Attachments"/>
          <xsd:enumeration value="DR14 eFiled/Filed"/>
          <xsd:enumeration value="Post Hearing DR01"/>
          <xsd:enumeration value="Post Hearing DR01 Attachments"/>
          <xsd:enumeration value="Post Hearing DR01 eFiled/Filed"/>
          <xsd:enumeration value="Post Hearing DR02"/>
          <xsd:enumeration value="Post Hearing DR02 Attachments"/>
          <xsd:enumeration value="Post Hearing DR02 eFiled/Filed"/>
          <xsd:enumeration value="PSC DR02/Intervenors DR01"/>
          <xsd:enumeration value="PSC DR03/Intervenors DR02"/>
          <xsd:enumeration value="PSC DR04"/>
          <xsd:enumeration value="PSC DR05/Intervenors DR03"/>
          <xsd:enumeration value="PSC DR06"/>
        </xsd:restriction>
      </xsd:simpleType>
    </xsd:element>
    <xsd:element name="Data_x0020_Request_x0020_Question_x0020_No_x002e_" ma:index="9" nillable="true" ma:displayName="Data Request Question No." ma:format="Dropdown" ma:internalName="Data_x0020_Request_x0020_Question_x0020_No_x002e_" ma:readOnly="false">
      <xsd:simpleType>
        <xsd:restriction base="dms:Choice">
          <xsd:enumeration value="001"/>
          <xsd:enumeration value="002"/>
          <xsd:enumeration value="003"/>
          <xsd:enumeration value="004"/>
          <xsd:enumeration value="005"/>
          <xsd:enumeration value="006"/>
          <xsd:enumeration value="007"/>
          <xsd:enumeration value="008"/>
          <xsd:enumeration value="009"/>
          <xsd:enumeration value="010"/>
          <xsd:enumeration value="011"/>
          <xsd:enumeration value="012"/>
          <xsd:enumeration value="013"/>
          <xsd:enumeration value="014"/>
          <xsd:enumeration value="015"/>
          <xsd:enumeration value="016"/>
          <xsd:enumeration value="017"/>
          <xsd:enumeration value="018"/>
          <xsd:enumeration value="019"/>
          <xsd:enumeration value="020"/>
          <xsd:enumeration value="021"/>
          <xsd:enumeration value="022"/>
          <xsd:enumeration value="023"/>
          <xsd:enumeration value="024"/>
          <xsd:enumeration value="025"/>
          <xsd:enumeration value="026"/>
          <xsd:enumeration value="027"/>
          <xsd:enumeration value="028"/>
          <xsd:enumeration value="029"/>
          <xsd:enumeration value="030"/>
          <xsd:enumeration value="031"/>
          <xsd:enumeration value="032"/>
          <xsd:enumeration value="033"/>
          <xsd:enumeration value="034"/>
          <xsd:enumeration value="035"/>
          <xsd:enumeration value="036"/>
          <xsd:enumeration value="037"/>
          <xsd:enumeration value="038"/>
          <xsd:enumeration value="039"/>
          <xsd:enumeration value="040"/>
          <xsd:enumeration value="041"/>
          <xsd:enumeration value="042"/>
          <xsd:enumeration value="043"/>
          <xsd:enumeration value="044"/>
          <xsd:enumeration value="045"/>
          <xsd:enumeration value="046"/>
          <xsd:enumeration value="047"/>
          <xsd:enumeration value="048"/>
          <xsd:enumeration value="049"/>
          <xsd:enumeration value="050"/>
          <xsd:enumeration value="051"/>
          <xsd:enumeration value="052"/>
          <xsd:enumeration value="053"/>
          <xsd:enumeration value="054"/>
          <xsd:enumeration value="055"/>
          <xsd:enumeration value="056"/>
          <xsd:enumeration value="057"/>
          <xsd:enumeration value="058"/>
          <xsd:enumeration value="059"/>
          <xsd:enumeration value="060"/>
          <xsd:enumeration value="061"/>
          <xsd:enumeration value="062"/>
          <xsd:enumeration value="063"/>
          <xsd:enumeration value="064"/>
          <xsd:enumeration value="065"/>
          <xsd:enumeration value="066"/>
          <xsd:enumeration value="067"/>
          <xsd:enumeration value="068"/>
          <xsd:enumeration value="069"/>
          <xsd:enumeration value="070"/>
          <xsd:enumeration value="071"/>
          <xsd:enumeration value="072"/>
          <xsd:enumeration value="073"/>
          <xsd:enumeration value="074"/>
          <xsd:enumeration value="075"/>
          <xsd:enumeration value="076"/>
          <xsd:enumeration value="077"/>
          <xsd:enumeration value="078"/>
          <xsd:enumeration value="079"/>
          <xsd:enumeration value="080"/>
          <xsd:enumeration value="081"/>
          <xsd:enumeration value="082"/>
          <xsd:enumeration value="083"/>
          <xsd:enumeration value="084"/>
          <xsd:enumeration value="085"/>
          <xsd:enumeration value="086"/>
          <xsd:enumeration value="087"/>
          <xsd:enumeration value="088"/>
          <xsd:enumeration value="089"/>
          <xsd:enumeration value="090"/>
          <xsd:enumeration value="091"/>
          <xsd:enumeration value="092"/>
          <xsd:enumeration value="093"/>
          <xsd:enumeration value="094"/>
          <xsd:enumeration value="095"/>
          <xsd:enumeration value="096"/>
          <xsd:enumeration value="097"/>
          <xsd:enumeration value="098"/>
          <xsd:enumeration value="099"/>
          <xsd:enumeration value="100"/>
          <xsd:enumeration value="101"/>
          <xsd:enumeration value="102"/>
          <xsd:enumeration value="103"/>
          <xsd:enumeration value="104"/>
          <xsd:enumeration value="105"/>
          <xsd:enumeration value="106"/>
          <xsd:enumeration value="107"/>
          <xsd:enumeration value="108"/>
          <xsd:enumeration value="109"/>
          <xsd:enumeration value="110"/>
          <xsd:enumeration value="111"/>
          <xsd:enumeration value="112"/>
          <xsd:enumeration value="113"/>
          <xsd:enumeration value="114"/>
          <xsd:enumeration value="115"/>
          <xsd:enumeration value="116"/>
          <xsd:enumeration value="117"/>
          <xsd:enumeration value="118"/>
          <xsd:enumeration value="119"/>
          <xsd:enumeration value="120"/>
          <xsd:enumeration value="121"/>
          <xsd:enumeration value="122"/>
          <xsd:enumeration value="123"/>
          <xsd:enumeration value="124"/>
          <xsd:enumeration value="125"/>
          <xsd:enumeration value="126"/>
          <xsd:enumeration value="127"/>
          <xsd:enumeration value="128"/>
          <xsd:enumeration value="129"/>
          <xsd:enumeration value="130"/>
          <xsd:enumeration value="131"/>
          <xsd:enumeration value="132"/>
          <xsd:enumeration value="133"/>
          <xsd:enumeration value="134"/>
          <xsd:enumeration value="135"/>
          <xsd:enumeration value="136"/>
          <xsd:enumeration value="137"/>
          <xsd:enumeration value="138"/>
          <xsd:enumeration value="139"/>
          <xsd:enumeration value="140"/>
          <xsd:enumeration value="141"/>
          <xsd:enumeration value="142"/>
          <xsd:enumeration value="143"/>
          <xsd:enumeration value="144"/>
          <xsd:enumeration value="145"/>
          <xsd:enumeration value="146"/>
          <xsd:enumeration value="147"/>
          <xsd:enumeration value="148"/>
          <xsd:enumeration value="149"/>
          <xsd:enumeration value="150"/>
          <xsd:enumeration value="151"/>
          <xsd:enumeration value="152"/>
          <xsd:enumeration value="153"/>
          <xsd:enumeration value="154"/>
          <xsd:enumeration value="155"/>
          <xsd:enumeration value="156"/>
          <xsd:enumeration value="157"/>
          <xsd:enumeration value="158"/>
          <xsd:enumeration value="159"/>
          <xsd:enumeration value="160"/>
          <xsd:enumeration value="161"/>
          <xsd:enumeration value="162"/>
          <xsd:enumeration value="163"/>
          <xsd:enumeration value="164"/>
          <xsd:enumeration value="165"/>
          <xsd:enumeration value="166"/>
          <xsd:enumeration value="167"/>
          <xsd:enumeration value="168"/>
          <xsd:enumeration value="169"/>
          <xsd:enumeration value="170"/>
          <xsd:enumeration value="171"/>
          <xsd:enumeration value="172"/>
          <xsd:enumeration value="173"/>
          <xsd:enumeration value="174"/>
          <xsd:enumeration value="175"/>
          <xsd:enumeration value="176"/>
          <xsd:enumeration value="177"/>
          <xsd:enumeration value="178"/>
          <xsd:enumeration value="179"/>
          <xsd:enumeration value="180"/>
          <xsd:enumeration value="181"/>
          <xsd:enumeration value="182"/>
          <xsd:enumeration value="183"/>
          <xsd:enumeration value="184"/>
          <xsd:enumeration value="185"/>
          <xsd:enumeration value="186"/>
          <xsd:enumeration value="187"/>
          <xsd:enumeration value="188"/>
          <xsd:enumeration value="189"/>
          <xsd:enumeration value="190"/>
          <xsd:enumeration value="191"/>
          <xsd:enumeration value="192"/>
          <xsd:enumeration value="193"/>
          <xsd:enumeration value="194"/>
          <xsd:enumeration value="195"/>
          <xsd:enumeration value="196"/>
          <xsd:enumeration value="197"/>
          <xsd:enumeration value="198"/>
          <xsd:enumeration value="199"/>
          <xsd:enumeration value="200"/>
          <xsd:enumeration value="201"/>
          <xsd:enumeration value="202"/>
          <xsd:enumeration value="203"/>
          <xsd:enumeration value="204"/>
          <xsd:enumeration value="205"/>
          <xsd:enumeration value="206"/>
          <xsd:enumeration value="207"/>
          <xsd:enumeration value="208"/>
          <xsd:enumeration value="209"/>
          <xsd:enumeration value="210"/>
          <xsd:enumeration value="211"/>
          <xsd:enumeration value="212"/>
          <xsd:enumeration value="213"/>
          <xsd:enumeration value="214"/>
          <xsd:enumeration value="215"/>
          <xsd:enumeration value="216"/>
          <xsd:enumeration value="217"/>
          <xsd:enumeration value="218"/>
          <xsd:enumeration value="219"/>
          <xsd:enumeration value="220"/>
          <xsd:enumeration value="221"/>
          <xsd:enumeration value="222"/>
          <xsd:enumeration value="223"/>
          <xsd:enumeration value="224"/>
          <xsd:enumeration value="225"/>
          <xsd:enumeration value="226"/>
          <xsd:enumeration value="227"/>
          <xsd:enumeration value="228"/>
          <xsd:enumeration value="229"/>
          <xsd:enumeration value="230"/>
          <xsd:enumeration value="231"/>
          <xsd:enumeration value="232"/>
          <xsd:enumeration value="233"/>
          <xsd:enumeration value="234"/>
          <xsd:enumeration value="235"/>
          <xsd:enumeration value="236"/>
          <xsd:enumeration value="237"/>
          <xsd:enumeration value="238"/>
          <xsd:enumeration value="239"/>
          <xsd:enumeration value="240"/>
          <xsd:enumeration value="241"/>
          <xsd:enumeration value="242"/>
          <xsd:enumeration value="243"/>
          <xsd:enumeration value="244"/>
          <xsd:enumeration value="245"/>
          <xsd:enumeration value="246"/>
          <xsd:enumeration value="247"/>
          <xsd:enumeration value="248"/>
          <xsd:enumeration value="249"/>
          <xsd:enumeration value="250"/>
          <xsd:enumeration value="251"/>
          <xsd:enumeration value="252"/>
          <xsd:enumeration value="253"/>
          <xsd:enumeration value="254"/>
          <xsd:enumeration value="255"/>
          <xsd:enumeration value="256"/>
          <xsd:enumeration value="257"/>
          <xsd:enumeration value="258"/>
          <xsd:enumeration value="259"/>
          <xsd:enumeration value="260"/>
          <xsd:enumeration value="261"/>
          <xsd:enumeration value="262"/>
          <xsd:enumeration value="263"/>
          <xsd:enumeration value="264"/>
          <xsd:enumeration value="265"/>
          <xsd:enumeration value="266"/>
          <xsd:enumeration value="267"/>
          <xsd:enumeration value="268"/>
          <xsd:enumeration value="269"/>
          <xsd:enumeration value="270"/>
          <xsd:enumeration value="271"/>
          <xsd:enumeration value="272"/>
          <xsd:enumeration value="273"/>
          <xsd:enumeration value="274"/>
          <xsd:enumeration value="275"/>
          <xsd:enumeration value="276"/>
          <xsd:enumeration value="277"/>
          <xsd:enumeration value="278"/>
          <xsd:enumeration value="279"/>
          <xsd:enumeration value="280"/>
          <xsd:enumeration value="281"/>
          <xsd:enumeration value="282"/>
          <xsd:enumeration value="283"/>
          <xsd:enumeration value="284"/>
          <xsd:enumeration value="285"/>
          <xsd:enumeration value="286"/>
          <xsd:enumeration value="287"/>
          <xsd:enumeration value="288"/>
          <xsd:enumeration value="289"/>
          <xsd:enumeration value="290"/>
          <xsd:enumeration value="291"/>
          <xsd:enumeration value="292"/>
          <xsd:enumeration value="293"/>
          <xsd:enumeration value="294"/>
          <xsd:enumeration value="295"/>
          <xsd:enumeration value="296"/>
          <xsd:enumeration value="297"/>
          <xsd:enumeration value="298"/>
          <xsd:enumeration value="299"/>
          <xsd:enumeration value="300"/>
          <xsd:enumeration value="301"/>
          <xsd:enumeration value="302"/>
          <xsd:enumeration value="303"/>
          <xsd:enumeration value="304"/>
          <xsd:enumeration value="305"/>
          <xsd:enumeration value="306"/>
          <xsd:enumeration value="307"/>
          <xsd:enumeration value="308"/>
          <xsd:enumeration value="309"/>
          <xsd:enumeration value="310"/>
          <xsd:enumeration value="311"/>
          <xsd:enumeration value="312"/>
          <xsd:enumeration value="313"/>
          <xsd:enumeration value="314"/>
          <xsd:enumeration value="315"/>
          <xsd:enumeration value="316"/>
          <xsd:enumeration value="317"/>
          <xsd:enumeration value="318"/>
          <xsd:enumeration value="319"/>
          <xsd:enumeration value="320"/>
          <xsd:enumeration value="321"/>
          <xsd:enumeration value="322"/>
          <xsd:enumeration value="323"/>
          <xsd:enumeration value="324"/>
          <xsd:enumeration value="325"/>
          <xsd:enumeration value="326"/>
          <xsd:enumeration value="327"/>
          <xsd:enumeration value="328"/>
          <xsd:enumeration value="329"/>
          <xsd:enumeration value="330"/>
          <xsd:enumeration value="331"/>
          <xsd:enumeration value="332"/>
          <xsd:enumeration value="333"/>
          <xsd:enumeration value="334"/>
          <xsd:enumeration value="335"/>
          <xsd:enumeration value="336"/>
          <xsd:enumeration value="337"/>
          <xsd:enumeration value="338"/>
          <xsd:enumeration value="339"/>
          <xsd:enumeration value="340"/>
          <xsd:enumeration value="341"/>
          <xsd:enumeration value="342"/>
          <xsd:enumeration value="343"/>
          <xsd:enumeration value="344"/>
          <xsd:enumeration value="345"/>
          <xsd:enumeration value="346"/>
          <xsd:enumeration value="347"/>
          <xsd:enumeration value="348"/>
          <xsd:enumeration value="349"/>
          <xsd:enumeration value="350"/>
          <xsd:enumeration value="351"/>
          <xsd:enumeration value="352"/>
          <xsd:enumeration value="353"/>
          <xsd:enumeration value="354"/>
          <xsd:enumeration value="355"/>
          <xsd:enumeration value="356"/>
          <xsd:enumeration value="357"/>
          <xsd:enumeration value="358"/>
          <xsd:enumeration value="359"/>
          <xsd:enumeration value="360"/>
          <xsd:enumeration value="361"/>
          <xsd:enumeration value="362"/>
          <xsd:enumeration value="363"/>
          <xsd:enumeration value="364"/>
          <xsd:enumeration value="365"/>
          <xsd:enumeration value="366"/>
          <xsd:enumeration value="367"/>
          <xsd:enumeration value="368"/>
          <xsd:enumeration value="369"/>
          <xsd:enumeration value="370"/>
          <xsd:enumeration value="371"/>
          <xsd:enumeration value="372"/>
          <xsd:enumeration value="373"/>
          <xsd:enumeration value="374"/>
          <xsd:enumeration value="375"/>
          <xsd:enumeration value="376"/>
          <xsd:enumeration value="377"/>
          <xsd:enumeration value="378"/>
          <xsd:enumeration value="379"/>
          <xsd:enumeration value="380"/>
          <xsd:enumeration value="381"/>
          <xsd:enumeration value="382"/>
          <xsd:enumeration value="383"/>
          <xsd:enumeration value="384"/>
          <xsd:enumeration value="385"/>
          <xsd:enumeration value="386"/>
          <xsd:enumeration value="387"/>
          <xsd:enumeration value="388"/>
          <xsd:enumeration value="389"/>
          <xsd:enumeration value="390"/>
          <xsd:enumeration value="391"/>
          <xsd:enumeration value="392"/>
          <xsd:enumeration value="393"/>
          <xsd:enumeration value="394"/>
          <xsd:enumeration value="395"/>
          <xsd:enumeration value="396"/>
          <xsd:enumeration value="397"/>
          <xsd:enumeration value="398"/>
          <xsd:enumeration value="399"/>
          <xsd:enumeration value="400"/>
          <xsd:enumeration value="401"/>
          <xsd:enumeration value="402"/>
          <xsd:enumeration value="403"/>
          <xsd:enumeration value="404"/>
          <xsd:enumeration value="405"/>
          <xsd:enumeration value="406"/>
          <xsd:enumeration value="407"/>
          <xsd:enumeration value="408"/>
          <xsd:enumeration value="409"/>
          <xsd:enumeration value="410"/>
          <xsd:enumeration value="411"/>
          <xsd:enumeration value="412"/>
          <xsd:enumeration value="413"/>
          <xsd:enumeration value="414"/>
          <xsd:enumeration value="415"/>
          <xsd:enumeration value="416"/>
          <xsd:enumeration value="417"/>
          <xsd:enumeration value="418"/>
          <xsd:enumeration value="419"/>
          <xsd:enumeration value="420"/>
          <xsd:enumeration value="421"/>
          <xsd:enumeration value="422"/>
          <xsd:enumeration value="423"/>
          <xsd:enumeration value="424"/>
          <xsd:enumeration value="425"/>
          <xsd:enumeration value="426"/>
          <xsd:enumeration value="427"/>
          <xsd:enumeration value="428"/>
          <xsd:enumeration value="429"/>
          <xsd:enumeration value="430"/>
          <xsd:enumeration value="431"/>
          <xsd:enumeration value="432"/>
          <xsd:enumeration value="433"/>
          <xsd:enumeration value="434"/>
          <xsd:enumeration value="435"/>
          <xsd:enumeration value="436"/>
          <xsd:enumeration value="437"/>
          <xsd:enumeration value="438"/>
          <xsd:enumeration value="439"/>
          <xsd:enumeration value="440"/>
          <xsd:enumeration value="441"/>
        </xsd:restriction>
      </xsd:simpleType>
    </xsd:element>
    <xsd:element name="Tariff_x0020_Dev_x0020_Doc_x0020_Type" ma:index="10" nillable="true" ma:displayName="Tariff Dev Doc Type" ma:format="Dropdown" ma:internalName="Tariff_x0020_Dev_x0020_Doc_x0020_Type">
      <xsd:simpleType>
        <xsd:restriction base="dms:Choice">
          <xsd:enumeration value="Support"/>
          <xsd:enumeration value="Customer Communications"/>
          <xsd:enumeration value="Customer Service"/>
        </xsd:restriction>
      </xsd:simpleType>
    </xsd:element>
    <xsd:element name="Filed_x0020_Documents" ma:index="11" nillable="true" ma:displayName="Filed Documents (Internal Use Only)" ma:format="Dropdown" ma:internalName="Filed_x0020_Documents" ma:readOnly="false">
      <xsd:simpleType>
        <xsd:restriction base="dms:Choice">
          <xsd:enumeration value="Application/Filing Requirements/Testimony"/>
          <xsd:enumeration value="PSC DR 01"/>
          <xsd:enumeration value="PSC DR 02/Intervenor DR 01"/>
          <xsd:enumeration value="PSC DR 03/Intervenor DR 02"/>
          <xsd:enumeration value="PSC DR 04"/>
          <xsd:enumeration value="PSC DR 05"/>
          <xsd:enumeration value="PSC DR 06"/>
          <xsd:enumeration value="PSC Post Hearing DR01"/>
          <xsd:enumeration value="PSC Post Hearing DR02"/>
          <xsd:enumeration value="VSCC DR01"/>
          <xsd:enumeration value="VSCC DR02"/>
          <xsd:enumeration value="VSCC DR03"/>
          <xsd:enumeration value="VSCC DR04"/>
          <xsd:enumeration value="VSCC DR05"/>
          <xsd:enumeration value="VSCC DR06"/>
          <xsd:enumeration value="VSCC DR07"/>
          <xsd:enumeration value="VSCC DR08"/>
          <xsd:enumeration value="VSCC DR09"/>
          <xsd:enumeration value="VSCC DR10"/>
          <xsd:enumeration value="VSCC DR11"/>
          <xsd:enumeration value="VSCC DR12"/>
          <xsd:enumeration value="VSCC DR13"/>
          <xsd:enumeration value="Rebuttal Testimony"/>
          <xsd:enumeration value="Settlement Agreement"/>
          <xsd:enumeration value="Stipulation Testimony"/>
          <xsd:enumeration value="Post Hearing Briefs"/>
        </xsd:restriction>
      </xsd:simpleType>
    </xsd:element>
    <xsd:element name="Department" ma:index="18" nillable="true" ma:displayName="Department/Purpose" ma:format="Dropdown" ma:internalName="Department" ma:readOnly="false">
      <xsd:simpleType>
        <xsd:restriction base="dms:Choice">
          <xsd:enumeration value="Cost of Service"/>
          <xsd:enumeration value="Jurisdictional Separation Study"/>
          <xsd:enumeration value="Errata"/>
          <xsd:enumeration value="Base Period Update - Jurisdictional Separation Study"/>
          <xsd:enumeration value="Base Period Update - Revenue Requirement"/>
          <xsd:enumeration value="Revenue Requirement"/>
          <xsd:enumeration value="Financial Planning &amp; Analysis"/>
          <xsd:enumeration value="Financial Reporting"/>
          <xsd:enumeration value="Sales Analysis &amp; Forecasting"/>
          <xsd:enumeration value="State Regulation &amp; Rates"/>
          <xsd:enumeration value="Tax Accounting &amp; Compliance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3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?mso-contentType ?>
<FormTemplates>
  <Display>DocumentLibraryForm</Display>
  <Edit>DocumentLibraryForm</Edit>
  <New>DocumentLibraryForm</New>
  <MobileDisplayFormUrl/>
  <MobileEditFormUrl/>
  <MobileNewFormUrl/>
</FormTemplates>
</file>

<file path=customXml/itemProps1.xml><?xml version="1.0" encoding="utf-8"?>
<ds:datastoreItem xmlns:ds="http://schemas.openxmlformats.org/officeDocument/2006/customXml" ds:itemID="{159944D9-DF6D-42F1-B477-918B98DCFB7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F36D25F-2022-41EA-A7FB-15A2F9D005AA}">
  <ds:schemaRefs>
    <ds:schemaRef ds:uri="http://schemas.microsoft.com/sharepoint/v3/contenttype/forms/url"/>
  </ds:schemaRefs>
</ds:datastoreItem>
</file>

<file path=customXml/itemProps3.xml><?xml version="1.0" encoding="utf-8"?>
<ds:datastoreItem xmlns:ds="http://schemas.openxmlformats.org/officeDocument/2006/customXml" ds:itemID="{F2586D05-BDE2-48F1-A5F5-816B6BC47F18}">
  <ds:schemaRefs>
    <ds:schemaRef ds:uri="http://schemas.openxmlformats.org/package/2006/metadata/core-properties"/>
    <ds:schemaRef ds:uri="http://www.w3.org/XML/1998/namespace"/>
    <ds:schemaRef ds:uri="http://purl.org/dc/terms/"/>
    <ds:schemaRef ds:uri="http://purl.org/dc/dcmitype/"/>
    <ds:schemaRef ds:uri="http://schemas.microsoft.com/office/infopath/2007/PartnerControls"/>
    <ds:schemaRef ds:uri="http://schemas.microsoft.com/sharepoint/v3"/>
    <ds:schemaRef ds:uri="http://purl.org/dc/elements/1.1/"/>
    <ds:schemaRef ds:uri="http://schemas.microsoft.com/office/2006/documentManagement/types"/>
    <ds:schemaRef ds:uri="54fcda00-7b58-44a7-b108-8bd10a8a08ba"/>
    <ds:schemaRef ds:uri="http://schemas.microsoft.com/office/2006/metadata/properties"/>
  </ds:schemaRefs>
</ds:datastoreItem>
</file>

<file path=customXml/itemProps4.xml><?xml version="1.0" encoding="utf-8"?>
<ds:datastoreItem xmlns:ds="http://schemas.openxmlformats.org/officeDocument/2006/customXml" ds:itemID="{BAE37C4E-0533-47E7-803E-F598EFA2C92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54fcda00-7b58-44a7-b108-8bd10a8a08b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5.xml><?xml version="1.0" encoding="utf-8"?>
<ds:datastoreItem xmlns:ds="http://schemas.openxmlformats.org/officeDocument/2006/customXml" ds:itemID="{64094051-4C34-4E62-A3E9-49F2D9C40D9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9</vt:i4>
      </vt:variant>
    </vt:vector>
  </HeadingPairs>
  <TitlesOfParts>
    <vt:vector size="15" baseType="lpstr">
      <vt:lpstr>In-Service at 6-30-22 Combined</vt:lpstr>
      <vt:lpstr>In-Service at 6-30-22 KU</vt:lpstr>
      <vt:lpstr>In-Service at 6-30-22 LGE</vt:lpstr>
      <vt:lpstr>Months to Completion Combined</vt:lpstr>
      <vt:lpstr>Months to Completion KU</vt:lpstr>
      <vt:lpstr>Months to Completion LGE</vt:lpstr>
      <vt:lpstr>'Months to Completion Combined'!Print_Area</vt:lpstr>
      <vt:lpstr>'Months to Completion KU'!Print_Area</vt:lpstr>
      <vt:lpstr>'Months to Completion LGE'!Print_Area</vt:lpstr>
      <vt:lpstr>'In-Service at 6-30-22 Combined'!Print_Titles</vt:lpstr>
      <vt:lpstr>'In-Service at 6-30-22 KU'!Print_Titles</vt:lpstr>
      <vt:lpstr>'In-Service at 6-30-22 LGE'!Print_Titles</vt:lpstr>
      <vt:lpstr>'Months to Completion Combined'!Print_Titles</vt:lpstr>
      <vt:lpstr>'Months to Completion KU'!Print_Titles</vt:lpstr>
      <vt:lpstr>'Months to Completion LGE'!Print_Titles</vt:lpstr>
    </vt:vector>
  </TitlesOfParts>
  <Company>Information Technology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Elliot, Clark</dc:creator>
  <cp:lastModifiedBy>Greenwell, Shane</cp:lastModifiedBy>
  <cp:lastPrinted>2021-03-29T18:57:28Z</cp:lastPrinted>
  <dcterms:created xsi:type="dcterms:W3CDTF">2019-02-06T22:21:27Z</dcterms:created>
  <dcterms:modified xsi:type="dcterms:W3CDTF">2021-04-02T18:31:26Z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965de27-20ef-4eb5-94ff-abaf6a06cb9e_Enabled">
    <vt:lpwstr>true</vt:lpwstr>
  </property>
  <property fmtid="{D5CDD505-2E9C-101B-9397-08002B2CF9AE}" pid="3" name="MSIP_Label_e965de27-20ef-4eb5-94ff-abaf6a06cb9e_SetDate">
    <vt:lpwstr>2021-03-29T14:39:23Z</vt:lpwstr>
  </property>
  <property fmtid="{D5CDD505-2E9C-101B-9397-08002B2CF9AE}" pid="4" name="MSIP_Label_e965de27-20ef-4eb5-94ff-abaf6a06cb9e_Method">
    <vt:lpwstr>Privileged</vt:lpwstr>
  </property>
  <property fmtid="{D5CDD505-2E9C-101B-9397-08002B2CF9AE}" pid="5" name="MSIP_Label_e965de27-20ef-4eb5-94ff-abaf6a06cb9e_Name">
    <vt:lpwstr>e965de27-20ef-4eb5-94ff-abaf6a06cb9e</vt:lpwstr>
  </property>
  <property fmtid="{D5CDD505-2E9C-101B-9397-08002B2CF9AE}" pid="6" name="MSIP_Label_e965de27-20ef-4eb5-94ff-abaf6a06cb9e_SiteId">
    <vt:lpwstr>5ee3b0ba-a559-45ee-a69e-6d3e963a3e72</vt:lpwstr>
  </property>
  <property fmtid="{D5CDD505-2E9C-101B-9397-08002B2CF9AE}" pid="7" name="MSIP_Label_e965de27-20ef-4eb5-94ff-abaf6a06cb9e_ActionId">
    <vt:lpwstr>4c62a51e-e9d9-410a-9a9d-f0842f507dd9</vt:lpwstr>
  </property>
  <property fmtid="{D5CDD505-2E9C-101B-9397-08002B2CF9AE}" pid="8" name="MSIP_Label_e965de27-20ef-4eb5-94ff-abaf6a06cb9e_ContentBits">
    <vt:lpwstr>0</vt:lpwstr>
  </property>
  <property fmtid="{D5CDD505-2E9C-101B-9397-08002B2CF9AE}" pid="9" name="ContentTypeId">
    <vt:lpwstr>0x0101002D0103853DF7894DB347713A7250CD66</vt:lpwstr>
  </property>
</Properties>
</file>