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ne\OneDrive\Desktop\KU-LGE\Data Response Workpapers\"/>
    </mc:Choice>
  </mc:AlternateContent>
  <xr:revisionPtr revIDLastSave="0" documentId="13_ncr:1_{C8A92D79-2540-4785-A62B-6F3B18DC51B4}" xr6:coauthVersionLast="46" xr6:coauthVersionMax="46" xr10:uidLastSave="{00000000-0000-0000-0000-000000000000}"/>
  <bookViews>
    <workbookView xWindow="-28920" yWindow="15" windowWidth="29040" windowHeight="15840" xr2:uid="{00D51788-523E-4B03-A51A-0FDE0E7D9B59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/>
  <c r="R32" i="5" l="1"/>
  <c r="R30" i="1" l="1"/>
  <c r="Q31" i="1" s="1"/>
  <c r="I31" i="1" l="1"/>
  <c r="K31" i="1"/>
  <c r="L31" i="1"/>
  <c r="M31" i="1"/>
  <c r="N31" i="1"/>
  <c r="O31" i="1"/>
  <c r="J31" i="1"/>
  <c r="C31" i="1"/>
  <c r="D31" i="1"/>
  <c r="E31" i="1"/>
  <c r="F31" i="1"/>
  <c r="G31" i="1"/>
  <c r="H31" i="1"/>
  <c r="P31" i="1"/>
  <c r="R31" i="1" l="1"/>
  <c r="R11" i="6"/>
  <c r="O12" i="6" s="1"/>
  <c r="I22" i="5"/>
  <c r="G14" i="5"/>
  <c r="R21" i="5"/>
  <c r="P22" i="5" s="1"/>
  <c r="R17" i="5"/>
  <c r="O18" i="5" s="1"/>
  <c r="R13" i="5"/>
  <c r="N14" i="5" s="1"/>
  <c r="R9" i="5"/>
  <c r="M10" i="5" s="1"/>
  <c r="R5" i="5"/>
  <c r="L6" i="5" s="1"/>
  <c r="I12" i="6" l="1"/>
  <c r="P12" i="6"/>
  <c r="Q12" i="6"/>
  <c r="H12" i="6"/>
  <c r="Q22" i="5"/>
  <c r="H14" i="5"/>
  <c r="J22" i="5"/>
  <c r="O14" i="5"/>
  <c r="P14" i="5"/>
  <c r="H18" i="5"/>
  <c r="M6" i="5"/>
  <c r="I18" i="5"/>
  <c r="E6" i="5"/>
  <c r="F10" i="5"/>
  <c r="P18" i="5"/>
  <c r="N10" i="5"/>
  <c r="Q18" i="5"/>
  <c r="C12" i="6"/>
  <c r="L12" i="6"/>
  <c r="F12" i="6"/>
  <c r="N12" i="6"/>
  <c r="J12" i="6"/>
  <c r="K12" i="6"/>
  <c r="D12" i="6"/>
  <c r="E12" i="6"/>
  <c r="M12" i="6"/>
  <c r="G12" i="6"/>
  <c r="F6" i="5"/>
  <c r="G10" i="5"/>
  <c r="O10" i="5"/>
  <c r="K22" i="5"/>
  <c r="H6" i="5"/>
  <c r="P6" i="5"/>
  <c r="I10" i="5"/>
  <c r="Q10" i="5"/>
  <c r="J14" i="5"/>
  <c r="C18" i="5"/>
  <c r="K18" i="5"/>
  <c r="D22" i="5"/>
  <c r="L22" i="5"/>
  <c r="O6" i="5"/>
  <c r="P10" i="5"/>
  <c r="Q14" i="5"/>
  <c r="C22" i="5"/>
  <c r="R22" i="5" s="1"/>
  <c r="I6" i="5"/>
  <c r="Q6" i="5"/>
  <c r="J10" i="5"/>
  <c r="C14" i="5"/>
  <c r="K14" i="5"/>
  <c r="D18" i="5"/>
  <c r="L18" i="5"/>
  <c r="E22" i="5"/>
  <c r="M22" i="5"/>
  <c r="G6" i="5"/>
  <c r="H10" i="5"/>
  <c r="I14" i="5"/>
  <c r="J18" i="5"/>
  <c r="L14" i="5"/>
  <c r="E18" i="5"/>
  <c r="M18" i="5"/>
  <c r="F22" i="5"/>
  <c r="N22" i="5"/>
  <c r="C10" i="5"/>
  <c r="C6" i="5"/>
  <c r="K6" i="5"/>
  <c r="D10" i="5"/>
  <c r="L10" i="5"/>
  <c r="E14" i="5"/>
  <c r="M14" i="5"/>
  <c r="F18" i="5"/>
  <c r="N18" i="5"/>
  <c r="G22" i="5"/>
  <c r="O22" i="5"/>
  <c r="N6" i="5"/>
  <c r="J6" i="5"/>
  <c r="K10" i="5"/>
  <c r="D14" i="5"/>
  <c r="D6" i="5"/>
  <c r="E10" i="5"/>
  <c r="F14" i="5"/>
  <c r="G18" i="5"/>
  <c r="H22" i="5"/>
  <c r="R6" i="5" l="1"/>
  <c r="R14" i="5"/>
  <c r="R10" i="5"/>
  <c r="R18" i="5"/>
  <c r="R12" i="6"/>
  <c r="R28" i="5"/>
  <c r="Q29" i="5" s="1"/>
  <c r="R21" i="4"/>
  <c r="Q22" i="4" s="1"/>
  <c r="J29" i="5" l="1"/>
  <c r="C29" i="5"/>
  <c r="K29" i="5"/>
  <c r="D29" i="5"/>
  <c r="L29" i="5"/>
  <c r="N29" i="5"/>
  <c r="E29" i="5"/>
  <c r="M29" i="5"/>
  <c r="R29" i="5" s="1"/>
  <c r="F29" i="5"/>
  <c r="G29" i="5"/>
  <c r="O29" i="5"/>
  <c r="H29" i="5"/>
  <c r="P29" i="5"/>
  <c r="I29" i="5"/>
  <c r="J22" i="4"/>
  <c r="C22" i="4"/>
  <c r="K22" i="4"/>
  <c r="D22" i="4"/>
  <c r="L22" i="4"/>
  <c r="E22" i="4"/>
  <c r="M22" i="4"/>
  <c r="F22" i="4"/>
  <c r="N22" i="4"/>
  <c r="G22" i="4"/>
  <c r="O22" i="4"/>
  <c r="H22" i="4"/>
  <c r="P22" i="4"/>
  <c r="I22" i="4"/>
  <c r="R22" i="4" s="1"/>
  <c r="R17" i="4" l="1"/>
  <c r="Q18" i="4" s="1"/>
  <c r="C18" i="4" l="1"/>
  <c r="K18" i="4"/>
  <c r="L18" i="4"/>
  <c r="G18" i="4"/>
  <c r="J18" i="4"/>
  <c r="D18" i="4"/>
  <c r="R18" i="4" s="1"/>
  <c r="E18" i="4"/>
  <c r="M18" i="4"/>
  <c r="F18" i="4"/>
  <c r="N18" i="4"/>
  <c r="O18" i="4"/>
  <c r="H18" i="4"/>
  <c r="P18" i="4"/>
  <c r="I18" i="4"/>
  <c r="R13" i="4" l="1"/>
  <c r="Q14" i="4" s="1"/>
  <c r="J14" i="4" l="1"/>
  <c r="K14" i="4"/>
  <c r="L14" i="4"/>
  <c r="M14" i="4"/>
  <c r="F14" i="4"/>
  <c r="P14" i="4"/>
  <c r="C14" i="4"/>
  <c r="D14" i="4"/>
  <c r="E14" i="4"/>
  <c r="N14" i="4"/>
  <c r="G14" i="4"/>
  <c r="O14" i="4"/>
  <c r="H14" i="4"/>
  <c r="I14" i="4"/>
  <c r="R14" i="4"/>
  <c r="R9" i="4" l="1"/>
  <c r="Q10" i="4" s="1"/>
  <c r="C10" i="4" l="1"/>
  <c r="D10" i="4"/>
  <c r="E10" i="4"/>
  <c r="M10" i="4"/>
  <c r="H10" i="4"/>
  <c r="J10" i="4"/>
  <c r="K10" i="4"/>
  <c r="L10" i="4"/>
  <c r="F10" i="4"/>
  <c r="N10" i="4"/>
  <c r="G10" i="4"/>
  <c r="O10" i="4"/>
  <c r="P10" i="4"/>
  <c r="I10" i="4"/>
  <c r="R10" i="4"/>
  <c r="R5" i="4" l="1"/>
  <c r="Q6" i="4" s="1"/>
  <c r="C6" i="4" l="1"/>
  <c r="M6" i="4"/>
  <c r="J6" i="4"/>
  <c r="K6" i="4"/>
  <c r="D6" i="4"/>
  <c r="L6" i="4"/>
  <c r="E6" i="4"/>
  <c r="F6" i="4"/>
  <c r="R6" i="4" s="1"/>
  <c r="N6" i="4"/>
  <c r="G6" i="4"/>
  <c r="O6" i="4"/>
  <c r="H6" i="4"/>
  <c r="P6" i="4"/>
  <c r="I6" i="4"/>
  <c r="R26" i="4" l="1"/>
  <c r="Q27" i="4" s="1"/>
  <c r="R21" i="3"/>
  <c r="Q22" i="3" s="1"/>
  <c r="J27" i="4" l="1"/>
  <c r="K27" i="4"/>
  <c r="L27" i="4"/>
  <c r="E27" i="4"/>
  <c r="M27" i="4"/>
  <c r="N27" i="4"/>
  <c r="P27" i="4"/>
  <c r="C27" i="4"/>
  <c r="R27" i="4" s="1"/>
  <c r="D27" i="4"/>
  <c r="F27" i="4"/>
  <c r="G27" i="4"/>
  <c r="O27" i="4"/>
  <c r="H27" i="4"/>
  <c r="I27" i="4"/>
  <c r="F22" i="3"/>
  <c r="K22" i="3"/>
  <c r="O22" i="3"/>
  <c r="D22" i="3"/>
  <c r="M22" i="3"/>
  <c r="G22" i="3"/>
  <c r="H22" i="3"/>
  <c r="P22" i="3"/>
  <c r="J22" i="3"/>
  <c r="C22" i="3"/>
  <c r="L22" i="3"/>
  <c r="E22" i="3"/>
  <c r="N22" i="3"/>
  <c r="I22" i="3"/>
  <c r="R22" i="3" l="1"/>
  <c r="R17" i="3"/>
  <c r="Q18" i="3" s="1"/>
  <c r="O18" i="3" l="1"/>
  <c r="C18" i="3"/>
  <c r="L18" i="3"/>
  <c r="M18" i="3"/>
  <c r="N18" i="3"/>
  <c r="P18" i="3"/>
  <c r="J18" i="3"/>
  <c r="K18" i="3"/>
  <c r="D18" i="3"/>
  <c r="E18" i="3"/>
  <c r="F18" i="3"/>
  <c r="G18" i="3"/>
  <c r="H18" i="3"/>
  <c r="I18" i="3"/>
  <c r="R18" i="3" l="1"/>
  <c r="R13" i="3"/>
  <c r="Q14" i="3" s="1"/>
  <c r="O14" i="3" l="1"/>
  <c r="J14" i="3"/>
  <c r="C14" i="3"/>
  <c r="L14" i="3"/>
  <c r="M14" i="3"/>
  <c r="G14" i="3"/>
  <c r="P14" i="3"/>
  <c r="K14" i="3"/>
  <c r="R14" i="3" s="1"/>
  <c r="D14" i="3"/>
  <c r="E14" i="3"/>
  <c r="F14" i="3"/>
  <c r="N14" i="3"/>
  <c r="H14" i="3"/>
  <c r="I14" i="3"/>
  <c r="R9" i="3" l="1"/>
  <c r="Q10" i="3" s="1"/>
  <c r="O10" i="3" l="1"/>
  <c r="J10" i="3"/>
  <c r="K10" i="3"/>
  <c r="L10" i="3"/>
  <c r="E10" i="3"/>
  <c r="F10" i="3"/>
  <c r="P10" i="3"/>
  <c r="C10" i="3"/>
  <c r="R10" i="3" s="1"/>
  <c r="D10" i="3"/>
  <c r="M10" i="3"/>
  <c r="N10" i="3"/>
  <c r="G10" i="3"/>
  <c r="H10" i="3"/>
  <c r="I10" i="3"/>
  <c r="R5" i="3" l="1"/>
  <c r="C6" i="3" s="1"/>
  <c r="K6" i="3" l="1"/>
  <c r="M6" i="3"/>
  <c r="D6" i="3"/>
  <c r="E6" i="3"/>
  <c r="F6" i="3"/>
  <c r="N6" i="3"/>
  <c r="H6" i="3"/>
  <c r="P6" i="3"/>
  <c r="I6" i="3"/>
  <c r="J6" i="3"/>
  <c r="L6" i="3"/>
  <c r="G6" i="3"/>
  <c r="O6" i="3"/>
  <c r="Q6" i="3"/>
  <c r="R6" i="3" l="1"/>
  <c r="R25" i="3"/>
  <c r="P26" i="3" s="1"/>
  <c r="C26" i="3" l="1"/>
  <c r="I26" i="3"/>
  <c r="Q26" i="3"/>
  <c r="J26" i="3"/>
  <c r="N26" i="3"/>
  <c r="L26" i="3"/>
  <c r="K26" i="3"/>
  <c r="D26" i="3"/>
  <c r="E26" i="3"/>
  <c r="M26" i="3"/>
  <c r="F26" i="3"/>
  <c r="G26" i="3"/>
  <c r="O26" i="3"/>
  <c r="H26" i="3"/>
  <c r="R26" i="3" l="1"/>
  <c r="R20" i="2" l="1"/>
  <c r="Q21" i="2" s="1"/>
  <c r="N21" i="2" l="1"/>
  <c r="L21" i="2"/>
  <c r="O21" i="2"/>
  <c r="C21" i="2"/>
  <c r="K21" i="2"/>
  <c r="M21" i="2"/>
  <c r="G21" i="2"/>
  <c r="H21" i="2"/>
  <c r="P21" i="2"/>
  <c r="J21" i="2"/>
  <c r="D21" i="2"/>
  <c r="E21" i="2"/>
  <c r="F21" i="2"/>
  <c r="I21" i="2"/>
  <c r="R21" i="2" l="1"/>
  <c r="R16" i="2"/>
  <c r="Q17" i="2" s="1"/>
  <c r="J17" i="2" l="1"/>
  <c r="C17" i="2"/>
  <c r="D17" i="2"/>
  <c r="E17" i="2"/>
  <c r="M17" i="2"/>
  <c r="N17" i="2"/>
  <c r="P17" i="2"/>
  <c r="K17" i="2"/>
  <c r="R17" i="2" s="1"/>
  <c r="L17" i="2"/>
  <c r="F17" i="2"/>
  <c r="G17" i="2"/>
  <c r="O17" i="2"/>
  <c r="H17" i="2"/>
  <c r="I17" i="2"/>
  <c r="R12" i="2" l="1"/>
  <c r="Q13" i="2" s="1"/>
  <c r="C13" i="2" l="1"/>
  <c r="D13" i="2"/>
  <c r="L13" i="2"/>
  <c r="M13" i="2"/>
  <c r="H13" i="2"/>
  <c r="J13" i="2"/>
  <c r="K13" i="2"/>
  <c r="R13" i="2" s="1"/>
  <c r="E13" i="2"/>
  <c r="F13" i="2"/>
  <c r="N13" i="2"/>
  <c r="G13" i="2"/>
  <c r="O13" i="2"/>
  <c r="P13" i="2"/>
  <c r="I13" i="2"/>
  <c r="R8" i="2" l="1"/>
  <c r="Q9" i="2" s="1"/>
  <c r="C9" i="2" l="1"/>
  <c r="K9" i="2"/>
  <c r="D9" i="2"/>
  <c r="E9" i="2"/>
  <c r="F9" i="2"/>
  <c r="N9" i="2"/>
  <c r="P9" i="2"/>
  <c r="J9" i="2"/>
  <c r="L9" i="2"/>
  <c r="M9" i="2"/>
  <c r="G9" i="2"/>
  <c r="O9" i="2"/>
  <c r="H9" i="2"/>
  <c r="I9" i="2"/>
  <c r="R9" i="2" l="1"/>
  <c r="R4" i="2"/>
  <c r="Q5" i="2" s="1"/>
  <c r="J5" i="2" l="1"/>
  <c r="K5" i="2"/>
  <c r="D5" i="2"/>
  <c r="M5" i="2"/>
  <c r="H5" i="2"/>
  <c r="C5" i="2"/>
  <c r="L5" i="2"/>
  <c r="E5" i="2"/>
  <c r="R5" i="2" s="1"/>
  <c r="F5" i="2"/>
  <c r="N5" i="2"/>
  <c r="G5" i="2"/>
  <c r="O5" i="2"/>
  <c r="P5" i="2"/>
  <c r="I5" i="2"/>
  <c r="R25" i="2" l="1"/>
  <c r="Q26" i="2" s="1"/>
  <c r="O26" i="2" l="1"/>
  <c r="J26" i="2"/>
  <c r="K26" i="2"/>
  <c r="L26" i="2"/>
  <c r="M26" i="2"/>
  <c r="G26" i="2"/>
  <c r="P26" i="2"/>
  <c r="C26" i="2"/>
  <c r="D26" i="2"/>
  <c r="E26" i="2"/>
  <c r="F26" i="2"/>
  <c r="N26" i="2"/>
  <c r="H26" i="2"/>
  <c r="I26" i="2"/>
  <c r="R26" i="2" l="1"/>
</calcChain>
</file>

<file path=xl/sharedStrings.xml><?xml version="1.0" encoding="utf-8"?>
<sst xmlns="http://schemas.openxmlformats.org/spreadsheetml/2006/main" count="282" uniqueCount="88">
  <si>
    <t>Scenario</t>
  </si>
  <si>
    <t>Prob of Dispatch - Historic - Pro Rata - Prim 100% Demand</t>
  </si>
  <si>
    <t>Prob Dispatch - Historic - Pro Rata - Gross Plant</t>
  </si>
  <si>
    <t>Prob Dispatch - Historic - Pro Rata - Depr. Reserve</t>
  </si>
  <si>
    <t>Prob Dispatch - Historic - Pro Rata - Depr. Expense</t>
  </si>
  <si>
    <t>Prob of Dispatch - Historic - Market Based - Prim 100% Demand</t>
  </si>
  <si>
    <t>Prob Dispatch - Historic - Mkt Based - Gross Plant</t>
  </si>
  <si>
    <t>Prob Dispatch - Historic - Mkt Based - Depr. Reserve</t>
  </si>
  <si>
    <t>Prob Dispatch - Historic - Mkt Based - Depr. Expense</t>
  </si>
  <si>
    <t>Prob Dispatch - Forecasted - Pro Rata - Prim 100 % Demand</t>
  </si>
  <si>
    <t>Prob Dispatch - Forecasted - Pro Rata - Gross Plant</t>
  </si>
  <si>
    <t>Prob Dispatch - Forecasted - Pro Rata - Depr. Reserve</t>
  </si>
  <si>
    <t>Prob Dispatch - Forecasted - Pro Rata - Depr. Expense</t>
  </si>
  <si>
    <t>Prob Dispatch - Forecasted - Market Based - Prim 100 % Demand</t>
  </si>
  <si>
    <t>Prob Dispatch - Forecasted - Mkt Based - Gross Plant</t>
  </si>
  <si>
    <t>Prob Dispatch - Forecasted - Mkt Based - Depr. Reserve</t>
  </si>
  <si>
    <t>Prob Dispatch - Forecasted - Mkt Based - Depr. Expense</t>
  </si>
  <si>
    <t>BIP Allocator</t>
  </si>
  <si>
    <t>Seelye's LOLP</t>
  </si>
  <si>
    <t>Gross Plant Production LOLP Demand Allocator</t>
  </si>
  <si>
    <t>Net Production LOLP Demand Allocator</t>
  </si>
  <si>
    <t>Rate Base Production LOLP Demand Allocator</t>
  </si>
  <si>
    <t>Production Depreciation LOLP Demand Allocator</t>
  </si>
  <si>
    <t>Residential (RS)</t>
  </si>
  <si>
    <t>General Service</t>
  </si>
  <si>
    <t>Rate PS Primary</t>
  </si>
  <si>
    <t>Rate PS Secondary</t>
  </si>
  <si>
    <t>Rate TOD Primary</t>
  </si>
  <si>
    <t>Rate TOD Secondary</t>
  </si>
  <si>
    <t>Rate RTS Transmission</t>
  </si>
  <si>
    <t>Special Contract Customer</t>
  </si>
  <si>
    <t>Street Lighting (RLS, LS)</t>
  </si>
  <si>
    <t>Street Lighting (LE)</t>
  </si>
  <si>
    <t>Traffic Street Lighting (TLE)</t>
  </si>
  <si>
    <t>Outdoor Sports Lighting (OSL)</t>
  </si>
  <si>
    <t>Electric Vehicle Charging (EV)</t>
  </si>
  <si>
    <t>Solar Share (SSP)</t>
  </si>
  <si>
    <t>Business Solar (BS)</t>
  </si>
  <si>
    <t>PDisp Gplant</t>
  </si>
  <si>
    <t>PDisp DRes</t>
  </si>
  <si>
    <t>PDisp Dexp</t>
  </si>
  <si>
    <t>i. Production Class Capacity Cost Allocation Factors</t>
  </si>
  <si>
    <t>BIP</t>
  </si>
  <si>
    <t>GPLOLPDA</t>
  </si>
  <si>
    <t>NPLOLPDA</t>
  </si>
  <si>
    <t>RBLOLPDA</t>
  </si>
  <si>
    <t>PDEPLOLPDA</t>
  </si>
  <si>
    <t>% Total</t>
  </si>
  <si>
    <t>Energy (at the Meter)</t>
  </si>
  <si>
    <t xml:space="preserve">BIP - Prim 100% Demand </t>
  </si>
  <si>
    <t>Total</t>
  </si>
  <si>
    <t>ii. Class Energy Cost Allocation Factors</t>
  </si>
  <si>
    <t>iii. Production Energy Cost Allocation Factors</t>
  </si>
  <si>
    <t>Energy (Loss Adjusted)(at Source)</t>
  </si>
  <si>
    <t>Energy Usage by Class</t>
  </si>
  <si>
    <t>E01</t>
  </si>
  <si>
    <t>% of Total</t>
  </si>
  <si>
    <t>iv. Class Transmission Capacity Cost Allocation Factors</t>
  </si>
  <si>
    <t>Maximum Class Non-Coincident Peak Demands (Transmission)</t>
  </si>
  <si>
    <t>NCPT</t>
  </si>
  <si>
    <t>v. Class Primary Allocation Factors</t>
  </si>
  <si>
    <t>Maximum Class Non-Coincident Peak Demands (Primary)</t>
  </si>
  <si>
    <t>NCPP</t>
  </si>
  <si>
    <t>vi. Class Secondary Distribution Allocation Factors</t>
  </si>
  <si>
    <t>Sum of the Individual Customer Demands (Secondary)</t>
  </si>
  <si>
    <t>SICD</t>
  </si>
  <si>
    <t>LOLP Demand Allocator</t>
  </si>
  <si>
    <t>LOLP</t>
  </si>
  <si>
    <t>vii. Customer Allocation Factors</t>
  </si>
  <si>
    <t>Customer Services -- Weighted cost of Services</t>
  </si>
  <si>
    <t>C02</t>
  </si>
  <si>
    <t>Meter Costs -- Weighted Cost of Meters</t>
  </si>
  <si>
    <t>C03</t>
  </si>
  <si>
    <t xml:space="preserve"> @ Gen</t>
  </si>
  <si>
    <t>Poles &amp; OH Lines (63.99 % Customer)</t>
  </si>
  <si>
    <t>Primary Customers</t>
  </si>
  <si>
    <t>All Scenarios the same as Seeyle. See below</t>
  </si>
  <si>
    <t>Transfromers (35.79%)</t>
  </si>
  <si>
    <t>UG Conduit &amp; Lines (59.86% Customer)</t>
  </si>
  <si>
    <t>Primary Distribution Plant -- Average Number of Customers</t>
  </si>
  <si>
    <t>Lighting Systems -- Lighting Customers</t>
  </si>
  <si>
    <t>Meter Reading and Billing -- Weighted Cost</t>
  </si>
  <si>
    <t>Marketing/Economic Development</t>
  </si>
  <si>
    <t>All Scenarios the same as Seelye.  See below</t>
  </si>
  <si>
    <t>C01</t>
  </si>
  <si>
    <t>C04</t>
  </si>
  <si>
    <t>C05</t>
  </si>
  <si>
    <t>C06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</si>
</sst>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9" fontId="0" fillId="0" borderId="0" xfId="2" applyFont="1"/>
    <xf numFmtId="10" fontId="0" fillId="0" borderId="0" xfId="2" applyNumberFormat="1" applyFont="1"/>
    <xf numFmtId="9" fontId="0" fillId="0" borderId="1" xfId="2" applyFont="1" applyBorder="1"/>
    <xf numFmtId="10" fontId="0" fillId="0" borderId="1" xfId="2" applyNumberFormat="1" applyFont="1" applyBorder="1"/>
    <xf numFmtId="0" fontId="2" fillId="2" borderId="0" xfId="0" applyFont="1" applyFill="1"/>
    <xf numFmtId="164" fontId="0" fillId="0" borderId="0" xfId="1" applyNumberFormat="1" applyFont="1"/>
    <xf numFmtId="164" fontId="0" fillId="0" borderId="0" xfId="0" applyNumberFormat="1"/>
    <xf numFmtId="9" fontId="0" fillId="0" borderId="0" xfId="2" applyNumberFormat="1" applyFont="1"/>
    <xf numFmtId="0" fontId="3" fillId="0" borderId="0" xfId="0" applyFont="1"/>
    <xf numFmtId="0" fontId="0" fillId="0" borderId="0" xfId="0" applyFont="1"/>
    <xf numFmtId="0" fontId="2" fillId="0" borderId="0" xfId="0" applyFont="1" applyBorder="1"/>
    <xf numFmtId="0" fontId="0" fillId="0" borderId="0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D0B56-7D68-41FD-9045-A5777A6CCE4B}">
  <dimension ref="A1:R36"/>
  <sheetViews>
    <sheetView tabSelected="1" workbookViewId="0">
      <pane ySplit="3" topLeftCell="A4" activePane="bottomLeft" state="frozen"/>
      <selection pane="bottomLeft" activeCell="B20" sqref="B20"/>
    </sheetView>
  </sheetViews>
  <sheetFormatPr defaultRowHeight="15" x14ac:dyDescent="0.25"/>
  <cols>
    <col min="1" max="1" width="58.85546875" bestFit="1" customWidth="1"/>
    <col min="2" max="2" width="12.28515625" bestFit="1" customWidth="1"/>
    <col min="3" max="3" width="15.28515625" bestFit="1" customWidth="1"/>
    <col min="4" max="5" width="15.140625" bestFit="1" customWidth="1"/>
    <col min="6" max="6" width="17.5703125" bestFit="1" customWidth="1"/>
    <col min="7" max="7" width="16.7109375" bestFit="1" customWidth="1"/>
    <col min="8" max="8" width="19.140625" bestFit="1" customWidth="1"/>
    <col min="9" max="9" width="21" bestFit="1" customWidth="1"/>
    <col min="10" max="10" width="24.7109375" bestFit="1" customWidth="1"/>
    <col min="11" max="11" width="22.140625" bestFit="1" customWidth="1"/>
    <col min="12" max="12" width="18" bestFit="1" customWidth="1"/>
    <col min="13" max="13" width="25.140625" bestFit="1" customWidth="1"/>
    <col min="14" max="14" width="27.7109375" bestFit="1" customWidth="1"/>
    <col min="15" max="15" width="27.5703125" bestFit="1" customWidth="1"/>
    <col min="16" max="16" width="16" bestFit="1" customWidth="1"/>
    <col min="17" max="17" width="17.85546875" bestFit="1" customWidth="1"/>
    <col min="18" max="18" width="13.28515625" bestFit="1" customWidth="1"/>
  </cols>
  <sheetData>
    <row r="1" spans="1:18" x14ac:dyDescent="0.25">
      <c r="A1" s="8" t="s">
        <v>41</v>
      </c>
    </row>
    <row r="3" spans="1:18" s="3" customFormat="1" x14ac:dyDescent="0.25">
      <c r="A3" s="3" t="s">
        <v>0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37</v>
      </c>
      <c r="R3" s="3" t="s">
        <v>50</v>
      </c>
    </row>
    <row r="5" spans="1:18" x14ac:dyDescent="0.25">
      <c r="A5" s="1" t="s">
        <v>1</v>
      </c>
    </row>
    <row r="6" spans="1:18" x14ac:dyDescent="0.25">
      <c r="A6" t="s">
        <v>2</v>
      </c>
      <c r="B6" t="s">
        <v>38</v>
      </c>
      <c r="C6" s="5">
        <v>0.36592029772957735</v>
      </c>
      <c r="D6" s="5">
        <v>0.10925301424136118</v>
      </c>
      <c r="E6" s="5">
        <v>8.1968458859390143E-3</v>
      </c>
      <c r="F6" s="5">
        <v>0.14053568918741347</v>
      </c>
      <c r="G6" s="5">
        <v>0.1698226829289568</v>
      </c>
      <c r="H6" s="5">
        <v>0.10847746217233301</v>
      </c>
      <c r="I6" s="5">
        <v>8.3811797470793814E-2</v>
      </c>
      <c r="J6" s="5">
        <v>4.9068850395422919E-3</v>
      </c>
      <c r="K6" s="5">
        <v>8.4928096136607182E-3</v>
      </c>
      <c r="L6" s="5">
        <v>2.959780849059421E-4</v>
      </c>
      <c r="M6" s="5">
        <v>2.8333328809082955E-4</v>
      </c>
      <c r="N6" s="5">
        <v>3.0512553851343409E-6</v>
      </c>
      <c r="O6" s="5">
        <v>1.5310204331469959E-7</v>
      </c>
      <c r="P6" s="5"/>
      <c r="Q6" s="5"/>
      <c r="R6" s="5"/>
    </row>
    <row r="7" spans="1:18" x14ac:dyDescent="0.25">
      <c r="A7" t="s">
        <v>3</v>
      </c>
      <c r="B7" t="s">
        <v>39</v>
      </c>
      <c r="C7" s="5">
        <v>0.36725563070841766</v>
      </c>
      <c r="D7" s="5">
        <v>0.10959706832089031</v>
      </c>
      <c r="E7" s="5">
        <v>8.1778653644880902E-3</v>
      </c>
      <c r="F7" s="5">
        <v>0.14071654511016365</v>
      </c>
      <c r="G7" s="5">
        <v>0.16889010185321679</v>
      </c>
      <c r="H7" s="5">
        <v>0.10827949575951976</v>
      </c>
      <c r="I7" s="5">
        <v>8.336891094612392E-2</v>
      </c>
      <c r="J7" s="5">
        <v>4.8776331991890656E-3</v>
      </c>
      <c r="K7" s="5">
        <v>8.2644933388006606E-3</v>
      </c>
      <c r="L7" s="5">
        <v>2.8802116406819741E-4</v>
      </c>
      <c r="M7" s="5">
        <v>2.8102003239962892E-4</v>
      </c>
      <c r="N7" s="5">
        <v>3.0566829288513619E-6</v>
      </c>
      <c r="O7" s="5">
        <v>1.5751979051298949E-7</v>
      </c>
      <c r="P7" s="5"/>
      <c r="Q7" s="5"/>
      <c r="R7" s="5"/>
    </row>
    <row r="8" spans="1:18" s="2" customFormat="1" x14ac:dyDescent="0.25">
      <c r="A8" s="2" t="s">
        <v>4</v>
      </c>
      <c r="B8" s="2" t="s">
        <v>40</v>
      </c>
      <c r="C8" s="7">
        <v>0.36690081407276109</v>
      </c>
      <c r="D8" s="7">
        <v>0.10942688997381984</v>
      </c>
      <c r="E8" s="7">
        <v>8.1866127041320957E-3</v>
      </c>
      <c r="F8" s="7">
        <v>0.14058041497756291</v>
      </c>
      <c r="G8" s="7">
        <v>0.16925479707111743</v>
      </c>
      <c r="H8" s="7">
        <v>0.10840933396322007</v>
      </c>
      <c r="I8" s="7">
        <v>8.3416310767509244E-2</v>
      </c>
      <c r="J8" s="7">
        <v>4.8897642343965295E-3</v>
      </c>
      <c r="K8" s="7">
        <v>8.3584755889036539E-3</v>
      </c>
      <c r="L8" s="7">
        <v>2.9129648609542083E-4</v>
      </c>
      <c r="M8" s="7">
        <v>2.8203494787207463E-4</v>
      </c>
      <c r="N8" s="7">
        <v>3.0973495403258622E-6</v>
      </c>
      <c r="O8" s="7">
        <v>1.5786306707320857E-7</v>
      </c>
      <c r="P8" s="7"/>
      <c r="Q8" s="7"/>
      <c r="R8" s="7"/>
    </row>
    <row r="10" spans="1:18" x14ac:dyDescent="0.25">
      <c r="A10" s="1" t="s">
        <v>5</v>
      </c>
    </row>
    <row r="11" spans="1:18" x14ac:dyDescent="0.25">
      <c r="A11" t="s">
        <v>6</v>
      </c>
      <c r="B11" t="s">
        <v>38</v>
      </c>
      <c r="C11" s="5">
        <v>0.37614548773074752</v>
      </c>
      <c r="D11" s="5">
        <v>0.10975687634341848</v>
      </c>
      <c r="E11" s="5">
        <v>8.0503113593698543E-3</v>
      </c>
      <c r="F11" s="5">
        <v>0.14022509976109226</v>
      </c>
      <c r="G11" s="5">
        <v>0.16499618806487995</v>
      </c>
      <c r="H11" s="5">
        <v>0.10688338679490694</v>
      </c>
      <c r="I11" s="5">
        <v>8.120546665605656E-2</v>
      </c>
      <c r="J11" s="5">
        <v>4.7199582159977421E-3</v>
      </c>
      <c r="K11" s="5">
        <v>7.48082655857566E-3</v>
      </c>
      <c r="L11" s="5">
        <v>2.6071003814323753E-4</v>
      </c>
      <c r="M11" s="5">
        <v>2.7236239535423726E-4</v>
      </c>
      <c r="N11" s="5">
        <v>3.1690733445815958E-6</v>
      </c>
      <c r="O11" s="5">
        <v>1.5700811109872821E-7</v>
      </c>
      <c r="P11" s="5">
        <v>0</v>
      </c>
      <c r="Q11" s="5">
        <v>0</v>
      </c>
      <c r="R11" s="5"/>
    </row>
    <row r="12" spans="1:18" x14ac:dyDescent="0.25">
      <c r="A12" t="s">
        <v>7</v>
      </c>
      <c r="B12" t="s">
        <v>39</v>
      </c>
      <c r="C12" s="5">
        <v>0.3776805857229823</v>
      </c>
      <c r="D12" s="5">
        <v>0.11003152080871899</v>
      </c>
      <c r="E12" s="5">
        <v>8.0301529723530388E-3</v>
      </c>
      <c r="F12" s="5">
        <v>0.14030591554484839</v>
      </c>
      <c r="G12" s="5">
        <v>0.16405825009722766</v>
      </c>
      <c r="H12" s="5">
        <v>0.10663555638946497</v>
      </c>
      <c r="I12" s="5">
        <v>8.0753084631689107E-2</v>
      </c>
      <c r="J12" s="5">
        <v>4.6941005862959342E-3</v>
      </c>
      <c r="K12" s="5">
        <v>7.2835992463475777E-3</v>
      </c>
      <c r="L12" s="5">
        <v>2.5383658108722105E-4</v>
      </c>
      <c r="M12" s="5">
        <v>2.7008061662400361E-4</v>
      </c>
      <c r="N12" s="5">
        <v>3.1564891098024874E-6</v>
      </c>
      <c r="O12" s="5">
        <v>1.6031325083860428E-7</v>
      </c>
      <c r="P12" s="5"/>
      <c r="Q12" s="5"/>
      <c r="R12" s="5"/>
    </row>
    <row r="13" spans="1:18" s="2" customFormat="1" x14ac:dyDescent="0.25">
      <c r="A13" s="2" t="s">
        <v>8</v>
      </c>
      <c r="B13" s="2" t="s">
        <v>40</v>
      </c>
      <c r="C13" s="7">
        <v>0.37714693764558033</v>
      </c>
      <c r="D13" s="7">
        <v>0.10989536139455235</v>
      </c>
      <c r="E13" s="7">
        <v>8.0408176616410063E-3</v>
      </c>
      <c r="F13" s="7">
        <v>0.14023179991068513</v>
      </c>
      <c r="G13" s="7">
        <v>0.16444816480397706</v>
      </c>
      <c r="H13" s="7">
        <v>0.10681089734424472</v>
      </c>
      <c r="I13" s="7">
        <v>8.081960975344378E-2</v>
      </c>
      <c r="J13" s="7">
        <v>4.7046823159234887E-3</v>
      </c>
      <c r="K13" s="7">
        <v>7.370347939143468E-3</v>
      </c>
      <c r="L13" s="7">
        <v>2.5685981051656436E-4</v>
      </c>
      <c r="M13" s="7">
        <v>2.7115203676305103E-4</v>
      </c>
      <c r="N13" s="7">
        <v>3.2079890467580855E-6</v>
      </c>
      <c r="O13" s="7">
        <v>1.6139448356988837E-7</v>
      </c>
      <c r="P13" s="7"/>
      <c r="Q13" s="7"/>
      <c r="R13" s="7"/>
    </row>
    <row r="15" spans="1:18" x14ac:dyDescent="0.25">
      <c r="A15" s="1" t="s">
        <v>9</v>
      </c>
    </row>
    <row r="16" spans="1:18" x14ac:dyDescent="0.25">
      <c r="A16" t="s">
        <v>10</v>
      </c>
      <c r="B16" t="s">
        <v>38</v>
      </c>
      <c r="C16" s="5">
        <v>0.36006638313041039</v>
      </c>
      <c r="D16" s="5">
        <v>0.10688813238812825</v>
      </c>
      <c r="E16" s="5">
        <v>9.021879127335387E-3</v>
      </c>
      <c r="F16" s="5">
        <v>0.13506060466392864</v>
      </c>
      <c r="G16" s="5">
        <v>0.17064013278152806</v>
      </c>
      <c r="H16" s="5">
        <v>0.11512249541636749</v>
      </c>
      <c r="I16" s="5">
        <v>8.8809299615463855E-2</v>
      </c>
      <c r="J16" s="5">
        <v>4.9649213837884851E-3</v>
      </c>
      <c r="K16" s="5">
        <v>8.8317066386369297E-3</v>
      </c>
      <c r="L16" s="5">
        <v>3.0760852239829949E-4</v>
      </c>
      <c r="M16" s="5">
        <v>2.8431658925011925E-4</v>
      </c>
      <c r="N16" s="5">
        <v>8.9708972546765256E-7</v>
      </c>
      <c r="O16" s="5">
        <v>1.6226530388618067E-6</v>
      </c>
      <c r="P16" s="5">
        <v>0</v>
      </c>
      <c r="Q16" s="5">
        <v>0</v>
      </c>
      <c r="R16" s="5"/>
    </row>
    <row r="17" spans="1:18" x14ac:dyDescent="0.25">
      <c r="A17" t="s">
        <v>11</v>
      </c>
      <c r="B17" t="s">
        <v>39</v>
      </c>
      <c r="C17" s="5">
        <v>0.36219178686789499</v>
      </c>
      <c r="D17" s="5">
        <v>0.1071844961102689</v>
      </c>
      <c r="E17" s="5">
        <v>9.0089290885084009E-3</v>
      </c>
      <c r="F17" s="5">
        <v>0.13518358489078799</v>
      </c>
      <c r="G17" s="5">
        <v>0.1695246813358102</v>
      </c>
      <c r="H17" s="5">
        <v>0.11492076876062216</v>
      </c>
      <c r="I17" s="5">
        <v>8.793893493369051E-2</v>
      </c>
      <c r="J17" s="5">
        <v>4.9152862599363811E-3</v>
      </c>
      <c r="K17" s="5">
        <v>8.5496601346249246E-3</v>
      </c>
      <c r="L17" s="5">
        <v>2.9778483690956508E-4</v>
      </c>
      <c r="M17" s="5">
        <v>2.8155702747768337E-4</v>
      </c>
      <c r="N17" s="5">
        <v>8.9068801121593678E-7</v>
      </c>
      <c r="O17" s="5">
        <v>1.6390654587600926E-6</v>
      </c>
      <c r="P17" s="5"/>
      <c r="Q17" s="5"/>
      <c r="R17" s="5"/>
    </row>
    <row r="18" spans="1:18" s="2" customFormat="1" x14ac:dyDescent="0.25">
      <c r="A18" s="2" t="s">
        <v>12</v>
      </c>
      <c r="B18" s="2" t="s">
        <v>40</v>
      </c>
      <c r="C18" s="7">
        <v>0.36061684711062159</v>
      </c>
      <c r="D18" s="7">
        <v>0.10690492724382862</v>
      </c>
      <c r="E18" s="7">
        <v>9.0005392428788994E-3</v>
      </c>
      <c r="F18" s="7">
        <v>0.1350627474268003</v>
      </c>
      <c r="G18" s="7">
        <v>0.17023913072555702</v>
      </c>
      <c r="H18" s="7">
        <v>0.11507948882100154</v>
      </c>
      <c r="I18" s="7">
        <v>8.87092249452337E-2</v>
      </c>
      <c r="J18" s="7">
        <v>4.9653645087754756E-3</v>
      </c>
      <c r="K18" s="7">
        <v>8.8274552927788668E-3</v>
      </c>
      <c r="L18" s="7">
        <v>3.074604479353331E-4</v>
      </c>
      <c r="M18" s="7">
        <v>2.8430961496001727E-4</v>
      </c>
      <c r="N18" s="7">
        <v>8.64392008410162E-7</v>
      </c>
      <c r="O18" s="7">
        <v>1.6402276231460871E-6</v>
      </c>
      <c r="P18" s="7"/>
      <c r="Q18" s="7"/>
      <c r="R18" s="7"/>
    </row>
    <row r="20" spans="1:18" x14ac:dyDescent="0.25">
      <c r="A20" s="1" t="s">
        <v>13</v>
      </c>
    </row>
    <row r="21" spans="1:18" x14ac:dyDescent="0.25">
      <c r="A21" t="s">
        <v>14</v>
      </c>
      <c r="B21" t="s">
        <v>38</v>
      </c>
      <c r="C21" s="5">
        <v>0.37004852218553169</v>
      </c>
      <c r="D21" s="5">
        <v>0.10729154686832595</v>
      </c>
      <c r="E21" s="5">
        <v>8.9063196604998451E-3</v>
      </c>
      <c r="F21" s="5">
        <v>0.1345206080133588</v>
      </c>
      <c r="G21" s="5">
        <v>0.16581923694024908</v>
      </c>
      <c r="H21" s="5">
        <v>0.11391832763017658</v>
      </c>
      <c r="I21" s="5">
        <v>8.6025343223697523E-2</v>
      </c>
      <c r="J21" s="5">
        <v>4.8226775312633302E-3</v>
      </c>
      <c r="K21" s="5">
        <v>8.0881011902369342E-3</v>
      </c>
      <c r="L21" s="5">
        <v>2.8170872946032378E-4</v>
      </c>
      <c r="M21" s="5">
        <v>2.7499803478981929E-4</v>
      </c>
      <c r="N21" s="5">
        <v>9.0071771053345805E-7</v>
      </c>
      <c r="O21" s="5">
        <v>1.7092746989733319E-6</v>
      </c>
      <c r="P21" s="5">
        <v>0</v>
      </c>
      <c r="Q21" s="5">
        <v>0</v>
      </c>
      <c r="R21" s="5"/>
    </row>
    <row r="22" spans="1:18" x14ac:dyDescent="0.25">
      <c r="A22" t="s">
        <v>15</v>
      </c>
      <c r="B22" t="s">
        <v>39</v>
      </c>
      <c r="C22" s="5">
        <v>0.37229004812436872</v>
      </c>
      <c r="D22" s="5">
        <v>0.10754627662256333</v>
      </c>
      <c r="E22" s="5">
        <v>8.8905170444931406E-3</v>
      </c>
      <c r="F22" s="5">
        <v>0.13456262024280224</v>
      </c>
      <c r="G22" s="5">
        <v>0.16473236315018558</v>
      </c>
      <c r="H22" s="5">
        <v>0.11368227133550868</v>
      </c>
      <c r="I22" s="5">
        <v>8.5161811322069722E-2</v>
      </c>
      <c r="J22" s="5">
        <v>4.7740568923733276E-3</v>
      </c>
      <c r="K22" s="5">
        <v>7.8130320591318948E-3</v>
      </c>
      <c r="L22" s="5">
        <v>2.7212806601228207E-4</v>
      </c>
      <c r="M22" s="5">
        <v>2.7226018303544588E-4</v>
      </c>
      <c r="N22" s="5">
        <v>8.931120786030513E-7</v>
      </c>
      <c r="O22" s="5">
        <v>1.7218453761596048E-6</v>
      </c>
      <c r="P22" s="5"/>
      <c r="Q22" s="5"/>
      <c r="R22" s="4"/>
    </row>
    <row r="23" spans="1:18" s="2" customFormat="1" x14ac:dyDescent="0.25">
      <c r="A23" s="2" t="s">
        <v>16</v>
      </c>
      <c r="B23" s="2" t="s">
        <v>40</v>
      </c>
      <c r="C23" s="7">
        <v>0.37032098079071291</v>
      </c>
      <c r="D23" s="7">
        <v>0.10728791963631533</v>
      </c>
      <c r="E23" s="7">
        <v>8.8889614592508447E-3</v>
      </c>
      <c r="F23" s="7">
        <v>0.13453689432011817</v>
      </c>
      <c r="G23" s="7">
        <v>0.165536168600044</v>
      </c>
      <c r="H23" s="7">
        <v>0.113914342541999</v>
      </c>
      <c r="I23" s="7">
        <v>8.5995991785062523E-2</v>
      </c>
      <c r="J23" s="7">
        <v>4.8289176642944765E-3</v>
      </c>
      <c r="K23" s="7">
        <v>8.1288841990225253E-3</v>
      </c>
      <c r="L23" s="7">
        <v>2.831292024883365E-4</v>
      </c>
      <c r="M23" s="7">
        <v>2.7522413300113768E-4</v>
      </c>
      <c r="N23" s="7">
        <v>8.6612053612599341E-7</v>
      </c>
      <c r="O23" s="7">
        <v>1.7195471486927564E-6</v>
      </c>
      <c r="P23" s="7"/>
      <c r="Q23" s="7"/>
      <c r="R23" s="6"/>
    </row>
    <row r="26" spans="1:18" x14ac:dyDescent="0.25">
      <c r="A26" s="1" t="s">
        <v>17</v>
      </c>
      <c r="B26" t="s">
        <v>42</v>
      </c>
      <c r="C26" s="5">
        <v>0.37207929613121959</v>
      </c>
      <c r="D26" s="5">
        <v>0.10877151413231724</v>
      </c>
      <c r="E26" s="5">
        <v>8.8466077811997015E-3</v>
      </c>
      <c r="F26" s="5">
        <v>0.134652644612412</v>
      </c>
      <c r="G26" s="5">
        <v>0.16605654050122698</v>
      </c>
      <c r="H26" s="5">
        <v>0.1122579386201364</v>
      </c>
      <c r="I26" s="5">
        <v>8.4615898749186014E-2</v>
      </c>
      <c r="J26" s="5">
        <v>4.5822246223121517E-3</v>
      </c>
      <c r="K26" s="5">
        <v>7.6030763802976643E-3</v>
      </c>
      <c r="L26" s="5">
        <v>2.6481530542985638E-4</v>
      </c>
      <c r="M26" s="5">
        <v>2.6691725323551853E-4</v>
      </c>
      <c r="N26" s="5">
        <v>9.0688090809807534E-7</v>
      </c>
      <c r="O26" s="5">
        <v>1.6190301187376756E-6</v>
      </c>
      <c r="P26" s="5">
        <v>0</v>
      </c>
      <c r="Q26" s="5">
        <v>0</v>
      </c>
    </row>
    <row r="28" spans="1:18" s="2" customFormat="1" x14ac:dyDescent="0.25"/>
    <row r="29" spans="1:18" x14ac:dyDescent="0.25">
      <c r="A29" s="1" t="s">
        <v>18</v>
      </c>
    </row>
    <row r="30" spans="1:18" x14ac:dyDescent="0.25">
      <c r="A30" s="13" t="s">
        <v>66</v>
      </c>
      <c r="B30" t="s">
        <v>67</v>
      </c>
      <c r="C30" s="9">
        <v>902572.56499265111</v>
      </c>
      <c r="D30" s="9">
        <v>213017.34637199674</v>
      </c>
      <c r="E30" s="9">
        <v>14423.275855243624</v>
      </c>
      <c r="F30" s="9">
        <v>238519.2449461392</v>
      </c>
      <c r="G30" s="9">
        <v>226687.27944493658</v>
      </c>
      <c r="H30" s="9">
        <v>186382.85977024763</v>
      </c>
      <c r="I30" s="9">
        <v>103765.18894177776</v>
      </c>
      <c r="J30" s="9">
        <v>5705.4716682053977</v>
      </c>
      <c r="K30" s="9">
        <v>316.67944731733201</v>
      </c>
      <c r="L30" s="9">
        <v>11.029951610601675</v>
      </c>
      <c r="M30" s="9">
        <v>307.30645488745159</v>
      </c>
      <c r="N30" s="9">
        <v>0.7310553686188852</v>
      </c>
      <c r="O30" s="9">
        <v>3.3169892018545468</v>
      </c>
      <c r="P30" s="9"/>
      <c r="Q30" s="9"/>
      <c r="R30" s="9">
        <f>SUM(C30:Q30)</f>
        <v>1891712.2958895839</v>
      </c>
    </row>
    <row r="31" spans="1:18" x14ac:dyDescent="0.25">
      <c r="A31" s="13" t="s">
        <v>56</v>
      </c>
      <c r="C31" s="5">
        <f t="shared" ref="C31:Q31" si="0">C30/$R$30</f>
        <v>0.47711936268205807</v>
      </c>
      <c r="D31" s="5">
        <f t="shared" si="0"/>
        <v>0.11260557265227514</v>
      </c>
      <c r="E31" s="5">
        <f t="shared" si="0"/>
        <v>7.6244553078093896E-3</v>
      </c>
      <c r="F31" s="5">
        <f t="shared" si="0"/>
        <v>0.12608642734120135</v>
      </c>
      <c r="G31" s="5">
        <f t="shared" si="0"/>
        <v>0.11983179468542607</v>
      </c>
      <c r="H31" s="5">
        <f t="shared" si="0"/>
        <v>9.8526007456435374E-2</v>
      </c>
      <c r="I31" s="5">
        <f t="shared" si="0"/>
        <v>5.4852521267237331E-2</v>
      </c>
      <c r="J31" s="5">
        <f t="shared" si="0"/>
        <v>3.0160356205341369E-3</v>
      </c>
      <c r="K31" s="5">
        <f t="shared" si="0"/>
        <v>1.6740359937683465E-4</v>
      </c>
      <c r="L31" s="5">
        <f t="shared" si="0"/>
        <v>5.8306707814756807E-6</v>
      </c>
      <c r="M31" s="5">
        <f t="shared" si="0"/>
        <v>1.6244883302560538E-4</v>
      </c>
      <c r="N31" s="5">
        <f t="shared" si="0"/>
        <v>3.8645166614783989E-7</v>
      </c>
      <c r="O31" s="5">
        <f t="shared" si="0"/>
        <v>1.7534321730962381E-6</v>
      </c>
      <c r="P31" s="5">
        <f t="shared" si="0"/>
        <v>0</v>
      </c>
      <c r="Q31" s="5">
        <f t="shared" si="0"/>
        <v>0</v>
      </c>
      <c r="R31" s="11">
        <f>SUM(C31:Q31)</f>
        <v>1</v>
      </c>
    </row>
    <row r="32" spans="1:18" x14ac:dyDescent="0.25">
      <c r="A32" s="13"/>
    </row>
    <row r="33" spans="1:17" x14ac:dyDescent="0.25">
      <c r="A33" t="s">
        <v>19</v>
      </c>
      <c r="B33" t="s">
        <v>43</v>
      </c>
      <c r="C33" s="5">
        <v>0.4767841679818704</v>
      </c>
      <c r="D33" s="5">
        <v>0.11252646290717391</v>
      </c>
      <c r="E33" s="5">
        <v>7.6190988347527759E-3</v>
      </c>
      <c r="F33" s="5">
        <v>0.12599784677726703</v>
      </c>
      <c r="G33" s="5">
        <v>0.11974760824145797</v>
      </c>
      <c r="H33" s="5">
        <v>9.845678914732213E-2</v>
      </c>
      <c r="I33" s="5">
        <v>5.481398526166139E-2</v>
      </c>
      <c r="J33" s="5">
        <v>3.013916739527302E-3</v>
      </c>
      <c r="K33" s="5">
        <v>1.6728599191066933E-4</v>
      </c>
      <c r="L33" s="5">
        <v>5.8265745110298475E-6</v>
      </c>
      <c r="M33" s="5">
        <v>1.6233470647334023E-4</v>
      </c>
      <c r="N33" s="5">
        <v>3.8618016899114677E-7</v>
      </c>
      <c r="O33" s="5">
        <v>1.7522003195653806E-6</v>
      </c>
      <c r="P33" s="5">
        <v>6.8055684594529615E-4</v>
      </c>
      <c r="Q33" s="5">
        <v>2.198160963812207E-5</v>
      </c>
    </row>
    <row r="34" spans="1:17" x14ac:dyDescent="0.25">
      <c r="A34" t="s">
        <v>20</v>
      </c>
      <c r="B34" t="s">
        <v>44</v>
      </c>
      <c r="C34" s="5">
        <v>0.47663006773564032</v>
      </c>
      <c r="D34" s="5">
        <v>0.11249009350398086</v>
      </c>
      <c r="E34" s="5">
        <v>7.6166362844305689E-3</v>
      </c>
      <c r="F34" s="5">
        <v>0.12595712332100162</v>
      </c>
      <c r="G34" s="5">
        <v>0.11970890490952145</v>
      </c>
      <c r="H34" s="5">
        <v>9.8424967169015151E-2</v>
      </c>
      <c r="I34" s="5">
        <v>5.4796268967386284E-2</v>
      </c>
      <c r="J34" s="5">
        <v>3.0129426188604098E-3</v>
      </c>
      <c r="K34" s="5">
        <v>1.6723192381387536E-4</v>
      </c>
      <c r="L34" s="5">
        <v>5.8246913181154755E-6</v>
      </c>
      <c r="M34" s="5">
        <v>1.6228223866941729E-4</v>
      </c>
      <c r="N34" s="5">
        <v>3.8605535264210008E-7</v>
      </c>
      <c r="O34" s="5">
        <v>1.751633995180424E-6</v>
      </c>
      <c r="P34" s="5">
        <v>9.9653390622813851E-4</v>
      </c>
      <c r="Q34" s="5">
        <v>2.8985040786086237E-5</v>
      </c>
    </row>
    <row r="35" spans="1:17" x14ac:dyDescent="0.25">
      <c r="A35" t="s">
        <v>21</v>
      </c>
      <c r="B35" t="s">
        <v>45</v>
      </c>
      <c r="C35" s="5">
        <v>0.47655541580011218</v>
      </c>
      <c r="D35" s="5">
        <v>0.11247247480181272</v>
      </c>
      <c r="E35" s="5">
        <v>7.6154433327488844E-3</v>
      </c>
      <c r="F35" s="5">
        <v>0.12593739535231904</v>
      </c>
      <c r="G35" s="5">
        <v>0.1196901555647856</v>
      </c>
      <c r="H35" s="5">
        <v>9.8409551409916335E-2</v>
      </c>
      <c r="I35" s="5">
        <v>5.4787686530366378E-2</v>
      </c>
      <c r="J35" s="5">
        <v>3.0124707182956766E-3</v>
      </c>
      <c r="K35" s="5">
        <v>1.672057312011136E-4</v>
      </c>
      <c r="L35" s="5">
        <v>5.8237790288786321E-6</v>
      </c>
      <c r="M35" s="5">
        <v>1.6225682129850726E-4</v>
      </c>
      <c r="N35" s="5">
        <v>3.8599488692403774E-7</v>
      </c>
      <c r="O35" s="5">
        <v>1.751359646420392E-6</v>
      </c>
      <c r="P35" s="5">
        <v>1.1517891591061808E-3</v>
      </c>
      <c r="Q35" s="5">
        <v>3.0193644475143429E-5</v>
      </c>
    </row>
    <row r="36" spans="1:17" x14ac:dyDescent="0.25">
      <c r="A36" t="s">
        <v>22</v>
      </c>
      <c r="B36" t="s">
        <v>46</v>
      </c>
      <c r="C36" s="5">
        <v>0.47692418473621478</v>
      </c>
      <c r="D36" s="5">
        <v>0.11255950844679577</v>
      </c>
      <c r="E36" s="5">
        <v>7.6213363282802695E-3</v>
      </c>
      <c r="F36" s="5">
        <v>0.12603484844541135</v>
      </c>
      <c r="G36" s="5">
        <v>0.11978277440798032</v>
      </c>
      <c r="H36" s="5">
        <v>9.8485702859197097E-2</v>
      </c>
      <c r="I36" s="5">
        <v>5.483008243271785E-2</v>
      </c>
      <c r="J36" s="5">
        <v>3.0148018335972642E-3</v>
      </c>
      <c r="K36" s="5">
        <v>1.6733511862922996E-4</v>
      </c>
      <c r="L36" s="5">
        <v>5.8282855956395422E-6</v>
      </c>
      <c r="M36" s="5">
        <v>1.6238237915260314E-4</v>
      </c>
      <c r="N36" s="5">
        <v>3.8629357815505246E-7</v>
      </c>
      <c r="O36" s="5">
        <v>1.7527148865711291E-6</v>
      </c>
      <c r="P36" s="5">
        <v>3.9424774613579336E-4</v>
      </c>
      <c r="Q36" s="5">
        <v>1.4827971827309619E-5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C66D4-CB9E-41D1-AE2B-33FE416B2173}">
  <dimension ref="A1:R26"/>
  <sheetViews>
    <sheetView workbookViewId="0">
      <selection activeCell="R3" sqref="R3"/>
    </sheetView>
  </sheetViews>
  <sheetFormatPr defaultRowHeight="15" x14ac:dyDescent="0.25"/>
  <cols>
    <col min="1" max="1" width="58.7109375" bestFit="1" customWidth="1"/>
    <col min="2" max="2" width="20.140625" bestFit="1" customWidth="1"/>
    <col min="3" max="4" width="16.85546875" bestFit="1" customWidth="1"/>
    <col min="5" max="5" width="15.28515625" bestFit="1" customWidth="1"/>
    <col min="6" max="6" width="17.5703125" bestFit="1" customWidth="1"/>
    <col min="7" max="7" width="16.85546875" bestFit="1" customWidth="1"/>
    <col min="8" max="8" width="19.140625" bestFit="1" customWidth="1"/>
    <col min="9" max="9" width="21" bestFit="1" customWidth="1"/>
    <col min="10" max="10" width="24.7109375" bestFit="1" customWidth="1"/>
    <col min="11" max="11" width="22.140625" bestFit="1" customWidth="1"/>
    <col min="12" max="12" width="18" bestFit="1" customWidth="1"/>
    <col min="13" max="13" width="25.140625" bestFit="1" customWidth="1"/>
    <col min="14" max="14" width="27.7109375" bestFit="1" customWidth="1"/>
    <col min="15" max="15" width="27.5703125" bestFit="1" customWidth="1"/>
    <col min="16" max="16" width="16.140625" bestFit="1" customWidth="1"/>
    <col min="17" max="18" width="18" bestFit="1" customWidth="1"/>
  </cols>
  <sheetData>
    <row r="1" spans="1:18" x14ac:dyDescent="0.25">
      <c r="A1" s="8" t="s">
        <v>51</v>
      </c>
    </row>
    <row r="3" spans="1:18" x14ac:dyDescent="0.25">
      <c r="A3" s="3" t="s">
        <v>0</v>
      </c>
      <c r="B3" s="2"/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37</v>
      </c>
      <c r="R3" s="3" t="s">
        <v>50</v>
      </c>
    </row>
    <row r="4" spans="1:18" x14ac:dyDescent="0.25">
      <c r="A4" t="s">
        <v>1</v>
      </c>
      <c r="B4" t="s">
        <v>48</v>
      </c>
      <c r="C4" s="9">
        <v>4049109440</v>
      </c>
      <c r="D4" s="9">
        <v>1197088880</v>
      </c>
      <c r="E4" s="9">
        <v>103621086</v>
      </c>
      <c r="F4" s="9">
        <v>1508873858</v>
      </c>
      <c r="G4" s="9">
        <v>1992826476</v>
      </c>
      <c r="H4" s="9">
        <v>1288132009</v>
      </c>
      <c r="I4" s="9">
        <v>1050890542</v>
      </c>
      <c r="J4" s="9">
        <v>56355100</v>
      </c>
      <c r="K4" s="9">
        <v>99001434.980000019</v>
      </c>
      <c r="L4" s="9">
        <v>3448222</v>
      </c>
      <c r="M4" s="9">
        <v>3215713</v>
      </c>
      <c r="N4" s="9">
        <v>11550</v>
      </c>
      <c r="O4" s="9">
        <v>18250</v>
      </c>
      <c r="P4" s="9">
        <v>0</v>
      </c>
      <c r="Q4" s="9">
        <v>0</v>
      </c>
      <c r="R4" s="10">
        <f>SUM(C4:Q4)</f>
        <v>11352592560.98</v>
      </c>
    </row>
    <row r="5" spans="1:18" x14ac:dyDescent="0.25">
      <c r="A5" t="s">
        <v>47</v>
      </c>
      <c r="C5" s="5">
        <f t="shared" ref="C5:Q5" si="0">C4/$R$4</f>
        <v>0.35666826042160588</v>
      </c>
      <c r="D5" s="5">
        <f t="shared" si="0"/>
        <v>0.10544629991518542</v>
      </c>
      <c r="E5" s="5">
        <f t="shared" si="0"/>
        <v>9.12752619662896E-3</v>
      </c>
      <c r="F5" s="5">
        <f t="shared" si="0"/>
        <v>0.1329100687702077</v>
      </c>
      <c r="G5" s="5">
        <f t="shared" si="0"/>
        <v>0.175539328597905</v>
      </c>
      <c r="H5" s="5">
        <f t="shared" si="0"/>
        <v>0.11346588914213648</v>
      </c>
      <c r="I5" s="5">
        <f t="shared" si="0"/>
        <v>9.2568330657088527E-2</v>
      </c>
      <c r="J5" s="5">
        <f t="shared" si="0"/>
        <v>4.9640731575004409E-3</v>
      </c>
      <c r="K5" s="5">
        <f t="shared" si="0"/>
        <v>8.72060143515393E-3</v>
      </c>
      <c r="L5" s="5">
        <f t="shared" si="0"/>
        <v>3.0373872588820681E-4</v>
      </c>
      <c r="M5" s="5">
        <f t="shared" si="0"/>
        <v>2.8325802962864436E-4</v>
      </c>
      <c r="N5" s="5">
        <f t="shared" si="0"/>
        <v>1.0173887539748858E-6</v>
      </c>
      <c r="O5" s="5">
        <f t="shared" si="0"/>
        <v>1.6075623168867244E-6</v>
      </c>
      <c r="P5" s="5">
        <f t="shared" si="0"/>
        <v>0</v>
      </c>
      <c r="Q5" s="5">
        <f t="shared" si="0"/>
        <v>0</v>
      </c>
      <c r="R5" s="11">
        <f>SUM(C5:Q5)</f>
        <v>1.0000000000000002</v>
      </c>
    </row>
    <row r="6" spans="1:18" s="2" customFormat="1" x14ac:dyDescent="0.25"/>
    <row r="8" spans="1:18" x14ac:dyDescent="0.25">
      <c r="A8" t="s">
        <v>5</v>
      </c>
      <c r="B8" t="s">
        <v>48</v>
      </c>
      <c r="C8" s="9">
        <v>4049109440</v>
      </c>
      <c r="D8" s="9">
        <v>1197088880</v>
      </c>
      <c r="E8" s="9">
        <v>103621086</v>
      </c>
      <c r="F8" s="9">
        <v>1508873858</v>
      </c>
      <c r="G8" s="9">
        <v>1992826476</v>
      </c>
      <c r="H8" s="9">
        <v>1288132009</v>
      </c>
      <c r="I8" s="9">
        <v>1050890542</v>
      </c>
      <c r="J8" s="9">
        <v>56355100</v>
      </c>
      <c r="K8" s="9">
        <v>99001434.980000019</v>
      </c>
      <c r="L8" s="9">
        <v>3448222</v>
      </c>
      <c r="M8" s="9">
        <v>3215713</v>
      </c>
      <c r="N8" s="9">
        <v>11550</v>
      </c>
      <c r="O8" s="9">
        <v>18250</v>
      </c>
      <c r="P8" s="9">
        <v>0</v>
      </c>
      <c r="Q8" s="9">
        <v>0</v>
      </c>
      <c r="R8" s="10">
        <f>SUM(C8:Q8)</f>
        <v>11352592560.98</v>
      </c>
    </row>
    <row r="9" spans="1:18" x14ac:dyDescent="0.25">
      <c r="A9" t="s">
        <v>47</v>
      </c>
      <c r="C9" s="5">
        <f t="shared" ref="C9:Q9" si="1">C8/$R$8</f>
        <v>0.35666826042160588</v>
      </c>
      <c r="D9" s="5">
        <f t="shared" si="1"/>
        <v>0.10544629991518542</v>
      </c>
      <c r="E9" s="5">
        <f t="shared" si="1"/>
        <v>9.12752619662896E-3</v>
      </c>
      <c r="F9" s="5">
        <f t="shared" si="1"/>
        <v>0.1329100687702077</v>
      </c>
      <c r="G9" s="5">
        <f t="shared" si="1"/>
        <v>0.175539328597905</v>
      </c>
      <c r="H9" s="5">
        <f t="shared" si="1"/>
        <v>0.11346588914213648</v>
      </c>
      <c r="I9" s="5">
        <f t="shared" si="1"/>
        <v>9.2568330657088527E-2</v>
      </c>
      <c r="J9" s="5">
        <f t="shared" si="1"/>
        <v>4.9640731575004409E-3</v>
      </c>
      <c r="K9" s="5">
        <f t="shared" si="1"/>
        <v>8.72060143515393E-3</v>
      </c>
      <c r="L9" s="5">
        <f t="shared" si="1"/>
        <v>3.0373872588820681E-4</v>
      </c>
      <c r="M9" s="5">
        <f t="shared" si="1"/>
        <v>2.8325802962864436E-4</v>
      </c>
      <c r="N9" s="5">
        <f t="shared" si="1"/>
        <v>1.0173887539748858E-6</v>
      </c>
      <c r="O9" s="5">
        <f t="shared" si="1"/>
        <v>1.6075623168867244E-6</v>
      </c>
      <c r="P9" s="5">
        <f t="shared" si="1"/>
        <v>0</v>
      </c>
      <c r="Q9" s="5">
        <f t="shared" si="1"/>
        <v>0</v>
      </c>
      <c r="R9" s="11">
        <f>SUM(C9:Q9)</f>
        <v>1.0000000000000002</v>
      </c>
    </row>
    <row r="10" spans="1:18" s="2" customFormat="1" x14ac:dyDescent="0.25"/>
    <row r="12" spans="1:18" x14ac:dyDescent="0.25">
      <c r="A12" t="s">
        <v>9</v>
      </c>
      <c r="B12" t="s">
        <v>48</v>
      </c>
      <c r="C12" s="9">
        <v>4049109440</v>
      </c>
      <c r="D12" s="9">
        <v>1197088880</v>
      </c>
      <c r="E12" s="9">
        <v>103621086</v>
      </c>
      <c r="F12" s="9">
        <v>1508873858</v>
      </c>
      <c r="G12" s="9">
        <v>1992826476</v>
      </c>
      <c r="H12" s="9">
        <v>1288132009</v>
      </c>
      <c r="I12" s="9">
        <v>1050890542</v>
      </c>
      <c r="J12" s="9">
        <v>56355100</v>
      </c>
      <c r="K12" s="9">
        <v>99001434.980000019</v>
      </c>
      <c r="L12" s="9">
        <v>3448222</v>
      </c>
      <c r="M12" s="9">
        <v>3215713</v>
      </c>
      <c r="N12" s="9">
        <v>11550</v>
      </c>
      <c r="O12" s="9">
        <v>18250</v>
      </c>
      <c r="P12" s="9">
        <v>0</v>
      </c>
      <c r="Q12" s="9">
        <v>0</v>
      </c>
      <c r="R12" s="10">
        <f>SUM(C12:Q12)</f>
        <v>11352592560.98</v>
      </c>
    </row>
    <row r="13" spans="1:18" x14ac:dyDescent="0.25">
      <c r="A13" t="s">
        <v>47</v>
      </c>
      <c r="C13" s="5">
        <f t="shared" ref="C13:Q13" si="2">C12/$R$12</f>
        <v>0.35666826042160588</v>
      </c>
      <c r="D13" s="5">
        <f t="shared" si="2"/>
        <v>0.10544629991518542</v>
      </c>
      <c r="E13" s="5">
        <f t="shared" si="2"/>
        <v>9.12752619662896E-3</v>
      </c>
      <c r="F13" s="5">
        <f t="shared" si="2"/>
        <v>0.1329100687702077</v>
      </c>
      <c r="G13" s="5">
        <f t="shared" si="2"/>
        <v>0.175539328597905</v>
      </c>
      <c r="H13" s="5">
        <f t="shared" si="2"/>
        <v>0.11346588914213648</v>
      </c>
      <c r="I13" s="5">
        <f t="shared" si="2"/>
        <v>9.2568330657088527E-2</v>
      </c>
      <c r="J13" s="5">
        <f t="shared" si="2"/>
        <v>4.9640731575004409E-3</v>
      </c>
      <c r="K13" s="5">
        <f t="shared" si="2"/>
        <v>8.72060143515393E-3</v>
      </c>
      <c r="L13" s="5">
        <f t="shared" si="2"/>
        <v>3.0373872588820681E-4</v>
      </c>
      <c r="M13" s="5">
        <f t="shared" si="2"/>
        <v>2.8325802962864436E-4</v>
      </c>
      <c r="N13" s="5">
        <f t="shared" si="2"/>
        <v>1.0173887539748858E-6</v>
      </c>
      <c r="O13" s="5">
        <f t="shared" si="2"/>
        <v>1.6075623168867244E-6</v>
      </c>
      <c r="P13" s="5">
        <f t="shared" si="2"/>
        <v>0</v>
      </c>
      <c r="Q13" s="5">
        <f t="shared" si="2"/>
        <v>0</v>
      </c>
      <c r="R13" s="11">
        <f>SUM(C13:Q13)</f>
        <v>1.0000000000000002</v>
      </c>
    </row>
    <row r="14" spans="1:18" s="2" customFormat="1" x14ac:dyDescent="0.25"/>
    <row r="16" spans="1:18" x14ac:dyDescent="0.25">
      <c r="A16" t="s">
        <v>13</v>
      </c>
      <c r="B16" t="s">
        <v>48</v>
      </c>
      <c r="C16" s="9">
        <v>4049109440</v>
      </c>
      <c r="D16" s="9">
        <v>1197088880</v>
      </c>
      <c r="E16" s="9">
        <v>103621086</v>
      </c>
      <c r="F16" s="9">
        <v>1508873858</v>
      </c>
      <c r="G16" s="9">
        <v>1992826476</v>
      </c>
      <c r="H16" s="9">
        <v>1288132009</v>
      </c>
      <c r="I16" s="9">
        <v>1050890542</v>
      </c>
      <c r="J16" s="9">
        <v>56355100</v>
      </c>
      <c r="K16" s="9">
        <v>99001434.980000019</v>
      </c>
      <c r="L16" s="9">
        <v>3448222</v>
      </c>
      <c r="M16" s="9">
        <v>3215713</v>
      </c>
      <c r="N16" s="9">
        <v>11550</v>
      </c>
      <c r="O16" s="9">
        <v>18250</v>
      </c>
      <c r="P16" s="9">
        <v>0</v>
      </c>
      <c r="Q16" s="9">
        <v>0</v>
      </c>
      <c r="R16" s="10">
        <f>SUM(C16:Q16)</f>
        <v>11352592560.98</v>
      </c>
    </row>
    <row r="17" spans="1:18" x14ac:dyDescent="0.25">
      <c r="A17" t="s">
        <v>47</v>
      </c>
      <c r="C17" s="5">
        <f t="shared" ref="C17:Q17" si="3">C16/$R$16</f>
        <v>0.35666826042160588</v>
      </c>
      <c r="D17" s="5">
        <f t="shared" si="3"/>
        <v>0.10544629991518542</v>
      </c>
      <c r="E17" s="5">
        <f t="shared" si="3"/>
        <v>9.12752619662896E-3</v>
      </c>
      <c r="F17" s="5">
        <f t="shared" si="3"/>
        <v>0.1329100687702077</v>
      </c>
      <c r="G17" s="5">
        <f t="shared" si="3"/>
        <v>0.175539328597905</v>
      </c>
      <c r="H17" s="5">
        <f t="shared" si="3"/>
        <v>0.11346588914213648</v>
      </c>
      <c r="I17" s="5">
        <f t="shared" si="3"/>
        <v>9.2568330657088527E-2</v>
      </c>
      <c r="J17" s="5">
        <f t="shared" si="3"/>
        <v>4.9640731575004409E-3</v>
      </c>
      <c r="K17" s="5">
        <f t="shared" si="3"/>
        <v>8.72060143515393E-3</v>
      </c>
      <c r="L17" s="5">
        <f t="shared" si="3"/>
        <v>3.0373872588820681E-4</v>
      </c>
      <c r="M17" s="5">
        <f t="shared" si="3"/>
        <v>2.8325802962864436E-4</v>
      </c>
      <c r="N17" s="5">
        <f t="shared" si="3"/>
        <v>1.0173887539748858E-6</v>
      </c>
      <c r="O17" s="5">
        <f t="shared" si="3"/>
        <v>1.6075623168867244E-6</v>
      </c>
      <c r="P17" s="5">
        <f t="shared" si="3"/>
        <v>0</v>
      </c>
      <c r="Q17" s="5">
        <f t="shared" si="3"/>
        <v>0</v>
      </c>
      <c r="R17" s="11">
        <f>SUM(C17:Q17)</f>
        <v>1.0000000000000002</v>
      </c>
    </row>
    <row r="18" spans="1:18" s="2" customFormat="1" x14ac:dyDescent="0.25"/>
    <row r="20" spans="1:18" x14ac:dyDescent="0.25">
      <c r="A20" t="s">
        <v>49</v>
      </c>
      <c r="B20" t="s">
        <v>48</v>
      </c>
      <c r="C20" s="9">
        <v>4049109440</v>
      </c>
      <c r="D20" s="9">
        <v>1197088880</v>
      </c>
      <c r="E20" s="9">
        <v>103621086</v>
      </c>
      <c r="F20" s="9">
        <v>1508873858</v>
      </c>
      <c r="G20" s="9">
        <v>1992826476</v>
      </c>
      <c r="H20" s="9">
        <v>1288132009</v>
      </c>
      <c r="I20" s="9">
        <v>1050890542</v>
      </c>
      <c r="J20" s="9">
        <v>56355100</v>
      </c>
      <c r="K20" s="9">
        <v>99001434.980000019</v>
      </c>
      <c r="L20" s="9">
        <v>3448222</v>
      </c>
      <c r="M20" s="9">
        <v>3215713</v>
      </c>
      <c r="N20" s="9">
        <v>11550</v>
      </c>
      <c r="O20" s="9">
        <v>18250</v>
      </c>
      <c r="P20" s="9">
        <v>0</v>
      </c>
      <c r="Q20" s="9">
        <v>0</v>
      </c>
      <c r="R20" s="10">
        <f>SUM(C20:Q20)</f>
        <v>11352592560.98</v>
      </c>
    </row>
    <row r="21" spans="1:18" x14ac:dyDescent="0.25">
      <c r="A21" t="s">
        <v>47</v>
      </c>
      <c r="C21" s="5">
        <f t="shared" ref="C21:Q21" si="4">C20/$R$20</f>
        <v>0.35666826042160588</v>
      </c>
      <c r="D21" s="5">
        <f t="shared" si="4"/>
        <v>0.10544629991518542</v>
      </c>
      <c r="E21" s="5">
        <f t="shared" si="4"/>
        <v>9.12752619662896E-3</v>
      </c>
      <c r="F21" s="5">
        <f t="shared" si="4"/>
        <v>0.1329100687702077</v>
      </c>
      <c r="G21" s="5">
        <f t="shared" si="4"/>
        <v>0.175539328597905</v>
      </c>
      <c r="H21" s="5">
        <f t="shared" si="4"/>
        <v>0.11346588914213648</v>
      </c>
      <c r="I21" s="5">
        <f t="shared" si="4"/>
        <v>9.2568330657088527E-2</v>
      </c>
      <c r="J21" s="5">
        <f t="shared" si="4"/>
        <v>4.9640731575004409E-3</v>
      </c>
      <c r="K21" s="5">
        <f t="shared" si="4"/>
        <v>8.72060143515393E-3</v>
      </c>
      <c r="L21" s="5">
        <f t="shared" si="4"/>
        <v>3.0373872588820681E-4</v>
      </c>
      <c r="M21" s="5">
        <f t="shared" si="4"/>
        <v>2.8325802962864436E-4</v>
      </c>
      <c r="N21" s="5">
        <f t="shared" si="4"/>
        <v>1.0173887539748858E-6</v>
      </c>
      <c r="O21" s="5">
        <f t="shared" si="4"/>
        <v>1.6075623168867244E-6</v>
      </c>
      <c r="P21" s="5">
        <f t="shared" si="4"/>
        <v>0</v>
      </c>
      <c r="Q21" s="5">
        <f t="shared" si="4"/>
        <v>0</v>
      </c>
      <c r="R21" s="11">
        <f>SUM(C21:Q21)</f>
        <v>1.0000000000000002</v>
      </c>
    </row>
    <row r="22" spans="1:18" x14ac:dyDescent="0.25">
      <c r="F22" s="5"/>
    </row>
    <row r="23" spans="1:18" s="2" customFormat="1" x14ac:dyDescent="0.25"/>
    <row r="24" spans="1:18" x14ac:dyDescent="0.25">
      <c r="A24" s="1" t="s">
        <v>18</v>
      </c>
    </row>
    <row r="25" spans="1:18" x14ac:dyDescent="0.25">
      <c r="B25" t="s">
        <v>48</v>
      </c>
      <c r="C25" s="9">
        <v>4049109440</v>
      </c>
      <c r="D25" s="9">
        <v>1197088880</v>
      </c>
      <c r="E25" s="9">
        <v>103621086</v>
      </c>
      <c r="F25" s="9">
        <v>1508873858</v>
      </c>
      <c r="G25" s="9">
        <v>1992826476</v>
      </c>
      <c r="H25" s="9">
        <v>1288132009</v>
      </c>
      <c r="I25" s="9">
        <v>1050890542</v>
      </c>
      <c r="J25" s="9">
        <v>56355100</v>
      </c>
      <c r="K25" s="9">
        <v>99001434.980000019</v>
      </c>
      <c r="L25" s="9">
        <v>3448222</v>
      </c>
      <c r="M25" s="9">
        <v>3215713</v>
      </c>
      <c r="N25" s="9">
        <v>11550</v>
      </c>
      <c r="O25" s="9">
        <v>18250</v>
      </c>
      <c r="P25" s="9">
        <v>0</v>
      </c>
      <c r="Q25" s="9">
        <v>0</v>
      </c>
      <c r="R25" s="9">
        <f>SUM(C25:Q25)</f>
        <v>11352592560.98</v>
      </c>
    </row>
    <row r="26" spans="1:18" x14ac:dyDescent="0.25">
      <c r="A26" t="s">
        <v>47</v>
      </c>
      <c r="C26" s="5">
        <f t="shared" ref="C26:Q26" si="5">C25/$R$25</f>
        <v>0.35666826042160588</v>
      </c>
      <c r="D26" s="5">
        <f t="shared" si="5"/>
        <v>0.10544629991518542</v>
      </c>
      <c r="E26" s="5">
        <f t="shared" si="5"/>
        <v>9.12752619662896E-3</v>
      </c>
      <c r="F26" s="5">
        <f t="shared" si="5"/>
        <v>0.1329100687702077</v>
      </c>
      <c r="G26" s="5">
        <f t="shared" si="5"/>
        <v>0.175539328597905</v>
      </c>
      <c r="H26" s="5">
        <f t="shared" si="5"/>
        <v>0.11346588914213648</v>
      </c>
      <c r="I26" s="5">
        <f t="shared" si="5"/>
        <v>9.2568330657088527E-2</v>
      </c>
      <c r="J26" s="5">
        <f t="shared" si="5"/>
        <v>4.9640731575004409E-3</v>
      </c>
      <c r="K26" s="5">
        <f t="shared" si="5"/>
        <v>8.72060143515393E-3</v>
      </c>
      <c r="L26" s="5">
        <f t="shared" si="5"/>
        <v>3.0373872588820681E-4</v>
      </c>
      <c r="M26" s="5">
        <f t="shared" si="5"/>
        <v>2.8325802962864436E-4</v>
      </c>
      <c r="N26" s="5">
        <f t="shared" si="5"/>
        <v>1.0173887539748858E-6</v>
      </c>
      <c r="O26" s="5">
        <f t="shared" si="5"/>
        <v>1.6075623168867244E-6</v>
      </c>
      <c r="P26" s="5">
        <f t="shared" si="5"/>
        <v>0</v>
      </c>
      <c r="Q26" s="5">
        <f t="shared" si="5"/>
        <v>0</v>
      </c>
      <c r="R26" s="4">
        <f>SUM(C26:Q26)</f>
        <v>1.0000000000000002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D4AAC-DA7A-45EE-A493-03AFC642C3DF}">
  <dimension ref="A1:R26"/>
  <sheetViews>
    <sheetView workbookViewId="0">
      <selection activeCell="R1" sqref="R1:R1048576"/>
    </sheetView>
  </sheetViews>
  <sheetFormatPr defaultRowHeight="15" x14ac:dyDescent="0.25"/>
  <cols>
    <col min="1" max="1" width="58.85546875" bestFit="1" customWidth="1"/>
    <col min="2" max="2" width="7" bestFit="1" customWidth="1"/>
    <col min="3" max="4" width="16.85546875" bestFit="1" customWidth="1"/>
    <col min="5" max="5" width="15.28515625" bestFit="1" customWidth="1"/>
    <col min="6" max="6" width="17.5703125" bestFit="1" customWidth="1"/>
    <col min="7" max="7" width="16.85546875" bestFit="1" customWidth="1"/>
    <col min="8" max="8" width="19.140625" bestFit="1" customWidth="1"/>
    <col min="9" max="9" width="21" bestFit="1" customWidth="1"/>
    <col min="10" max="10" width="24.7109375" bestFit="1" customWidth="1"/>
    <col min="11" max="11" width="22.140625" bestFit="1" customWidth="1"/>
    <col min="12" max="12" width="18" bestFit="1" customWidth="1"/>
    <col min="13" max="13" width="25.140625" bestFit="1" customWidth="1"/>
    <col min="14" max="14" width="27.7109375" bestFit="1" customWidth="1"/>
    <col min="15" max="15" width="27.5703125" bestFit="1" customWidth="1"/>
    <col min="16" max="16" width="16.140625" bestFit="1" customWidth="1"/>
    <col min="17" max="17" width="18" bestFit="1" customWidth="1"/>
    <col min="18" max="18" width="18.140625" bestFit="1" customWidth="1"/>
  </cols>
  <sheetData>
    <row r="1" spans="1:18" x14ac:dyDescent="0.25">
      <c r="A1" s="8" t="s">
        <v>52</v>
      </c>
    </row>
    <row r="3" spans="1:18" s="2" customFormat="1" x14ac:dyDescent="0.25">
      <c r="A3" s="3" t="s">
        <v>0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50</v>
      </c>
    </row>
    <row r="4" spans="1:18" x14ac:dyDescent="0.25">
      <c r="A4" s="1" t="s">
        <v>1</v>
      </c>
    </row>
    <row r="5" spans="1:18" x14ac:dyDescent="0.25">
      <c r="A5" t="s">
        <v>53</v>
      </c>
      <c r="B5" t="s">
        <v>73</v>
      </c>
      <c r="C5" s="9">
        <v>4313299003.9946737</v>
      </c>
      <c r="D5" s="9">
        <v>1275194545.9387484</v>
      </c>
      <c r="E5" s="9">
        <v>108036539.36379844</v>
      </c>
      <c r="F5" s="9">
        <v>1607322352.0639148</v>
      </c>
      <c r="G5" s="9">
        <v>2077743867.8802664</v>
      </c>
      <c r="H5" s="9">
        <v>1372177905.7256992</v>
      </c>
      <c r="I5" s="9">
        <v>1074760983.4422524</v>
      </c>
      <c r="J5" s="9">
        <v>58756477.224151053</v>
      </c>
      <c r="K5" s="9">
        <v>105460916.09054597</v>
      </c>
      <c r="L5" s="9">
        <v>3673205.8588548601</v>
      </c>
      <c r="M5" s="9">
        <v>3425526.4980026633</v>
      </c>
      <c r="N5" s="9">
        <v>12303.595206391479</v>
      </c>
      <c r="O5" s="9">
        <v>19440.745672436751</v>
      </c>
      <c r="P5" s="9">
        <v>0</v>
      </c>
      <c r="Q5" s="9">
        <v>0</v>
      </c>
      <c r="R5" s="10">
        <f>SUM(C5:Q5)</f>
        <v>11999883068.421787</v>
      </c>
    </row>
    <row r="6" spans="1:18" x14ac:dyDescent="0.25">
      <c r="A6" t="s">
        <v>56</v>
      </c>
      <c r="C6" s="5">
        <f t="shared" ref="C6:Q6" si="0">C5/$R$5</f>
        <v>0.35944508620632371</v>
      </c>
      <c r="D6" s="5">
        <f t="shared" si="0"/>
        <v>0.10626724766131081</v>
      </c>
      <c r="E6" s="5">
        <f t="shared" si="0"/>
        <v>9.0031326761925937E-3</v>
      </c>
      <c r="F6" s="5">
        <f t="shared" si="0"/>
        <v>0.13394483453706754</v>
      </c>
      <c r="G6" s="5">
        <f t="shared" si="0"/>
        <v>0.17314700951944603</v>
      </c>
      <c r="H6" s="5">
        <f t="shared" si="0"/>
        <v>0.11434927306388884</v>
      </c>
      <c r="I6" s="5">
        <f t="shared" si="0"/>
        <v>8.956428802798358E-2</v>
      </c>
      <c r="J6" s="5">
        <f t="shared" si="0"/>
        <v>4.8964208141970373E-3</v>
      </c>
      <c r="K6" s="5">
        <f t="shared" si="0"/>
        <v>8.7884953119310751E-3</v>
      </c>
      <c r="L6" s="5">
        <f t="shared" si="0"/>
        <v>3.0610347100140173E-4</v>
      </c>
      <c r="M6" s="5">
        <f t="shared" si="0"/>
        <v>2.8546332313996332E-4</v>
      </c>
      <c r="N6" s="5">
        <f t="shared" si="0"/>
        <v>1.0253095914550137E-6</v>
      </c>
      <c r="O6" s="5">
        <f t="shared" si="0"/>
        <v>1.6200779258921212E-6</v>
      </c>
      <c r="P6" s="5">
        <f t="shared" si="0"/>
        <v>0</v>
      </c>
      <c r="Q6" s="5">
        <f t="shared" si="0"/>
        <v>0</v>
      </c>
      <c r="R6" s="11">
        <f>SUM(C6:Q6)</f>
        <v>0.99999999999999989</v>
      </c>
    </row>
    <row r="7" spans="1:18" s="2" customFormat="1" x14ac:dyDescent="0.25"/>
    <row r="8" spans="1:18" x14ac:dyDescent="0.25">
      <c r="A8" s="1" t="s">
        <v>5</v>
      </c>
    </row>
    <row r="9" spans="1:18" x14ac:dyDescent="0.25">
      <c r="A9" t="s">
        <v>53</v>
      </c>
      <c r="B9" t="s">
        <v>73</v>
      </c>
      <c r="C9" s="9">
        <v>4313299003.9946737</v>
      </c>
      <c r="D9" s="9">
        <v>1275194545.9387484</v>
      </c>
      <c r="E9" s="9">
        <v>108036539.36379844</v>
      </c>
      <c r="F9" s="9">
        <v>1607322352.0639148</v>
      </c>
      <c r="G9" s="9">
        <v>2077743867.8802664</v>
      </c>
      <c r="H9" s="9">
        <v>1372177905.7256992</v>
      </c>
      <c r="I9" s="9">
        <v>1074760983.4422524</v>
      </c>
      <c r="J9" s="9">
        <v>58756477.224151053</v>
      </c>
      <c r="K9" s="9">
        <v>105460916.09054597</v>
      </c>
      <c r="L9" s="9">
        <v>3673205.8588548601</v>
      </c>
      <c r="M9" s="9">
        <v>3425526.4980026633</v>
      </c>
      <c r="N9" s="9">
        <v>12303.595206391479</v>
      </c>
      <c r="O9" s="9">
        <v>19440.745672436751</v>
      </c>
      <c r="P9" s="9">
        <v>0</v>
      </c>
      <c r="Q9" s="9">
        <v>0</v>
      </c>
      <c r="R9" s="10">
        <f>SUM(C9:Q9)</f>
        <v>11999883068.421787</v>
      </c>
    </row>
    <row r="10" spans="1:18" x14ac:dyDescent="0.25">
      <c r="A10" t="s">
        <v>56</v>
      </c>
      <c r="C10" s="5">
        <f t="shared" ref="C10:Q10" si="1">C9/$R$9</f>
        <v>0.35944508620632371</v>
      </c>
      <c r="D10" s="5">
        <f t="shared" si="1"/>
        <v>0.10626724766131081</v>
      </c>
      <c r="E10" s="5">
        <f t="shared" si="1"/>
        <v>9.0031326761925937E-3</v>
      </c>
      <c r="F10" s="5">
        <f t="shared" si="1"/>
        <v>0.13394483453706754</v>
      </c>
      <c r="G10" s="5">
        <f t="shared" si="1"/>
        <v>0.17314700951944603</v>
      </c>
      <c r="H10" s="5">
        <f t="shared" si="1"/>
        <v>0.11434927306388884</v>
      </c>
      <c r="I10" s="5">
        <f t="shared" si="1"/>
        <v>8.956428802798358E-2</v>
      </c>
      <c r="J10" s="5">
        <f t="shared" si="1"/>
        <v>4.8964208141970373E-3</v>
      </c>
      <c r="K10" s="5">
        <f t="shared" si="1"/>
        <v>8.7884953119310751E-3</v>
      </c>
      <c r="L10" s="5">
        <f t="shared" si="1"/>
        <v>3.0610347100140173E-4</v>
      </c>
      <c r="M10" s="5">
        <f t="shared" si="1"/>
        <v>2.8546332313996332E-4</v>
      </c>
      <c r="N10" s="5">
        <f t="shared" si="1"/>
        <v>1.0253095914550137E-6</v>
      </c>
      <c r="O10" s="5">
        <f t="shared" si="1"/>
        <v>1.6200779258921212E-6</v>
      </c>
      <c r="P10" s="5">
        <f t="shared" si="1"/>
        <v>0</v>
      </c>
      <c r="Q10" s="5">
        <f t="shared" si="1"/>
        <v>0</v>
      </c>
      <c r="R10" s="11">
        <f>SUM(C10:Q10)</f>
        <v>0.99999999999999989</v>
      </c>
    </row>
    <row r="11" spans="1:18" s="2" customFormat="1" x14ac:dyDescent="0.25"/>
    <row r="12" spans="1:18" x14ac:dyDescent="0.25">
      <c r="A12" s="1" t="s">
        <v>9</v>
      </c>
    </row>
    <row r="13" spans="1:18" x14ac:dyDescent="0.25">
      <c r="A13" t="s">
        <v>53</v>
      </c>
      <c r="B13" t="s">
        <v>73</v>
      </c>
      <c r="C13" s="9">
        <v>4313299003.9946737</v>
      </c>
      <c r="D13" s="9">
        <v>1275194545.9387484</v>
      </c>
      <c r="E13" s="9">
        <v>108036539.36379844</v>
      </c>
      <c r="F13" s="9">
        <v>1607322352.0639148</v>
      </c>
      <c r="G13" s="9">
        <v>2077743867.8802664</v>
      </c>
      <c r="H13" s="9">
        <v>1372177905.7256992</v>
      </c>
      <c r="I13" s="9">
        <v>1074760983.4422524</v>
      </c>
      <c r="J13" s="9">
        <v>58756477.224151053</v>
      </c>
      <c r="K13" s="9">
        <v>105460916.09054597</v>
      </c>
      <c r="L13" s="9">
        <v>3673205.8588548601</v>
      </c>
      <c r="M13" s="9">
        <v>3425526.4980026633</v>
      </c>
      <c r="N13" s="9">
        <v>12303.595206391479</v>
      </c>
      <c r="O13" s="9">
        <v>19440.745672436751</v>
      </c>
      <c r="P13" s="9">
        <v>0</v>
      </c>
      <c r="Q13" s="9">
        <v>0</v>
      </c>
      <c r="R13" s="10">
        <f>SUM(C13:Q13)</f>
        <v>11999883068.421787</v>
      </c>
    </row>
    <row r="14" spans="1:18" x14ac:dyDescent="0.25">
      <c r="A14" t="s">
        <v>56</v>
      </c>
      <c r="C14" s="5">
        <f t="shared" ref="C14:Q14" si="2">C13/$R$13</f>
        <v>0.35944508620632371</v>
      </c>
      <c r="D14" s="5">
        <f t="shared" si="2"/>
        <v>0.10626724766131081</v>
      </c>
      <c r="E14" s="5">
        <f t="shared" si="2"/>
        <v>9.0031326761925937E-3</v>
      </c>
      <c r="F14" s="5">
        <f t="shared" si="2"/>
        <v>0.13394483453706754</v>
      </c>
      <c r="G14" s="5">
        <f t="shared" si="2"/>
        <v>0.17314700951944603</v>
      </c>
      <c r="H14" s="5">
        <f t="shared" si="2"/>
        <v>0.11434927306388884</v>
      </c>
      <c r="I14" s="5">
        <f t="shared" si="2"/>
        <v>8.956428802798358E-2</v>
      </c>
      <c r="J14" s="5">
        <f t="shared" si="2"/>
        <v>4.8964208141970373E-3</v>
      </c>
      <c r="K14" s="5">
        <f t="shared" si="2"/>
        <v>8.7884953119310751E-3</v>
      </c>
      <c r="L14" s="5">
        <f t="shared" si="2"/>
        <v>3.0610347100140173E-4</v>
      </c>
      <c r="M14" s="5">
        <f t="shared" si="2"/>
        <v>2.8546332313996332E-4</v>
      </c>
      <c r="N14" s="5">
        <f t="shared" si="2"/>
        <v>1.0253095914550137E-6</v>
      </c>
      <c r="O14" s="5">
        <f t="shared" si="2"/>
        <v>1.6200779258921212E-6</v>
      </c>
      <c r="P14" s="5">
        <f t="shared" si="2"/>
        <v>0</v>
      </c>
      <c r="Q14" s="5">
        <f t="shared" si="2"/>
        <v>0</v>
      </c>
      <c r="R14" s="11">
        <f>SUM(C14:Q14)</f>
        <v>0.99999999999999989</v>
      </c>
    </row>
    <row r="15" spans="1:18" s="2" customFormat="1" x14ac:dyDescent="0.25"/>
    <row r="16" spans="1:18" x14ac:dyDescent="0.25">
      <c r="A16" s="1" t="s">
        <v>13</v>
      </c>
    </row>
    <row r="17" spans="1:18" x14ac:dyDescent="0.25">
      <c r="A17" t="s">
        <v>53</v>
      </c>
      <c r="B17" t="s">
        <v>73</v>
      </c>
      <c r="C17" s="9">
        <v>4313299003.9946737</v>
      </c>
      <c r="D17" s="9">
        <v>1275194545.9387484</v>
      </c>
      <c r="E17" s="9">
        <v>108036539.36379844</v>
      </c>
      <c r="F17" s="9">
        <v>1607322352.0639148</v>
      </c>
      <c r="G17" s="9">
        <v>2077743867.8802664</v>
      </c>
      <c r="H17" s="9">
        <v>1372177905.7256992</v>
      </c>
      <c r="I17" s="9">
        <v>1074760983.4422524</v>
      </c>
      <c r="J17" s="9">
        <v>58756477.224151053</v>
      </c>
      <c r="K17" s="9">
        <v>105460916.09054597</v>
      </c>
      <c r="L17" s="9">
        <v>3673205.8588548601</v>
      </c>
      <c r="M17" s="9">
        <v>3425526.4980026633</v>
      </c>
      <c r="N17" s="9">
        <v>12303.595206391479</v>
      </c>
      <c r="O17" s="9">
        <v>19440.745672436751</v>
      </c>
      <c r="P17" s="9">
        <v>0</v>
      </c>
      <c r="Q17" s="9">
        <v>0</v>
      </c>
      <c r="R17" s="10">
        <f>SUM(C17:Q17)</f>
        <v>11999883068.421787</v>
      </c>
    </row>
    <row r="18" spans="1:18" x14ac:dyDescent="0.25">
      <c r="C18" s="5">
        <f t="shared" ref="C18:Q18" si="3">C17/$R$17</f>
        <v>0.35944508620632371</v>
      </c>
      <c r="D18" s="5">
        <f t="shared" si="3"/>
        <v>0.10626724766131081</v>
      </c>
      <c r="E18" s="5">
        <f t="shared" si="3"/>
        <v>9.0031326761925937E-3</v>
      </c>
      <c r="F18" s="5">
        <f t="shared" si="3"/>
        <v>0.13394483453706754</v>
      </c>
      <c r="G18" s="5">
        <f t="shared" si="3"/>
        <v>0.17314700951944603</v>
      </c>
      <c r="H18" s="5">
        <f t="shared" si="3"/>
        <v>0.11434927306388884</v>
      </c>
      <c r="I18" s="5">
        <f t="shared" si="3"/>
        <v>8.956428802798358E-2</v>
      </c>
      <c r="J18" s="5">
        <f t="shared" si="3"/>
        <v>4.8964208141970373E-3</v>
      </c>
      <c r="K18" s="5">
        <f t="shared" si="3"/>
        <v>8.7884953119310751E-3</v>
      </c>
      <c r="L18" s="5">
        <f t="shared" si="3"/>
        <v>3.0610347100140173E-4</v>
      </c>
      <c r="M18" s="5">
        <f t="shared" si="3"/>
        <v>2.8546332313996332E-4</v>
      </c>
      <c r="N18" s="5">
        <f t="shared" si="3"/>
        <v>1.0253095914550137E-6</v>
      </c>
      <c r="O18" s="5">
        <f t="shared" si="3"/>
        <v>1.6200779258921212E-6</v>
      </c>
      <c r="P18" s="5">
        <f t="shared" si="3"/>
        <v>0</v>
      </c>
      <c r="Q18" s="5">
        <f t="shared" si="3"/>
        <v>0</v>
      </c>
      <c r="R18" s="11">
        <f>SUM(C18:Q18)</f>
        <v>0.99999999999999989</v>
      </c>
    </row>
    <row r="19" spans="1:18" s="2" customFormat="1" x14ac:dyDescent="0.25"/>
    <row r="20" spans="1:18" x14ac:dyDescent="0.25">
      <c r="A20" s="1" t="s">
        <v>49</v>
      </c>
    </row>
    <row r="21" spans="1:18" x14ac:dyDescent="0.25">
      <c r="A21" t="s">
        <v>53</v>
      </c>
      <c r="B21" t="s">
        <v>73</v>
      </c>
      <c r="C21" s="9">
        <v>4313299003.9946737</v>
      </c>
      <c r="D21" s="9">
        <v>1275194545.9387484</v>
      </c>
      <c r="E21" s="9">
        <v>108036539.36379844</v>
      </c>
      <c r="F21" s="9">
        <v>1607322352.0639148</v>
      </c>
      <c r="G21" s="9">
        <v>2077743867.8802664</v>
      </c>
      <c r="H21" s="9">
        <v>1372177905.7256992</v>
      </c>
      <c r="I21" s="9">
        <v>1074760983.4422524</v>
      </c>
      <c r="J21" s="9">
        <v>58756477.224151053</v>
      </c>
      <c r="K21" s="9">
        <v>105460916.09054597</v>
      </c>
      <c r="L21" s="9">
        <v>3673205.8588548601</v>
      </c>
      <c r="M21" s="9">
        <v>3425526.4980026633</v>
      </c>
      <c r="N21" s="9">
        <v>12303.595206391479</v>
      </c>
      <c r="O21" s="9">
        <v>19440.745672436751</v>
      </c>
      <c r="P21" s="9">
        <v>0</v>
      </c>
      <c r="Q21" s="9">
        <v>0</v>
      </c>
      <c r="R21" s="10">
        <f>SUM(C21:Q21)</f>
        <v>11999883068.421787</v>
      </c>
    </row>
    <row r="22" spans="1:18" x14ac:dyDescent="0.25">
      <c r="C22" s="5">
        <f t="shared" ref="C22:Q22" si="4">C21/$R$21</f>
        <v>0.35944508620632371</v>
      </c>
      <c r="D22" s="5">
        <f t="shared" si="4"/>
        <v>0.10626724766131081</v>
      </c>
      <c r="E22" s="5">
        <f t="shared" si="4"/>
        <v>9.0031326761925937E-3</v>
      </c>
      <c r="F22" s="5">
        <f t="shared" si="4"/>
        <v>0.13394483453706754</v>
      </c>
      <c r="G22" s="5">
        <f t="shared" si="4"/>
        <v>0.17314700951944603</v>
      </c>
      <c r="H22" s="5">
        <f t="shared" si="4"/>
        <v>0.11434927306388884</v>
      </c>
      <c r="I22" s="5">
        <f t="shared" si="4"/>
        <v>8.956428802798358E-2</v>
      </c>
      <c r="J22" s="5">
        <f t="shared" si="4"/>
        <v>4.8964208141970373E-3</v>
      </c>
      <c r="K22" s="5">
        <f t="shared" si="4"/>
        <v>8.7884953119310751E-3</v>
      </c>
      <c r="L22" s="5">
        <f t="shared" si="4"/>
        <v>3.0610347100140173E-4</v>
      </c>
      <c r="M22" s="5">
        <f t="shared" si="4"/>
        <v>2.8546332313996332E-4</v>
      </c>
      <c r="N22" s="5">
        <f t="shared" si="4"/>
        <v>1.0253095914550137E-6</v>
      </c>
      <c r="O22" s="5">
        <f t="shared" si="4"/>
        <v>1.6200779258921212E-6</v>
      </c>
      <c r="P22" s="5">
        <f t="shared" si="4"/>
        <v>0</v>
      </c>
      <c r="Q22" s="5">
        <f t="shared" si="4"/>
        <v>0</v>
      </c>
      <c r="R22" s="11">
        <f>SUM(C22:Q22)</f>
        <v>0.99999999999999989</v>
      </c>
    </row>
    <row r="23" spans="1:18" s="2" customFormat="1" x14ac:dyDescent="0.25"/>
    <row r="24" spans="1:18" x14ac:dyDescent="0.25">
      <c r="A24" s="1" t="s">
        <v>18</v>
      </c>
    </row>
    <row r="25" spans="1:18" x14ac:dyDescent="0.25">
      <c r="A25" t="s">
        <v>54</v>
      </c>
      <c r="B25" t="s">
        <v>55</v>
      </c>
      <c r="C25" s="9">
        <v>4313299003.9946737</v>
      </c>
      <c r="D25" s="9">
        <v>1275194545.9387484</v>
      </c>
      <c r="E25" s="9">
        <v>108036539.36379844</v>
      </c>
      <c r="F25" s="9">
        <v>1607322352.0639148</v>
      </c>
      <c r="G25" s="9">
        <v>2077743867.8802664</v>
      </c>
      <c r="H25" s="9">
        <v>1372177905.7256992</v>
      </c>
      <c r="I25" s="9">
        <v>1074760983.4422524</v>
      </c>
      <c r="J25" s="9">
        <v>58756477.224151053</v>
      </c>
      <c r="K25" s="9">
        <v>105460916.09054597</v>
      </c>
      <c r="L25" s="9">
        <v>3673205.8588548601</v>
      </c>
      <c r="M25" s="9">
        <v>3425526.4980026633</v>
      </c>
      <c r="N25" s="9">
        <v>12303.595206391479</v>
      </c>
      <c r="O25" s="9">
        <v>19440.745672436751</v>
      </c>
      <c r="P25" s="9">
        <v>0</v>
      </c>
      <c r="Q25" s="9">
        <v>0</v>
      </c>
      <c r="R25" s="9">
        <f>SUM(C25:Q25)</f>
        <v>11999883068.421787</v>
      </c>
    </row>
    <row r="26" spans="1:18" x14ac:dyDescent="0.25">
      <c r="A26" t="s">
        <v>56</v>
      </c>
      <c r="C26" s="5">
        <f t="shared" ref="C26:Q26" si="5">C25/$R$25</f>
        <v>0.35944508620632371</v>
      </c>
      <c r="D26" s="5">
        <f t="shared" si="5"/>
        <v>0.10626724766131081</v>
      </c>
      <c r="E26" s="5">
        <f t="shared" si="5"/>
        <v>9.0031326761925937E-3</v>
      </c>
      <c r="F26" s="5">
        <f t="shared" si="5"/>
        <v>0.13394483453706754</v>
      </c>
      <c r="G26" s="5">
        <f t="shared" si="5"/>
        <v>0.17314700951944603</v>
      </c>
      <c r="H26" s="5">
        <f t="shared" si="5"/>
        <v>0.11434927306388884</v>
      </c>
      <c r="I26" s="5">
        <f t="shared" si="5"/>
        <v>8.956428802798358E-2</v>
      </c>
      <c r="J26" s="5">
        <f t="shared" si="5"/>
        <v>4.8964208141970373E-3</v>
      </c>
      <c r="K26" s="5">
        <f t="shared" si="5"/>
        <v>8.7884953119310751E-3</v>
      </c>
      <c r="L26" s="5">
        <f t="shared" si="5"/>
        <v>3.0610347100140173E-4</v>
      </c>
      <c r="M26" s="5">
        <f t="shared" si="5"/>
        <v>2.8546332313996332E-4</v>
      </c>
      <c r="N26" s="5">
        <f t="shared" si="5"/>
        <v>1.0253095914550137E-6</v>
      </c>
      <c r="O26" s="5">
        <f t="shared" si="5"/>
        <v>1.6200779258921212E-6</v>
      </c>
      <c r="P26" s="5">
        <f t="shared" si="5"/>
        <v>0</v>
      </c>
      <c r="Q26" s="5">
        <f t="shared" si="5"/>
        <v>0</v>
      </c>
      <c r="R26" s="4">
        <f>SUM(C26:Q26)</f>
        <v>0.99999999999999989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3B95-9EE3-4DDE-BDA6-1D780038F2EB}">
  <dimension ref="A1:R27"/>
  <sheetViews>
    <sheetView workbookViewId="0">
      <selection activeCell="BL32" sqref="BL32"/>
    </sheetView>
  </sheetViews>
  <sheetFormatPr defaultRowHeight="15" x14ac:dyDescent="0.25"/>
  <cols>
    <col min="1" max="1" width="58.85546875" bestFit="1" customWidth="1"/>
    <col min="3" max="3" width="15.140625" bestFit="1" customWidth="1"/>
    <col min="4" max="5" width="15" bestFit="1" customWidth="1"/>
    <col min="6" max="6" width="17.42578125" bestFit="1" customWidth="1"/>
    <col min="7" max="7" width="16.5703125" bestFit="1" customWidth="1"/>
    <col min="8" max="8" width="19" bestFit="1" customWidth="1"/>
    <col min="9" max="9" width="20.85546875" bestFit="1" customWidth="1"/>
    <col min="10" max="10" width="24.5703125" bestFit="1" customWidth="1"/>
    <col min="11" max="11" width="22" bestFit="1" customWidth="1"/>
    <col min="12" max="12" width="17.85546875" bestFit="1" customWidth="1"/>
    <col min="13" max="13" width="25" bestFit="1" customWidth="1"/>
    <col min="14" max="14" width="27.5703125" bestFit="1" customWidth="1"/>
    <col min="15" max="15" width="27.42578125" bestFit="1" customWidth="1"/>
    <col min="16" max="16" width="16" bestFit="1" customWidth="1"/>
    <col min="17" max="17" width="17.85546875" bestFit="1" customWidth="1"/>
    <col min="18" max="18" width="13.28515625" bestFit="1" customWidth="1"/>
  </cols>
  <sheetData>
    <row r="1" spans="1:18" x14ac:dyDescent="0.25">
      <c r="A1" s="8" t="s">
        <v>57</v>
      </c>
    </row>
    <row r="3" spans="1:18" x14ac:dyDescent="0.25">
      <c r="A3" s="3" t="s">
        <v>0</v>
      </c>
      <c r="B3" s="2"/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50</v>
      </c>
    </row>
    <row r="4" spans="1:18" x14ac:dyDescent="0.25">
      <c r="A4" s="1" t="s">
        <v>1</v>
      </c>
    </row>
    <row r="5" spans="1:18" x14ac:dyDescent="0.25">
      <c r="A5" t="s">
        <v>58</v>
      </c>
      <c r="B5" s="12" t="s">
        <v>59</v>
      </c>
      <c r="C5" s="9">
        <v>1411141.2351640391</v>
      </c>
      <c r="D5" s="9">
        <v>344696.92663794034</v>
      </c>
      <c r="E5" s="9">
        <v>22626.988030432454</v>
      </c>
      <c r="F5" s="9">
        <v>383541.39107749885</v>
      </c>
      <c r="G5" s="9">
        <v>321647.06388980895</v>
      </c>
      <c r="H5" s="9">
        <v>304516.00456533756</v>
      </c>
      <c r="I5" s="9">
        <v>158799.74271764961</v>
      </c>
      <c r="J5" s="9">
        <v>10204.58234420671</v>
      </c>
      <c r="K5" s="9">
        <v>24182.110712100763</v>
      </c>
      <c r="L5" s="9">
        <v>842.2634094387754</v>
      </c>
      <c r="M5" s="9">
        <v>386.63809557648403</v>
      </c>
      <c r="N5" s="9">
        <v>42.076752768819269</v>
      </c>
      <c r="O5" s="9">
        <v>4.2130000000000001</v>
      </c>
      <c r="P5" s="9">
        <v>0</v>
      </c>
      <c r="Q5" s="9">
        <v>0</v>
      </c>
      <c r="R5" s="9">
        <f>SUM(C5:Q5)</f>
        <v>2982631.2363967979</v>
      </c>
    </row>
    <row r="6" spans="1:18" x14ac:dyDescent="0.25">
      <c r="A6" t="s">
        <v>56</v>
      </c>
      <c r="C6" s="5">
        <f t="shared" ref="C6:Q6" si="0">C5/$R$5</f>
        <v>0.47311957909647073</v>
      </c>
      <c r="D6" s="5">
        <f t="shared" si="0"/>
        <v>0.11556806702472393</v>
      </c>
      <c r="E6" s="5">
        <f t="shared" si="0"/>
        <v>7.5862506079589134E-3</v>
      </c>
      <c r="F6" s="5">
        <f t="shared" si="0"/>
        <v>0.12859162285876161</v>
      </c>
      <c r="G6" s="5">
        <f t="shared" si="0"/>
        <v>0.10784003733508082</v>
      </c>
      <c r="H6" s="5">
        <f t="shared" si="0"/>
        <v>0.10209643111402925</v>
      </c>
      <c r="I6" s="5">
        <f t="shared" si="0"/>
        <v>5.3241493879575094E-2</v>
      </c>
      <c r="J6" s="5">
        <f t="shared" si="0"/>
        <v>3.4213355709821081E-3</v>
      </c>
      <c r="K6" s="5">
        <f t="shared" si="0"/>
        <v>8.1076434850572542E-3</v>
      </c>
      <c r="L6" s="5">
        <f t="shared" si="0"/>
        <v>2.8238938798759493E-4</v>
      </c>
      <c r="M6" s="5">
        <f t="shared" si="0"/>
        <v>1.2962986870732523E-4</v>
      </c>
      <c r="N6" s="5">
        <f t="shared" si="0"/>
        <v>1.4107259474574059E-5</v>
      </c>
      <c r="O6" s="5">
        <f t="shared" si="0"/>
        <v>1.4125111909877143E-6</v>
      </c>
      <c r="P6" s="5">
        <f t="shared" si="0"/>
        <v>0</v>
      </c>
      <c r="Q6" s="5">
        <f t="shared" si="0"/>
        <v>0</v>
      </c>
      <c r="R6" s="4">
        <f>SUM(C6:Q6)</f>
        <v>1.0000000000000002</v>
      </c>
    </row>
    <row r="7" spans="1:18" s="2" customFormat="1" x14ac:dyDescent="0.25"/>
    <row r="8" spans="1:18" x14ac:dyDescent="0.25">
      <c r="A8" s="1" t="s">
        <v>5</v>
      </c>
    </row>
    <row r="9" spans="1:18" x14ac:dyDescent="0.25">
      <c r="A9" t="s">
        <v>58</v>
      </c>
      <c r="B9" s="12" t="s">
        <v>59</v>
      </c>
      <c r="C9" s="9">
        <v>1411141.2351640391</v>
      </c>
      <c r="D9" s="9">
        <v>344696.92663794034</v>
      </c>
      <c r="E9" s="9">
        <v>22626.988030432454</v>
      </c>
      <c r="F9" s="9">
        <v>383541.39107749885</v>
      </c>
      <c r="G9" s="9">
        <v>321647.06388980895</v>
      </c>
      <c r="H9" s="9">
        <v>304516.00456533756</v>
      </c>
      <c r="I9" s="9">
        <v>158799.74271764961</v>
      </c>
      <c r="J9" s="9">
        <v>10204.58234420671</v>
      </c>
      <c r="K9" s="9">
        <v>24182.110712100763</v>
      </c>
      <c r="L9" s="9">
        <v>842.2634094387754</v>
      </c>
      <c r="M9" s="9">
        <v>386.63809557648403</v>
      </c>
      <c r="N9" s="9">
        <v>42.076752768819269</v>
      </c>
      <c r="O9" s="9">
        <v>4.2130000000000001</v>
      </c>
      <c r="P9" s="9">
        <v>0</v>
      </c>
      <c r="Q9" s="9">
        <v>0</v>
      </c>
      <c r="R9" s="9">
        <f>SUM(C9:Q9)</f>
        <v>2982631.2363967979</v>
      </c>
    </row>
    <row r="10" spans="1:18" x14ac:dyDescent="0.25">
      <c r="A10" t="s">
        <v>56</v>
      </c>
      <c r="C10" s="5">
        <f t="shared" ref="C10:Q10" si="1">C9/$R$9</f>
        <v>0.47311957909647073</v>
      </c>
      <c r="D10" s="5">
        <f t="shared" si="1"/>
        <v>0.11556806702472393</v>
      </c>
      <c r="E10" s="5">
        <f t="shared" si="1"/>
        <v>7.5862506079589134E-3</v>
      </c>
      <c r="F10" s="5">
        <f t="shared" si="1"/>
        <v>0.12859162285876161</v>
      </c>
      <c r="G10" s="5">
        <f t="shared" si="1"/>
        <v>0.10784003733508082</v>
      </c>
      <c r="H10" s="5">
        <f t="shared" si="1"/>
        <v>0.10209643111402925</v>
      </c>
      <c r="I10" s="5">
        <f t="shared" si="1"/>
        <v>5.3241493879575094E-2</v>
      </c>
      <c r="J10" s="5">
        <f t="shared" si="1"/>
        <v>3.4213355709821081E-3</v>
      </c>
      <c r="K10" s="5">
        <f t="shared" si="1"/>
        <v>8.1076434850572542E-3</v>
      </c>
      <c r="L10" s="5">
        <f t="shared" si="1"/>
        <v>2.8238938798759493E-4</v>
      </c>
      <c r="M10" s="5">
        <f t="shared" si="1"/>
        <v>1.2962986870732523E-4</v>
      </c>
      <c r="N10" s="5">
        <f t="shared" si="1"/>
        <v>1.4107259474574059E-5</v>
      </c>
      <c r="O10" s="5">
        <f t="shared" si="1"/>
        <v>1.4125111909877143E-6</v>
      </c>
      <c r="P10" s="5">
        <f t="shared" si="1"/>
        <v>0</v>
      </c>
      <c r="Q10" s="5">
        <f t="shared" si="1"/>
        <v>0</v>
      </c>
      <c r="R10" s="4">
        <f>SUM(C10:Q10)</f>
        <v>1.0000000000000002</v>
      </c>
    </row>
    <row r="11" spans="1:18" s="2" customFormat="1" x14ac:dyDescent="0.25"/>
    <row r="12" spans="1:18" x14ac:dyDescent="0.25">
      <c r="A12" s="1" t="s">
        <v>9</v>
      </c>
    </row>
    <row r="13" spans="1:18" x14ac:dyDescent="0.25">
      <c r="A13" t="s">
        <v>58</v>
      </c>
      <c r="B13" s="12" t="s">
        <v>59</v>
      </c>
      <c r="C13" s="9">
        <v>1411141.2351640391</v>
      </c>
      <c r="D13" s="9">
        <v>344696.92663794034</v>
      </c>
      <c r="E13" s="9">
        <v>22626.988030432454</v>
      </c>
      <c r="F13" s="9">
        <v>383541.39107749885</v>
      </c>
      <c r="G13" s="9">
        <v>321647.06388980895</v>
      </c>
      <c r="H13" s="9">
        <v>304516.00456533756</v>
      </c>
      <c r="I13" s="9">
        <v>158799.74271764961</v>
      </c>
      <c r="J13" s="9">
        <v>10204.58234420671</v>
      </c>
      <c r="K13" s="9">
        <v>24182.110712100763</v>
      </c>
      <c r="L13" s="9">
        <v>842.2634094387754</v>
      </c>
      <c r="M13" s="9">
        <v>386.63809557648403</v>
      </c>
      <c r="N13" s="9">
        <v>42.076752768819269</v>
      </c>
      <c r="O13" s="9">
        <v>4.2130000000000001</v>
      </c>
      <c r="P13" s="9">
        <v>0</v>
      </c>
      <c r="Q13" s="9">
        <v>0</v>
      </c>
      <c r="R13" s="9">
        <f>SUM(C13:Q13)</f>
        <v>2982631.2363967979</v>
      </c>
    </row>
    <row r="14" spans="1:18" x14ac:dyDescent="0.25">
      <c r="A14" t="s">
        <v>56</v>
      </c>
      <c r="C14" s="5">
        <f t="shared" ref="C14:Q14" si="2">C13/$R$13</f>
        <v>0.47311957909647073</v>
      </c>
      <c r="D14" s="5">
        <f t="shared" si="2"/>
        <v>0.11556806702472393</v>
      </c>
      <c r="E14" s="5">
        <f t="shared" si="2"/>
        <v>7.5862506079589134E-3</v>
      </c>
      <c r="F14" s="5">
        <f t="shared" si="2"/>
        <v>0.12859162285876161</v>
      </c>
      <c r="G14" s="5">
        <f t="shared" si="2"/>
        <v>0.10784003733508082</v>
      </c>
      <c r="H14" s="5">
        <f t="shared" si="2"/>
        <v>0.10209643111402925</v>
      </c>
      <c r="I14" s="5">
        <f t="shared" si="2"/>
        <v>5.3241493879575094E-2</v>
      </c>
      <c r="J14" s="5">
        <f t="shared" si="2"/>
        <v>3.4213355709821081E-3</v>
      </c>
      <c r="K14" s="5">
        <f t="shared" si="2"/>
        <v>8.1076434850572542E-3</v>
      </c>
      <c r="L14" s="5">
        <f t="shared" si="2"/>
        <v>2.8238938798759493E-4</v>
      </c>
      <c r="M14" s="5">
        <f t="shared" si="2"/>
        <v>1.2962986870732523E-4</v>
      </c>
      <c r="N14" s="5">
        <f t="shared" si="2"/>
        <v>1.4107259474574059E-5</v>
      </c>
      <c r="O14" s="5">
        <f t="shared" si="2"/>
        <v>1.4125111909877143E-6</v>
      </c>
      <c r="P14" s="5">
        <f t="shared" si="2"/>
        <v>0</v>
      </c>
      <c r="Q14" s="5">
        <f t="shared" si="2"/>
        <v>0</v>
      </c>
      <c r="R14" s="4">
        <f>SUM(C14:Q14)</f>
        <v>1.0000000000000002</v>
      </c>
    </row>
    <row r="15" spans="1:18" s="2" customFormat="1" x14ac:dyDescent="0.25"/>
    <row r="16" spans="1:18" x14ac:dyDescent="0.25">
      <c r="A16" s="1" t="s">
        <v>13</v>
      </c>
    </row>
    <row r="17" spans="1:18" x14ac:dyDescent="0.25">
      <c r="A17" t="s">
        <v>58</v>
      </c>
      <c r="B17" s="12" t="s">
        <v>59</v>
      </c>
      <c r="C17" s="9">
        <v>1411141.2351640391</v>
      </c>
      <c r="D17" s="9">
        <v>344696.92663794034</v>
      </c>
      <c r="E17" s="9">
        <v>22626.988030432454</v>
      </c>
      <c r="F17" s="9">
        <v>383541.39107749885</v>
      </c>
      <c r="G17" s="9">
        <v>321647.06388980895</v>
      </c>
      <c r="H17" s="9">
        <v>304516.00456533756</v>
      </c>
      <c r="I17" s="9">
        <v>158799.74271764961</v>
      </c>
      <c r="J17" s="9">
        <v>10204.58234420671</v>
      </c>
      <c r="K17" s="9">
        <v>24182.110712100763</v>
      </c>
      <c r="L17" s="9">
        <v>842.2634094387754</v>
      </c>
      <c r="M17" s="9">
        <v>386.63809557648403</v>
      </c>
      <c r="N17" s="9">
        <v>42.076752768819269</v>
      </c>
      <c r="O17" s="9">
        <v>4.2130000000000001</v>
      </c>
      <c r="P17" s="9">
        <v>0</v>
      </c>
      <c r="Q17" s="9">
        <v>0</v>
      </c>
      <c r="R17" s="9">
        <f>SUM(C17:Q17)</f>
        <v>2982631.2363967979</v>
      </c>
    </row>
    <row r="18" spans="1:18" x14ac:dyDescent="0.25">
      <c r="A18" t="s">
        <v>56</v>
      </c>
      <c r="C18" s="5">
        <f t="shared" ref="C18:Q18" si="3">C17/$R$17</f>
        <v>0.47311957909647073</v>
      </c>
      <c r="D18" s="5">
        <f t="shared" si="3"/>
        <v>0.11556806702472393</v>
      </c>
      <c r="E18" s="5">
        <f t="shared" si="3"/>
        <v>7.5862506079589134E-3</v>
      </c>
      <c r="F18" s="5">
        <f t="shared" si="3"/>
        <v>0.12859162285876161</v>
      </c>
      <c r="G18" s="5">
        <f t="shared" si="3"/>
        <v>0.10784003733508082</v>
      </c>
      <c r="H18" s="5">
        <f t="shared" si="3"/>
        <v>0.10209643111402925</v>
      </c>
      <c r="I18" s="5">
        <f t="shared" si="3"/>
        <v>5.3241493879575094E-2</v>
      </c>
      <c r="J18" s="5">
        <f t="shared" si="3"/>
        <v>3.4213355709821081E-3</v>
      </c>
      <c r="K18" s="5">
        <f t="shared" si="3"/>
        <v>8.1076434850572542E-3</v>
      </c>
      <c r="L18" s="5">
        <f t="shared" si="3"/>
        <v>2.8238938798759493E-4</v>
      </c>
      <c r="M18" s="5">
        <f t="shared" si="3"/>
        <v>1.2962986870732523E-4</v>
      </c>
      <c r="N18" s="5">
        <f t="shared" si="3"/>
        <v>1.4107259474574059E-5</v>
      </c>
      <c r="O18" s="5">
        <f t="shared" si="3"/>
        <v>1.4125111909877143E-6</v>
      </c>
      <c r="P18" s="5">
        <f t="shared" si="3"/>
        <v>0</v>
      </c>
      <c r="Q18" s="5">
        <f t="shared" si="3"/>
        <v>0</v>
      </c>
      <c r="R18" s="4">
        <f>SUM(C18:Q18)</f>
        <v>1.0000000000000002</v>
      </c>
    </row>
    <row r="19" spans="1:18" s="2" customFormat="1" x14ac:dyDescent="0.25"/>
    <row r="20" spans="1:18" x14ac:dyDescent="0.25">
      <c r="A20" s="1" t="s">
        <v>49</v>
      </c>
    </row>
    <row r="21" spans="1:18" x14ac:dyDescent="0.25">
      <c r="A21" t="s">
        <v>58</v>
      </c>
      <c r="B21" s="12" t="s">
        <v>59</v>
      </c>
      <c r="C21" s="9">
        <v>1411141.2351640391</v>
      </c>
      <c r="D21" s="9">
        <v>344696.92663794034</v>
      </c>
      <c r="E21" s="9">
        <v>22626.988030432454</v>
      </c>
      <c r="F21" s="9">
        <v>383541.39107749885</v>
      </c>
      <c r="G21" s="9">
        <v>321647.06388980895</v>
      </c>
      <c r="H21" s="9">
        <v>304516.00456533756</v>
      </c>
      <c r="I21" s="9">
        <v>158799.74271764961</v>
      </c>
      <c r="J21" s="9">
        <v>10204.58234420671</v>
      </c>
      <c r="K21" s="9">
        <v>24182.110712100763</v>
      </c>
      <c r="L21" s="9">
        <v>842.2634094387754</v>
      </c>
      <c r="M21" s="9">
        <v>386.63809557648403</v>
      </c>
      <c r="N21" s="9">
        <v>42.076752768819269</v>
      </c>
      <c r="O21" s="9">
        <v>4.2130000000000001</v>
      </c>
      <c r="P21" s="9">
        <v>0</v>
      </c>
      <c r="Q21" s="9">
        <v>0</v>
      </c>
      <c r="R21" s="9">
        <f>SUM(C21:Q21)</f>
        <v>2982631.2363967979</v>
      </c>
    </row>
    <row r="22" spans="1:18" x14ac:dyDescent="0.25">
      <c r="A22" t="s">
        <v>56</v>
      </c>
      <c r="C22" s="5">
        <f t="shared" ref="C22:Q22" si="4">C21/$R$21</f>
        <v>0.47311957909647073</v>
      </c>
      <c r="D22" s="5">
        <f t="shared" si="4"/>
        <v>0.11556806702472393</v>
      </c>
      <c r="E22" s="5">
        <f t="shared" si="4"/>
        <v>7.5862506079589134E-3</v>
      </c>
      <c r="F22" s="5">
        <f t="shared" si="4"/>
        <v>0.12859162285876161</v>
      </c>
      <c r="G22" s="5">
        <f t="shared" si="4"/>
        <v>0.10784003733508082</v>
      </c>
      <c r="H22" s="5">
        <f t="shared" si="4"/>
        <v>0.10209643111402925</v>
      </c>
      <c r="I22" s="5">
        <f t="shared" si="4"/>
        <v>5.3241493879575094E-2</v>
      </c>
      <c r="J22" s="5">
        <f t="shared" si="4"/>
        <v>3.4213355709821081E-3</v>
      </c>
      <c r="K22" s="5">
        <f t="shared" si="4"/>
        <v>8.1076434850572542E-3</v>
      </c>
      <c r="L22" s="5">
        <f t="shared" si="4"/>
        <v>2.8238938798759493E-4</v>
      </c>
      <c r="M22" s="5">
        <f t="shared" si="4"/>
        <v>1.2962986870732523E-4</v>
      </c>
      <c r="N22" s="5">
        <f t="shared" si="4"/>
        <v>1.4107259474574059E-5</v>
      </c>
      <c r="O22" s="5">
        <f t="shared" si="4"/>
        <v>1.4125111909877143E-6</v>
      </c>
      <c r="P22" s="5">
        <f t="shared" si="4"/>
        <v>0</v>
      </c>
      <c r="Q22" s="5">
        <f t="shared" si="4"/>
        <v>0</v>
      </c>
      <c r="R22" s="4">
        <f>SUM(C22:Q22)</f>
        <v>1.0000000000000002</v>
      </c>
    </row>
    <row r="23" spans="1:18" x14ac:dyDescent="0.25">
      <c r="A23" s="1"/>
    </row>
    <row r="24" spans="1:18" s="2" customFormat="1" x14ac:dyDescent="0.25"/>
    <row r="25" spans="1:18" x14ac:dyDescent="0.25">
      <c r="A25" s="1" t="s">
        <v>18</v>
      </c>
    </row>
    <row r="26" spans="1:18" x14ac:dyDescent="0.25">
      <c r="A26" t="s">
        <v>58</v>
      </c>
      <c r="B26" s="12" t="s">
        <v>59</v>
      </c>
      <c r="C26" s="9">
        <v>1411141.2351640391</v>
      </c>
      <c r="D26" s="9">
        <v>344696.92663794034</v>
      </c>
      <c r="E26" s="9">
        <v>22626.988030432454</v>
      </c>
      <c r="F26" s="9">
        <v>383541.39107749885</v>
      </c>
      <c r="G26" s="9">
        <v>321647.06388980895</v>
      </c>
      <c r="H26" s="9">
        <v>304516.00456533756</v>
      </c>
      <c r="I26" s="9">
        <v>158799.74271764961</v>
      </c>
      <c r="J26" s="9">
        <v>10204.58234420671</v>
      </c>
      <c r="K26" s="9">
        <v>24182.110712100763</v>
      </c>
      <c r="L26" s="9">
        <v>842.2634094387754</v>
      </c>
      <c r="M26" s="9">
        <v>386.63809557648403</v>
      </c>
      <c r="N26" s="9">
        <v>42.076752768819269</v>
      </c>
      <c r="O26" s="9">
        <v>4.2130000000000001</v>
      </c>
      <c r="P26" s="9">
        <v>0</v>
      </c>
      <c r="Q26" s="9">
        <v>0</v>
      </c>
      <c r="R26" s="9">
        <f>SUM(C26:Q26)</f>
        <v>2982631.2363967979</v>
      </c>
    </row>
    <row r="27" spans="1:18" x14ac:dyDescent="0.25">
      <c r="A27" t="s">
        <v>56</v>
      </c>
      <c r="C27" s="5">
        <f t="shared" ref="C27:Q27" si="5">C26/$R$26</f>
        <v>0.47311957909647073</v>
      </c>
      <c r="D27" s="5">
        <f t="shared" si="5"/>
        <v>0.11556806702472393</v>
      </c>
      <c r="E27" s="5">
        <f t="shared" si="5"/>
        <v>7.5862506079589134E-3</v>
      </c>
      <c r="F27" s="5">
        <f t="shared" si="5"/>
        <v>0.12859162285876161</v>
      </c>
      <c r="G27" s="5">
        <f t="shared" si="5"/>
        <v>0.10784003733508082</v>
      </c>
      <c r="H27" s="5">
        <f t="shared" si="5"/>
        <v>0.10209643111402925</v>
      </c>
      <c r="I27" s="5">
        <f t="shared" si="5"/>
        <v>5.3241493879575094E-2</v>
      </c>
      <c r="J27" s="5">
        <f t="shared" si="5"/>
        <v>3.4213355709821081E-3</v>
      </c>
      <c r="K27" s="5">
        <f t="shared" si="5"/>
        <v>8.1076434850572542E-3</v>
      </c>
      <c r="L27" s="5">
        <f t="shared" si="5"/>
        <v>2.8238938798759493E-4</v>
      </c>
      <c r="M27" s="5">
        <f t="shared" si="5"/>
        <v>1.2962986870732523E-4</v>
      </c>
      <c r="N27" s="5">
        <f t="shared" si="5"/>
        <v>1.4107259474574059E-5</v>
      </c>
      <c r="O27" s="5">
        <f t="shared" si="5"/>
        <v>1.4125111909877143E-6</v>
      </c>
      <c r="P27" s="5">
        <f t="shared" si="5"/>
        <v>0</v>
      </c>
      <c r="Q27" s="5">
        <f t="shared" si="5"/>
        <v>0</v>
      </c>
      <c r="R27" s="4">
        <f>SUM(C27:Q27)</f>
        <v>1.0000000000000002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5ECB2-3760-4352-9AF5-9FB652A9949C}">
  <dimension ref="A1:R32"/>
  <sheetViews>
    <sheetView workbookViewId="0">
      <selection activeCell="A27" sqref="A27"/>
    </sheetView>
  </sheetViews>
  <sheetFormatPr defaultColWidth="8.5703125" defaultRowHeight="15" x14ac:dyDescent="0.25"/>
  <cols>
    <col min="1" max="1" width="58.85546875" bestFit="1" customWidth="1"/>
    <col min="2" max="2" width="5.85546875" bestFit="1" customWidth="1"/>
    <col min="3" max="3" width="15.42578125" bestFit="1" customWidth="1"/>
    <col min="4" max="5" width="15.28515625" bestFit="1" customWidth="1"/>
    <col min="6" max="6" width="17.7109375" bestFit="1" customWidth="1"/>
    <col min="7" max="7" width="16.85546875" bestFit="1" customWidth="1"/>
    <col min="8" max="8" width="19.28515625" bestFit="1" customWidth="1"/>
    <col min="9" max="9" width="21.140625" bestFit="1" customWidth="1"/>
    <col min="10" max="10" width="24.85546875" bestFit="1" customWidth="1"/>
    <col min="11" max="11" width="22.28515625" bestFit="1" customWidth="1"/>
    <col min="12" max="12" width="18.140625" bestFit="1" customWidth="1"/>
    <col min="13" max="13" width="25.28515625" bestFit="1" customWidth="1"/>
    <col min="14" max="14" width="27.85546875" bestFit="1" customWidth="1"/>
    <col min="15" max="15" width="27.7109375" bestFit="1" customWidth="1"/>
    <col min="16" max="16" width="16.28515625" bestFit="1" customWidth="1"/>
    <col min="17" max="17" width="18.140625" bestFit="1" customWidth="1"/>
    <col min="18" max="18" width="13.7109375" bestFit="1" customWidth="1"/>
  </cols>
  <sheetData>
    <row r="1" spans="1:18" x14ac:dyDescent="0.25">
      <c r="A1" s="8" t="s">
        <v>60</v>
      </c>
    </row>
    <row r="3" spans="1:18" x14ac:dyDescent="0.25">
      <c r="A3" s="3" t="s">
        <v>0</v>
      </c>
      <c r="B3" s="2"/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50</v>
      </c>
    </row>
    <row r="4" spans="1:18" x14ac:dyDescent="0.25">
      <c r="A4" s="1" t="s">
        <v>1</v>
      </c>
    </row>
    <row r="5" spans="1:18" x14ac:dyDescent="0.25">
      <c r="A5" t="s">
        <v>61</v>
      </c>
      <c r="B5" t="s">
        <v>62</v>
      </c>
      <c r="C5" s="9">
        <v>1411141.2351640391</v>
      </c>
      <c r="D5" s="9">
        <v>344696.92663794034</v>
      </c>
      <c r="E5" s="9">
        <v>22626.988030432454</v>
      </c>
      <c r="F5" s="9">
        <v>383541.39107749885</v>
      </c>
      <c r="G5" s="9">
        <v>321647.06388980895</v>
      </c>
      <c r="H5" s="9">
        <v>304516.00456533756</v>
      </c>
      <c r="I5" s="9">
        <v>0</v>
      </c>
      <c r="J5" s="9">
        <v>10204.58234420671</v>
      </c>
      <c r="K5" s="9">
        <v>24182.110712100763</v>
      </c>
      <c r="L5" s="9">
        <v>842.2634094387754</v>
      </c>
      <c r="M5" s="9">
        <v>386.63809557648403</v>
      </c>
      <c r="N5" s="9">
        <v>42.076752768819269</v>
      </c>
      <c r="O5" s="9">
        <v>4.2130000000000001</v>
      </c>
      <c r="P5" s="9">
        <v>0</v>
      </c>
      <c r="Q5" s="9">
        <v>0</v>
      </c>
      <c r="R5" s="9">
        <f>SUM(C5:Q5)</f>
        <v>2823831.4936791481</v>
      </c>
    </row>
    <row r="6" spans="1:18" x14ac:dyDescent="0.25">
      <c r="A6" t="s">
        <v>56</v>
      </c>
      <c r="C6" s="5">
        <f t="shared" ref="C6:Q6" si="0">C5/$R$5</f>
        <v>0.49972572312573582</v>
      </c>
      <c r="D6" s="5">
        <f t="shared" si="0"/>
        <v>0.12206710188249845</v>
      </c>
      <c r="E6" s="5">
        <f t="shared" si="0"/>
        <v>8.0128676520113198E-3</v>
      </c>
      <c r="F6" s="5">
        <f t="shared" si="0"/>
        <v>0.1358230446597172</v>
      </c>
      <c r="G6" s="5">
        <f t="shared" si="0"/>
        <v>0.11390448212288244</v>
      </c>
      <c r="H6" s="5">
        <f t="shared" si="0"/>
        <v>0.1078378809950115</v>
      </c>
      <c r="I6" s="5">
        <f t="shared" si="0"/>
        <v>0</v>
      </c>
      <c r="J6" s="5">
        <f t="shared" si="0"/>
        <v>3.6137362895231539E-3</v>
      </c>
      <c r="K6" s="5">
        <f t="shared" si="0"/>
        <v>8.5635813490393779E-3</v>
      </c>
      <c r="L6" s="5">
        <f t="shared" si="0"/>
        <v>2.9826971309162534E-4</v>
      </c>
      <c r="M6" s="5">
        <f t="shared" si="0"/>
        <v>1.3691967684400895E-4</v>
      </c>
      <c r="N6" s="5">
        <f t="shared" si="0"/>
        <v>1.4900589097828141E-5</v>
      </c>
      <c r="O6" s="5">
        <f t="shared" si="0"/>
        <v>1.4919445474810946E-6</v>
      </c>
      <c r="P6" s="5">
        <f t="shared" si="0"/>
        <v>0</v>
      </c>
      <c r="Q6" s="5">
        <f t="shared" si="0"/>
        <v>0</v>
      </c>
      <c r="R6" s="4">
        <f>SUM(C6:Q6)</f>
        <v>1.0000000000000002</v>
      </c>
    </row>
    <row r="7" spans="1:18" s="2" customFormat="1" x14ac:dyDescent="0.25"/>
    <row r="8" spans="1:18" x14ac:dyDescent="0.25">
      <c r="A8" s="1" t="s">
        <v>5</v>
      </c>
    </row>
    <row r="9" spans="1:18" x14ac:dyDescent="0.25">
      <c r="A9" t="s">
        <v>61</v>
      </c>
      <c r="B9" t="s">
        <v>62</v>
      </c>
      <c r="C9" s="9">
        <v>1411141.2351640391</v>
      </c>
      <c r="D9" s="9">
        <v>344696.92663794034</v>
      </c>
      <c r="E9" s="9">
        <v>22626.988030432454</v>
      </c>
      <c r="F9" s="9">
        <v>383541.39107749885</v>
      </c>
      <c r="G9" s="9">
        <v>321647.06388980895</v>
      </c>
      <c r="H9" s="9">
        <v>304516.00456533756</v>
      </c>
      <c r="I9" s="9">
        <v>0</v>
      </c>
      <c r="J9" s="9">
        <v>10204.58234420671</v>
      </c>
      <c r="K9" s="9">
        <v>24182.110712100763</v>
      </c>
      <c r="L9" s="9">
        <v>842.2634094387754</v>
      </c>
      <c r="M9" s="9">
        <v>386.63809557648403</v>
      </c>
      <c r="N9" s="9">
        <v>42.076752768819269</v>
      </c>
      <c r="O9" s="9">
        <v>4.2130000000000001</v>
      </c>
      <c r="P9" s="9">
        <v>0</v>
      </c>
      <c r="Q9" s="9">
        <v>0</v>
      </c>
      <c r="R9" s="9">
        <f>SUM(C9:Q9)</f>
        <v>2823831.4936791481</v>
      </c>
    </row>
    <row r="10" spans="1:18" x14ac:dyDescent="0.25">
      <c r="A10" t="s">
        <v>56</v>
      </c>
      <c r="C10" s="5">
        <f t="shared" ref="C10:Q10" si="1">C9/$R$9</f>
        <v>0.49972572312573582</v>
      </c>
      <c r="D10" s="5">
        <f t="shared" si="1"/>
        <v>0.12206710188249845</v>
      </c>
      <c r="E10" s="5">
        <f t="shared" si="1"/>
        <v>8.0128676520113198E-3</v>
      </c>
      <c r="F10" s="5">
        <f t="shared" si="1"/>
        <v>0.1358230446597172</v>
      </c>
      <c r="G10" s="5">
        <f t="shared" si="1"/>
        <v>0.11390448212288244</v>
      </c>
      <c r="H10" s="5">
        <f t="shared" si="1"/>
        <v>0.1078378809950115</v>
      </c>
      <c r="I10" s="5">
        <f t="shared" si="1"/>
        <v>0</v>
      </c>
      <c r="J10" s="5">
        <f t="shared" si="1"/>
        <v>3.6137362895231539E-3</v>
      </c>
      <c r="K10" s="5">
        <f t="shared" si="1"/>
        <v>8.5635813490393779E-3</v>
      </c>
      <c r="L10" s="5">
        <f t="shared" si="1"/>
        <v>2.9826971309162534E-4</v>
      </c>
      <c r="M10" s="5">
        <f t="shared" si="1"/>
        <v>1.3691967684400895E-4</v>
      </c>
      <c r="N10" s="5">
        <f t="shared" si="1"/>
        <v>1.4900589097828141E-5</v>
      </c>
      <c r="O10" s="5">
        <f t="shared" si="1"/>
        <v>1.4919445474810946E-6</v>
      </c>
      <c r="P10" s="5">
        <f t="shared" si="1"/>
        <v>0</v>
      </c>
      <c r="Q10" s="5">
        <f t="shared" si="1"/>
        <v>0</v>
      </c>
      <c r="R10" s="4">
        <f>SUM(C10:Q10)</f>
        <v>1.0000000000000002</v>
      </c>
    </row>
    <row r="11" spans="1:18" s="2" customFormat="1" x14ac:dyDescent="0.25"/>
    <row r="12" spans="1:18" x14ac:dyDescent="0.25">
      <c r="A12" s="1" t="s">
        <v>9</v>
      </c>
    </row>
    <row r="13" spans="1:18" x14ac:dyDescent="0.25">
      <c r="A13" t="s">
        <v>61</v>
      </c>
      <c r="B13" t="s">
        <v>62</v>
      </c>
      <c r="C13" s="9">
        <v>1411141.2351640391</v>
      </c>
      <c r="D13" s="9">
        <v>344696.92663794034</v>
      </c>
      <c r="E13" s="9">
        <v>22626.988030432454</v>
      </c>
      <c r="F13" s="9">
        <v>383541.39107749885</v>
      </c>
      <c r="G13" s="9">
        <v>321647.06388980895</v>
      </c>
      <c r="H13" s="9">
        <v>304516.00456533756</v>
      </c>
      <c r="I13" s="9">
        <v>0</v>
      </c>
      <c r="J13" s="9">
        <v>10204.58234420671</v>
      </c>
      <c r="K13" s="9">
        <v>24182.110712100763</v>
      </c>
      <c r="L13" s="9">
        <v>842.2634094387754</v>
      </c>
      <c r="M13" s="9">
        <v>386.63809557648403</v>
      </c>
      <c r="N13" s="9">
        <v>42.076752768819269</v>
      </c>
      <c r="O13" s="9">
        <v>4.2130000000000001</v>
      </c>
      <c r="P13" s="9">
        <v>0</v>
      </c>
      <c r="Q13" s="9">
        <v>0</v>
      </c>
      <c r="R13" s="9">
        <f>SUM(C13:Q13)</f>
        <v>2823831.4936791481</v>
      </c>
    </row>
    <row r="14" spans="1:18" x14ac:dyDescent="0.25">
      <c r="A14" t="s">
        <v>56</v>
      </c>
      <c r="C14" s="5">
        <f t="shared" ref="C14:Q14" si="2">C13/$R$13</f>
        <v>0.49972572312573582</v>
      </c>
      <c r="D14" s="5">
        <f t="shared" si="2"/>
        <v>0.12206710188249845</v>
      </c>
      <c r="E14" s="5">
        <f t="shared" si="2"/>
        <v>8.0128676520113198E-3</v>
      </c>
      <c r="F14" s="5">
        <f t="shared" si="2"/>
        <v>0.1358230446597172</v>
      </c>
      <c r="G14" s="5">
        <f t="shared" si="2"/>
        <v>0.11390448212288244</v>
      </c>
      <c r="H14" s="5">
        <f t="shared" si="2"/>
        <v>0.1078378809950115</v>
      </c>
      <c r="I14" s="5">
        <f t="shared" si="2"/>
        <v>0</v>
      </c>
      <c r="J14" s="5">
        <f t="shared" si="2"/>
        <v>3.6137362895231539E-3</v>
      </c>
      <c r="K14" s="5">
        <f t="shared" si="2"/>
        <v>8.5635813490393779E-3</v>
      </c>
      <c r="L14" s="5">
        <f t="shared" si="2"/>
        <v>2.9826971309162534E-4</v>
      </c>
      <c r="M14" s="5">
        <f t="shared" si="2"/>
        <v>1.3691967684400895E-4</v>
      </c>
      <c r="N14" s="5">
        <f t="shared" si="2"/>
        <v>1.4900589097828141E-5</v>
      </c>
      <c r="O14" s="5">
        <f t="shared" si="2"/>
        <v>1.4919445474810946E-6</v>
      </c>
      <c r="P14" s="5">
        <f t="shared" si="2"/>
        <v>0</v>
      </c>
      <c r="Q14" s="5">
        <f t="shared" si="2"/>
        <v>0</v>
      </c>
      <c r="R14" s="4">
        <f>SUM(C14:Q14)</f>
        <v>1.0000000000000002</v>
      </c>
    </row>
    <row r="15" spans="1:18" s="2" customFormat="1" x14ac:dyDescent="0.25"/>
    <row r="16" spans="1:18" x14ac:dyDescent="0.25">
      <c r="A16" s="1" t="s">
        <v>13</v>
      </c>
    </row>
    <row r="17" spans="1:18" x14ac:dyDescent="0.25">
      <c r="A17" t="s">
        <v>61</v>
      </c>
      <c r="B17" t="s">
        <v>62</v>
      </c>
      <c r="C17" s="9">
        <v>1411141.2351640391</v>
      </c>
      <c r="D17" s="9">
        <v>344696.92663794034</v>
      </c>
      <c r="E17" s="9">
        <v>22626.988030432454</v>
      </c>
      <c r="F17" s="9">
        <v>383541.39107749885</v>
      </c>
      <c r="G17" s="9">
        <v>321647.06388980895</v>
      </c>
      <c r="H17" s="9">
        <v>304516.00456533756</v>
      </c>
      <c r="I17" s="9">
        <v>0</v>
      </c>
      <c r="J17" s="9">
        <v>10204.58234420671</v>
      </c>
      <c r="K17" s="9">
        <v>24182.110712100763</v>
      </c>
      <c r="L17" s="9">
        <v>842.2634094387754</v>
      </c>
      <c r="M17" s="9">
        <v>386.63809557648403</v>
      </c>
      <c r="N17" s="9">
        <v>42.076752768819269</v>
      </c>
      <c r="O17" s="9">
        <v>4.2130000000000001</v>
      </c>
      <c r="P17" s="9">
        <v>0</v>
      </c>
      <c r="Q17" s="9">
        <v>0</v>
      </c>
      <c r="R17" s="9">
        <f>SUM(C17:Q17)</f>
        <v>2823831.4936791481</v>
      </c>
    </row>
    <row r="18" spans="1:18" x14ac:dyDescent="0.25">
      <c r="A18" t="s">
        <v>56</v>
      </c>
      <c r="C18" s="5">
        <f t="shared" ref="C18:Q18" si="3">C17/$R$17</f>
        <v>0.49972572312573582</v>
      </c>
      <c r="D18" s="5">
        <f t="shared" si="3"/>
        <v>0.12206710188249845</v>
      </c>
      <c r="E18" s="5">
        <f t="shared" si="3"/>
        <v>8.0128676520113198E-3</v>
      </c>
      <c r="F18" s="5">
        <f t="shared" si="3"/>
        <v>0.1358230446597172</v>
      </c>
      <c r="G18" s="5">
        <f t="shared" si="3"/>
        <v>0.11390448212288244</v>
      </c>
      <c r="H18" s="5">
        <f t="shared" si="3"/>
        <v>0.1078378809950115</v>
      </c>
      <c r="I18" s="5">
        <f t="shared" si="3"/>
        <v>0</v>
      </c>
      <c r="J18" s="5">
        <f t="shared" si="3"/>
        <v>3.6137362895231539E-3</v>
      </c>
      <c r="K18" s="5">
        <f t="shared" si="3"/>
        <v>8.5635813490393779E-3</v>
      </c>
      <c r="L18" s="5">
        <f t="shared" si="3"/>
        <v>2.9826971309162534E-4</v>
      </c>
      <c r="M18" s="5">
        <f t="shared" si="3"/>
        <v>1.3691967684400895E-4</v>
      </c>
      <c r="N18" s="5">
        <f t="shared" si="3"/>
        <v>1.4900589097828141E-5</v>
      </c>
      <c r="O18" s="5">
        <f t="shared" si="3"/>
        <v>1.4919445474810946E-6</v>
      </c>
      <c r="P18" s="5">
        <f t="shared" si="3"/>
        <v>0</v>
      </c>
      <c r="Q18" s="5">
        <f t="shared" si="3"/>
        <v>0</v>
      </c>
      <c r="R18" s="4">
        <f>SUM(C18:Q18)</f>
        <v>1.0000000000000002</v>
      </c>
    </row>
    <row r="19" spans="1:18" s="2" customFormat="1" x14ac:dyDescent="0.25"/>
    <row r="20" spans="1:18" x14ac:dyDescent="0.25">
      <c r="A20" s="1" t="s">
        <v>49</v>
      </c>
    </row>
    <row r="21" spans="1:18" x14ac:dyDescent="0.25">
      <c r="A21" t="s">
        <v>61</v>
      </c>
      <c r="B21" t="s">
        <v>62</v>
      </c>
      <c r="C21" s="9">
        <v>1411141.2351640391</v>
      </c>
      <c r="D21" s="9">
        <v>344696.92663794034</v>
      </c>
      <c r="E21" s="9">
        <v>22626.988030432454</v>
      </c>
      <c r="F21" s="9">
        <v>383541.39107749885</v>
      </c>
      <c r="G21" s="9">
        <v>321647.06388980895</v>
      </c>
      <c r="H21" s="9">
        <v>304516.00456533756</v>
      </c>
      <c r="I21" s="9">
        <v>0</v>
      </c>
      <c r="J21" s="9">
        <v>10204.58234420671</v>
      </c>
      <c r="K21" s="9">
        <v>24182.110712100763</v>
      </c>
      <c r="L21" s="9">
        <v>842.2634094387754</v>
      </c>
      <c r="M21" s="9">
        <v>386.63809557648403</v>
      </c>
      <c r="N21" s="9">
        <v>42.076752768819269</v>
      </c>
      <c r="O21" s="9">
        <v>4.2130000000000001</v>
      </c>
      <c r="P21" s="9">
        <v>0</v>
      </c>
      <c r="Q21" s="9">
        <v>0</v>
      </c>
      <c r="R21" s="9">
        <f>SUM(C21:Q21)</f>
        <v>2823831.4936791481</v>
      </c>
    </row>
    <row r="22" spans="1:18" x14ac:dyDescent="0.25">
      <c r="A22" t="s">
        <v>56</v>
      </c>
      <c r="C22" s="5">
        <f t="shared" ref="C22:Q22" si="4">C21/$R$21</f>
        <v>0.49972572312573582</v>
      </c>
      <c r="D22" s="5">
        <f t="shared" si="4"/>
        <v>0.12206710188249845</v>
      </c>
      <c r="E22" s="5">
        <f t="shared" si="4"/>
        <v>8.0128676520113198E-3</v>
      </c>
      <c r="F22" s="5">
        <f t="shared" si="4"/>
        <v>0.1358230446597172</v>
      </c>
      <c r="G22" s="5">
        <f t="shared" si="4"/>
        <v>0.11390448212288244</v>
      </c>
      <c r="H22" s="5">
        <f t="shared" si="4"/>
        <v>0.1078378809950115</v>
      </c>
      <c r="I22" s="5">
        <f t="shared" si="4"/>
        <v>0</v>
      </c>
      <c r="J22" s="5">
        <f t="shared" si="4"/>
        <v>3.6137362895231539E-3</v>
      </c>
      <c r="K22" s="5">
        <f t="shared" si="4"/>
        <v>8.5635813490393779E-3</v>
      </c>
      <c r="L22" s="5">
        <f t="shared" si="4"/>
        <v>2.9826971309162534E-4</v>
      </c>
      <c r="M22" s="5">
        <f t="shared" si="4"/>
        <v>1.3691967684400895E-4</v>
      </c>
      <c r="N22" s="5">
        <f t="shared" si="4"/>
        <v>1.4900589097828141E-5</v>
      </c>
      <c r="O22" s="5">
        <f t="shared" si="4"/>
        <v>1.4919445474810946E-6</v>
      </c>
      <c r="P22" s="5">
        <f t="shared" si="4"/>
        <v>0</v>
      </c>
      <c r="Q22" s="5">
        <f t="shared" si="4"/>
        <v>0</v>
      </c>
      <c r="R22" s="4">
        <f>SUM(C22:Q22)</f>
        <v>1.0000000000000002</v>
      </c>
    </row>
    <row r="23" spans="1:18" s="2" customFormat="1" x14ac:dyDescent="0.25"/>
    <row r="24" spans="1:18" x14ac:dyDescent="0.25">
      <c r="A24" s="1" t="s">
        <v>18</v>
      </c>
    </row>
    <row r="25" spans="1:18" x14ac:dyDescent="0.25">
      <c r="A25" s="13" t="s">
        <v>74</v>
      </c>
    </row>
    <row r="26" spans="1:18" x14ac:dyDescent="0.25">
      <c r="A26" s="13" t="s">
        <v>78</v>
      </c>
    </row>
    <row r="27" spans="1:18" x14ac:dyDescent="0.25">
      <c r="A27" s="1"/>
    </row>
    <row r="28" spans="1:18" x14ac:dyDescent="0.25">
      <c r="A28" t="s">
        <v>61</v>
      </c>
      <c r="B28" t="s">
        <v>62</v>
      </c>
      <c r="C28" s="9">
        <v>1411141.2351640391</v>
      </c>
      <c r="D28" s="9">
        <v>344696.92663794034</v>
      </c>
      <c r="E28" s="9">
        <v>22626.988030432454</v>
      </c>
      <c r="F28" s="9">
        <v>383541.39107749885</v>
      </c>
      <c r="G28" s="9">
        <v>321647.06388980895</v>
      </c>
      <c r="H28" s="9">
        <v>304516.00456533756</v>
      </c>
      <c r="I28" s="9">
        <v>0</v>
      </c>
      <c r="J28" s="9">
        <v>10204.58234420671</v>
      </c>
      <c r="K28" s="9">
        <v>24182.110712100763</v>
      </c>
      <c r="L28" s="9">
        <v>842.2634094387754</v>
      </c>
      <c r="M28" s="9">
        <v>386.63809557648403</v>
      </c>
      <c r="N28" s="9">
        <v>42.076752768819269</v>
      </c>
      <c r="O28" s="9">
        <v>4.2130000000000001</v>
      </c>
      <c r="P28" s="9">
        <v>0</v>
      </c>
      <c r="Q28" s="9">
        <v>0</v>
      </c>
      <c r="R28" s="9">
        <f>SUM(C28:Q28)</f>
        <v>2823831.4936791481</v>
      </c>
    </row>
    <row r="29" spans="1:18" x14ac:dyDescent="0.25">
      <c r="A29" t="s">
        <v>56</v>
      </c>
      <c r="C29" s="5">
        <f t="shared" ref="C29:Q29" si="5">C28/$R$28</f>
        <v>0.49972572312573582</v>
      </c>
      <c r="D29" s="5">
        <f t="shared" si="5"/>
        <v>0.12206710188249845</v>
      </c>
      <c r="E29" s="5">
        <f t="shared" si="5"/>
        <v>8.0128676520113198E-3</v>
      </c>
      <c r="F29" s="5">
        <f t="shared" si="5"/>
        <v>0.1358230446597172</v>
      </c>
      <c r="G29" s="5">
        <f t="shared" si="5"/>
        <v>0.11390448212288244</v>
      </c>
      <c r="H29" s="5">
        <f t="shared" si="5"/>
        <v>0.1078378809950115</v>
      </c>
      <c r="I29" s="5">
        <f t="shared" si="5"/>
        <v>0</v>
      </c>
      <c r="J29" s="5">
        <f t="shared" si="5"/>
        <v>3.6137362895231539E-3</v>
      </c>
      <c r="K29" s="5">
        <f t="shared" si="5"/>
        <v>8.5635813490393779E-3</v>
      </c>
      <c r="L29" s="5">
        <f t="shared" si="5"/>
        <v>2.9826971309162534E-4</v>
      </c>
      <c r="M29" s="5">
        <f t="shared" si="5"/>
        <v>1.3691967684400895E-4</v>
      </c>
      <c r="N29" s="5">
        <f t="shared" si="5"/>
        <v>1.4900589097828141E-5</v>
      </c>
      <c r="O29" s="5">
        <f t="shared" si="5"/>
        <v>1.4919445474810946E-6</v>
      </c>
      <c r="P29" s="5">
        <f t="shared" si="5"/>
        <v>0</v>
      </c>
      <c r="Q29" s="5">
        <f t="shared" si="5"/>
        <v>0</v>
      </c>
      <c r="R29" s="4">
        <f>SUM(C29:Q29)</f>
        <v>1.0000000000000002</v>
      </c>
    </row>
    <row r="31" spans="1:18" x14ac:dyDescent="0.25">
      <c r="A31" t="s">
        <v>75</v>
      </c>
      <c r="C31" s="9">
        <v>377598.80273972609</v>
      </c>
      <c r="D31" s="9">
        <v>45359.323287671228</v>
      </c>
      <c r="E31" s="9">
        <v>70</v>
      </c>
      <c r="F31" s="9">
        <v>2782.3972602739727</v>
      </c>
      <c r="G31" s="9">
        <v>131.59452054794519</v>
      </c>
      <c r="H31" s="9">
        <v>505.00547945205477</v>
      </c>
      <c r="I31" s="9">
        <v>0</v>
      </c>
      <c r="J31" s="9">
        <v>2</v>
      </c>
      <c r="K31" s="9">
        <v>10112.111111111111</v>
      </c>
      <c r="L31" s="9">
        <v>17.888888888888889</v>
      </c>
      <c r="M31" s="9">
        <v>111.11111111111111</v>
      </c>
      <c r="N31" s="9">
        <v>1</v>
      </c>
      <c r="O31" s="9">
        <v>10</v>
      </c>
      <c r="P31" s="9">
        <v>0</v>
      </c>
      <c r="Q31" s="9">
        <v>0</v>
      </c>
      <c r="R31" s="9">
        <f>SUM(C31:Q31)</f>
        <v>436701.23439878249</v>
      </c>
    </row>
    <row r="32" spans="1:18" x14ac:dyDescent="0.25">
      <c r="A32" t="s">
        <v>56</v>
      </c>
      <c r="C32" s="5">
        <f>C31/$R$31</f>
        <v>0.86466163362138371</v>
      </c>
      <c r="D32" s="5">
        <f t="shared" ref="D32:Q32" si="6">D31/$R$31</f>
        <v>0.10386809038934489</v>
      </c>
      <c r="E32" s="5">
        <f t="shared" si="6"/>
        <v>1.6029265430488363E-4</v>
      </c>
      <c r="F32" s="5">
        <f t="shared" si="6"/>
        <v>6.3713977454278748E-3</v>
      </c>
      <c r="G32" s="5">
        <f t="shared" si="6"/>
        <v>3.0133764272298122E-4</v>
      </c>
      <c r="H32" s="5">
        <f t="shared" si="6"/>
        <v>1.1564095534268605E-3</v>
      </c>
      <c r="I32" s="5">
        <f t="shared" si="6"/>
        <v>0</v>
      </c>
      <c r="J32" s="5">
        <f t="shared" si="6"/>
        <v>4.579790122996675E-6</v>
      </c>
      <c r="K32" s="5">
        <f t="shared" si="6"/>
        <v>2.3155673294655801E-2</v>
      </c>
      <c r="L32" s="5">
        <f t="shared" si="6"/>
        <v>4.0963678322359153E-5</v>
      </c>
      <c r="M32" s="5">
        <f t="shared" si="6"/>
        <v>2.5443278461092643E-4</v>
      </c>
      <c r="N32" s="5">
        <f t="shared" si="6"/>
        <v>2.2898950614983375E-6</v>
      </c>
      <c r="O32" s="5">
        <f t="shared" si="6"/>
        <v>2.2898950614983378E-5</v>
      </c>
      <c r="P32" s="5">
        <f t="shared" si="6"/>
        <v>0</v>
      </c>
      <c r="Q32" s="5">
        <f t="shared" si="6"/>
        <v>0</v>
      </c>
      <c r="R32" s="4">
        <f>SUM(C32:Q32)</f>
        <v>0.99999999999999978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5F612-9EA5-4EF6-A05A-E69C0DF003E9}">
  <dimension ref="A1:R12"/>
  <sheetViews>
    <sheetView workbookViewId="0">
      <selection activeCell="A17" sqref="A17"/>
    </sheetView>
  </sheetViews>
  <sheetFormatPr defaultRowHeight="15" x14ac:dyDescent="0.25"/>
  <cols>
    <col min="1" max="1" width="58.85546875" bestFit="1" customWidth="1"/>
    <col min="3" max="3" width="15.28515625" bestFit="1" customWidth="1"/>
    <col min="4" max="4" width="15.140625" bestFit="1" customWidth="1"/>
    <col min="5" max="5" width="14.85546875" customWidth="1"/>
    <col min="6" max="6" width="17.5703125" bestFit="1" customWidth="1"/>
    <col min="7" max="7" width="16.7109375" bestFit="1" customWidth="1"/>
    <col min="8" max="8" width="19.140625" bestFit="1" customWidth="1"/>
    <col min="9" max="9" width="21" bestFit="1" customWidth="1"/>
    <col min="10" max="10" width="24.7109375" bestFit="1" customWidth="1"/>
    <col min="11" max="11" width="22.140625" bestFit="1" customWidth="1"/>
    <col min="12" max="12" width="18" bestFit="1" customWidth="1"/>
    <col min="13" max="13" width="25.140625" bestFit="1" customWidth="1"/>
    <col min="14" max="14" width="27.7109375" bestFit="1" customWidth="1"/>
    <col min="15" max="15" width="27.5703125" bestFit="1" customWidth="1"/>
    <col min="16" max="16" width="16.140625" bestFit="1" customWidth="1"/>
    <col min="17" max="17" width="18" bestFit="1" customWidth="1"/>
    <col min="18" max="18" width="13.28515625" bestFit="1" customWidth="1"/>
  </cols>
  <sheetData>
    <row r="1" spans="1:18" x14ac:dyDescent="0.25">
      <c r="A1" s="8" t="s">
        <v>63</v>
      </c>
    </row>
    <row r="3" spans="1:18" x14ac:dyDescent="0.25">
      <c r="A3" s="3" t="s">
        <v>0</v>
      </c>
      <c r="B3" s="2"/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50</v>
      </c>
    </row>
    <row r="4" spans="1:18" x14ac:dyDescent="0.25">
      <c r="A4" s="14" t="s">
        <v>76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15" customFormat="1" x14ac:dyDescent="0.25">
      <c r="A6" s="1" t="s">
        <v>18</v>
      </c>
    </row>
    <row r="7" spans="1:18" s="15" customFormat="1" x14ac:dyDescent="0.25">
      <c r="A7" s="13" t="s">
        <v>74</v>
      </c>
    </row>
    <row r="8" spans="1:18" s="15" customFormat="1" x14ac:dyDescent="0.25">
      <c r="A8" s="13" t="s">
        <v>78</v>
      </c>
    </row>
    <row r="9" spans="1:18" s="15" customFormat="1" x14ac:dyDescent="0.25">
      <c r="A9" s="15" t="s">
        <v>77</v>
      </c>
    </row>
    <row r="11" spans="1:18" x14ac:dyDescent="0.25">
      <c r="A11" t="s">
        <v>64</v>
      </c>
      <c r="B11" t="s">
        <v>65</v>
      </c>
      <c r="C11" s="9">
        <v>3154764.2447423753</v>
      </c>
      <c r="D11" s="9">
        <v>504189.40375760838</v>
      </c>
      <c r="E11" s="9">
        <v>0</v>
      </c>
      <c r="F11" s="9">
        <v>477537.689536402</v>
      </c>
      <c r="G11" s="9">
        <v>0</v>
      </c>
      <c r="H11" s="9">
        <v>0</v>
      </c>
      <c r="I11" s="9">
        <v>0</v>
      </c>
      <c r="J11" s="9">
        <v>0</v>
      </c>
      <c r="K11" s="9">
        <v>24182.110712100763</v>
      </c>
      <c r="L11" s="9">
        <v>842.2634094387754</v>
      </c>
      <c r="M11" s="9">
        <v>386.63809557648403</v>
      </c>
      <c r="N11" s="9">
        <v>42.076752768819269</v>
      </c>
      <c r="O11" s="9">
        <v>4.2130000000000001</v>
      </c>
      <c r="P11" s="9">
        <v>0</v>
      </c>
      <c r="Q11" s="9">
        <v>0</v>
      </c>
      <c r="R11" s="9">
        <f>SUM(C11:Q11)</f>
        <v>4161948.6400062703</v>
      </c>
    </row>
    <row r="12" spans="1:18" x14ac:dyDescent="0.25">
      <c r="A12" t="s">
        <v>56</v>
      </c>
      <c r="C12" s="5">
        <f t="shared" ref="C12:Q12" si="0">C11/$R$11</f>
        <v>0.75800172410047384</v>
      </c>
      <c r="D12" s="5">
        <f t="shared" si="0"/>
        <v>0.1211426298996445</v>
      </c>
      <c r="E12" s="5">
        <f t="shared" si="0"/>
        <v>0</v>
      </c>
      <c r="F12" s="5">
        <f t="shared" si="0"/>
        <v>0.11473896745051677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5.8102857107973178E-3</v>
      </c>
      <c r="L12" s="5">
        <f t="shared" si="0"/>
        <v>2.0237236984200422E-4</v>
      </c>
      <c r="M12" s="5">
        <f t="shared" si="0"/>
        <v>9.2898334174518194E-5</v>
      </c>
      <c r="N12" s="5">
        <f t="shared" si="0"/>
        <v>1.0109868335318015E-5</v>
      </c>
      <c r="O12" s="5">
        <f t="shared" si="0"/>
        <v>1.0122662157584081E-6</v>
      </c>
      <c r="P12" s="5">
        <f t="shared" si="0"/>
        <v>0</v>
      </c>
      <c r="Q12" s="5">
        <f t="shared" si="0"/>
        <v>0</v>
      </c>
      <c r="R12" s="11">
        <f>SUM(C12:Q12)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E6E56-AE74-4766-B18B-D32E42E6F9E1}">
  <dimension ref="A1:R13"/>
  <sheetViews>
    <sheetView workbookViewId="0">
      <selection activeCell="C14" sqref="C14"/>
    </sheetView>
  </sheetViews>
  <sheetFormatPr defaultRowHeight="15" x14ac:dyDescent="0.25"/>
  <cols>
    <col min="1" max="1" width="58.85546875" bestFit="1" customWidth="1"/>
    <col min="2" max="2" width="11.28515625" bestFit="1" customWidth="1"/>
    <col min="3" max="3" width="15.140625" bestFit="1" customWidth="1"/>
    <col min="4" max="5" width="15" bestFit="1" customWidth="1"/>
    <col min="6" max="6" width="17.42578125" bestFit="1" customWidth="1"/>
    <col min="7" max="7" width="16.5703125" bestFit="1" customWidth="1"/>
    <col min="8" max="8" width="19" bestFit="1" customWidth="1"/>
    <col min="9" max="9" width="20.85546875" bestFit="1" customWidth="1"/>
    <col min="10" max="10" width="24.5703125" bestFit="1" customWidth="1"/>
    <col min="11" max="11" width="22" bestFit="1" customWidth="1"/>
    <col min="12" max="12" width="17.85546875" bestFit="1" customWidth="1"/>
    <col min="13" max="13" width="25" bestFit="1" customWidth="1"/>
    <col min="14" max="14" width="27.5703125" bestFit="1" customWidth="1"/>
    <col min="15" max="15" width="27.42578125" bestFit="1" customWidth="1"/>
    <col min="16" max="16" width="16" bestFit="1" customWidth="1"/>
    <col min="17" max="17" width="17.85546875" bestFit="1" customWidth="1"/>
    <col min="18" max="18" width="5.42578125" bestFit="1" customWidth="1"/>
  </cols>
  <sheetData>
    <row r="1" spans="1:18" x14ac:dyDescent="0.25">
      <c r="A1" s="8" t="s">
        <v>68</v>
      </c>
    </row>
    <row r="3" spans="1:18" x14ac:dyDescent="0.25">
      <c r="A3" s="3" t="s">
        <v>0</v>
      </c>
      <c r="B3" s="2"/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50</v>
      </c>
    </row>
    <row r="4" spans="1:18" x14ac:dyDescent="0.25">
      <c r="A4" s="1" t="s">
        <v>83</v>
      </c>
    </row>
    <row r="6" spans="1:18" x14ac:dyDescent="0.25">
      <c r="A6" s="1" t="s">
        <v>18</v>
      </c>
    </row>
    <row r="8" spans="1:18" x14ac:dyDescent="0.25">
      <c r="A8" t="s">
        <v>79</v>
      </c>
      <c r="B8" t="s">
        <v>84</v>
      </c>
      <c r="C8" s="5">
        <v>0.86466163362138371</v>
      </c>
      <c r="D8" s="5">
        <v>0.10386809038934489</v>
      </c>
      <c r="E8" s="5">
        <v>1.6029265430488363E-4</v>
      </c>
      <c r="F8" s="5">
        <v>6.3713977454278748E-3</v>
      </c>
      <c r="G8" s="5">
        <v>3.0133764272298122E-4</v>
      </c>
      <c r="H8" s="5">
        <v>1.1564095534268605E-3</v>
      </c>
      <c r="I8" s="5">
        <v>0</v>
      </c>
      <c r="J8" s="5">
        <v>4.579790122996675E-6</v>
      </c>
      <c r="K8" s="5">
        <v>2.3155673294655801E-2</v>
      </c>
      <c r="L8" s="5">
        <v>4.0963678322359153E-5</v>
      </c>
      <c r="M8" s="5">
        <v>2.5443278461092643E-4</v>
      </c>
      <c r="N8" s="5">
        <v>2.2898950614983375E-6</v>
      </c>
      <c r="O8" s="5">
        <v>2.2898950614983378E-5</v>
      </c>
      <c r="P8" s="5">
        <v>0</v>
      </c>
      <c r="Q8" s="5">
        <v>0</v>
      </c>
    </row>
    <row r="9" spans="1:18" x14ac:dyDescent="0.25">
      <c r="A9" t="s">
        <v>69</v>
      </c>
      <c r="B9" t="s">
        <v>70</v>
      </c>
      <c r="C9" s="5">
        <v>0.86132171949530889</v>
      </c>
      <c r="D9" s="5">
        <v>0.1226730023799589</v>
      </c>
      <c r="E9" s="5">
        <v>0</v>
      </c>
      <c r="F9" s="5">
        <v>1.2618002541728852E-2</v>
      </c>
      <c r="G9" s="5">
        <v>0</v>
      </c>
      <c r="H9" s="5">
        <v>3.3827406437543731E-3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4.5349392489289618E-6</v>
      </c>
      <c r="O9" s="5">
        <v>0</v>
      </c>
      <c r="P9" s="5">
        <v>0</v>
      </c>
      <c r="Q9" s="5">
        <v>0</v>
      </c>
    </row>
    <row r="10" spans="1:18" x14ac:dyDescent="0.25">
      <c r="A10" t="s">
        <v>71</v>
      </c>
      <c r="B10" t="s">
        <v>72</v>
      </c>
      <c r="C10" s="5">
        <v>0.6835462479753851</v>
      </c>
      <c r="D10" s="5">
        <v>0.21238041616295206</v>
      </c>
      <c r="E10" s="5">
        <v>6.9419165936484275E-3</v>
      </c>
      <c r="F10" s="5">
        <v>5.9391661663426243E-2</v>
      </c>
      <c r="G10" s="5">
        <v>1.3865762664287819E-2</v>
      </c>
      <c r="H10" s="5">
        <v>1.1741363749713249E-2</v>
      </c>
      <c r="I10" s="5">
        <v>9.7988568917879437E-3</v>
      </c>
      <c r="J10" s="5">
        <v>2.1073465075220914E-4</v>
      </c>
      <c r="K10" s="5">
        <v>0</v>
      </c>
      <c r="L10" s="5">
        <v>2.9144940377338457E-4</v>
      </c>
      <c r="M10" s="5">
        <v>1.8102447439340657E-3</v>
      </c>
      <c r="N10" s="5">
        <v>2.1345500339364968E-5</v>
      </c>
      <c r="O10" s="5">
        <v>0</v>
      </c>
      <c r="P10" s="5">
        <v>0</v>
      </c>
      <c r="Q10" s="5">
        <v>0</v>
      </c>
    </row>
    <row r="11" spans="1:18" x14ac:dyDescent="0.25">
      <c r="A11" t="s">
        <v>80</v>
      </c>
      <c r="B11" t="s">
        <v>85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</row>
    <row r="12" spans="1:18" x14ac:dyDescent="0.25">
      <c r="A12" t="s">
        <v>81</v>
      </c>
      <c r="B12" t="s">
        <v>86</v>
      </c>
      <c r="C12" s="5">
        <v>0.74170517728335983</v>
      </c>
      <c r="D12" s="5">
        <v>0.17819571818783159</v>
      </c>
      <c r="E12" s="5">
        <v>6.8749373717721398E-4</v>
      </c>
      <c r="F12" s="5">
        <v>2.7326867011105642E-2</v>
      </c>
      <c r="G12" s="5">
        <v>6.4621720516821798E-3</v>
      </c>
      <c r="H12" s="5">
        <v>2.4799150311675993E-2</v>
      </c>
      <c r="I12" s="5">
        <v>6.3838704166455584E-4</v>
      </c>
      <c r="J12" s="5">
        <v>1.9642678205063259E-5</v>
      </c>
      <c r="K12" s="5">
        <v>1.9862894452940021E-2</v>
      </c>
      <c r="L12" s="5">
        <v>3.5138568789057603E-5</v>
      </c>
      <c r="M12" s="5">
        <v>2.1825198005625841E-4</v>
      </c>
      <c r="N12" s="5">
        <v>9.8213391025316293E-6</v>
      </c>
      <c r="O12" s="5">
        <v>3.9285356410126517E-5</v>
      </c>
      <c r="P12" s="5">
        <v>0</v>
      </c>
      <c r="Q12" s="5">
        <v>0</v>
      </c>
    </row>
    <row r="13" spans="1:18" x14ac:dyDescent="0.25">
      <c r="A13" t="s">
        <v>82</v>
      </c>
      <c r="B13" t="s">
        <v>87</v>
      </c>
      <c r="C13" s="5">
        <v>0.86463589459033852</v>
      </c>
      <c r="D13" s="5">
        <v>0.10386499847003312</v>
      </c>
      <c r="E13" s="5">
        <v>1.6028788275327887E-4</v>
      </c>
      <c r="F13" s="5">
        <v>6.371208083254842E-3</v>
      </c>
      <c r="G13" s="5">
        <v>3.0132867257947124E-4</v>
      </c>
      <c r="H13" s="5">
        <v>1.1563751297167765E-3</v>
      </c>
      <c r="I13" s="5">
        <v>2.9767749654180364E-5</v>
      </c>
      <c r="J13" s="5">
        <v>4.5796537929508255E-6</v>
      </c>
      <c r="K13" s="5">
        <v>2.3154984002370094E-2</v>
      </c>
      <c r="L13" s="5">
        <v>4.0962458925837936E-5</v>
      </c>
      <c r="M13" s="5">
        <v>2.5442521071949032E-4</v>
      </c>
      <c r="N13" s="5">
        <v>2.2898268964754127E-6</v>
      </c>
      <c r="O13" s="5">
        <v>2.2898268964754128E-5</v>
      </c>
      <c r="P13" s="5">
        <v>0</v>
      </c>
      <c r="Q13" s="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6B2FDCA5E0F4286BAC6B79B3C73BE" ma:contentTypeVersion="6" ma:contentTypeDescription="Create a new document." ma:contentTypeScope="" ma:versionID="c361dac65aaf585faa4a5796004d5552">
  <xsd:schema xmlns:xsd="http://www.w3.org/2001/XMLSchema" xmlns:xs="http://www.w3.org/2001/XMLSchema" xmlns:p="http://schemas.microsoft.com/office/2006/metadata/properties" xmlns:ns2="7f951e58-41a2-4bf3-9155-aa863c7baa62" xmlns:ns3="89a46536-e78d-4d6c-8a03-83d02364c101" targetNamespace="http://schemas.microsoft.com/office/2006/metadata/properties" ma:root="true" ma:fieldsID="469c634806545500d466bf0e737c3950" ns2:_="" ns3:_="">
    <xsd:import namespace="7f951e58-41a2-4bf3-9155-aa863c7baa62"/>
    <xsd:import namespace="89a46536-e78d-4d6c-8a03-83d02364c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51e58-41a2-4bf3-9155-aa863c7ba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6536-e78d-4d6c-8a03-83d02364c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F59535-2BE4-4931-878E-65D72B9BBE38}"/>
</file>

<file path=customXml/itemProps2.xml><?xml version="1.0" encoding="utf-8"?>
<ds:datastoreItem xmlns:ds="http://schemas.openxmlformats.org/officeDocument/2006/customXml" ds:itemID="{B846E9BC-963B-40BA-9568-5E6817E25C77}"/>
</file>

<file path=customXml/itemProps3.xml><?xml version="1.0" encoding="utf-8"?>
<ds:datastoreItem xmlns:ds="http://schemas.openxmlformats.org/officeDocument/2006/customXml" ds:itemID="{D94F603E-F7CB-4F61-BE90-E117E2D5C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</vt:lpstr>
      <vt:lpstr>ii</vt:lpstr>
      <vt:lpstr>iii</vt:lpstr>
      <vt:lpstr>iv</vt:lpstr>
      <vt:lpstr>v</vt:lpstr>
      <vt:lpstr>vi</vt:lpstr>
      <vt:lpstr>vii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Horne</dc:creator>
  <cp:lastModifiedBy>Patrick Horne</cp:lastModifiedBy>
  <dcterms:created xsi:type="dcterms:W3CDTF">2021-03-22T18:24:27Z</dcterms:created>
  <dcterms:modified xsi:type="dcterms:W3CDTF">2021-03-25T13:12:31Z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0x010100D236B2FDCA5E0F4286BAC6B79B3C73BE</vt:lpwstr>
  </property>
</Properties>
</file>