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EF6E2D35-DC3D-40B0-96A1-9F1BD08DA352}" xr6:coauthVersionLast="45" xr6:coauthVersionMax="45" xr10:uidLastSave="{00000000-0000-0000-0000-000000000000}"/>
  <bookViews>
    <workbookView xWindow="28680" yWindow="-120" windowWidth="29040" windowHeight="15840" xr2:uid="{08076A38-A4AC-4AEF-80ED-EA9505878D2E}"/>
  </bookViews>
  <sheets>
    <sheet name="Phoenix_Paper_Test_Ye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1" l="1"/>
  <c r="O14" i="1" l="1"/>
  <c r="E14" i="1"/>
  <c r="Q2" i="1"/>
  <c r="R2" i="1"/>
  <c r="R14" i="1" s="1"/>
  <c r="S2" i="1"/>
  <c r="S14" i="1" s="1"/>
  <c r="Q3" i="1"/>
  <c r="Q14" i="1" s="1"/>
  <c r="R3" i="1"/>
  <c r="S3" i="1"/>
  <c r="Q4" i="1"/>
  <c r="R4" i="1"/>
  <c r="S4" i="1"/>
  <c r="Q5" i="1"/>
  <c r="R5" i="1"/>
  <c r="S5" i="1"/>
  <c r="Q6" i="1"/>
  <c r="R6" i="1"/>
  <c r="S6" i="1"/>
  <c r="Q7" i="1"/>
  <c r="R7" i="1"/>
  <c r="S7" i="1"/>
  <c r="Q8" i="1"/>
  <c r="R8" i="1"/>
  <c r="S8" i="1"/>
  <c r="Q9" i="1"/>
  <c r="R9" i="1"/>
  <c r="S9" i="1"/>
  <c r="Q10" i="1"/>
  <c r="R10" i="1"/>
  <c r="S10" i="1"/>
  <c r="Q11" i="1"/>
  <c r="R11" i="1"/>
  <c r="S11" i="1"/>
  <c r="Q12" i="1"/>
  <c r="R12" i="1"/>
  <c r="S12" i="1"/>
  <c r="Q13" i="1"/>
  <c r="R13" i="1"/>
  <c r="S13" i="1"/>
  <c r="P2" i="1"/>
  <c r="P14" i="1" s="1"/>
  <c r="P3" i="1"/>
  <c r="P4" i="1"/>
  <c r="P5" i="1"/>
  <c r="P6" i="1"/>
  <c r="P7" i="1"/>
  <c r="P8" i="1"/>
  <c r="P9" i="1"/>
  <c r="P10" i="1"/>
  <c r="P11" i="1"/>
  <c r="P12" i="1"/>
  <c r="P13" i="1"/>
  <c r="O3" i="1"/>
  <c r="O4" i="1"/>
  <c r="O5" i="1"/>
  <c r="O6" i="1"/>
  <c r="O7" i="1"/>
  <c r="O8" i="1"/>
  <c r="O9" i="1"/>
  <c r="O10" i="1"/>
  <c r="O11" i="1"/>
  <c r="O12" i="1"/>
  <c r="O13" i="1"/>
</calcChain>
</file>

<file path=xl/sharedStrings.xml><?xml version="1.0" encoding="utf-8"?>
<sst xmlns="http://schemas.openxmlformats.org/spreadsheetml/2006/main" count="46" uniqueCount="24">
  <si>
    <t>Year</t>
  </si>
  <si>
    <t>Month</t>
  </si>
  <si>
    <t>kWh</t>
  </si>
  <si>
    <t>kVA Base</t>
  </si>
  <si>
    <t>kVA Intermediate</t>
  </si>
  <si>
    <t>kVA Peak</t>
  </si>
  <si>
    <t>Customer</t>
  </si>
  <si>
    <t>Rate</t>
  </si>
  <si>
    <t>Phoenix Paper</t>
  </si>
  <si>
    <t>TOD-Pri</t>
  </si>
  <si>
    <t>kWh $</t>
  </si>
  <si>
    <t>kVA Base $</t>
  </si>
  <si>
    <t>kVA Intermediate $</t>
  </si>
  <si>
    <t>kVA Peak $</t>
  </si>
  <si>
    <t>kWh Rate</t>
  </si>
  <si>
    <t>kVA Base Rate</t>
  </si>
  <si>
    <t>kVA Intermediate Rate</t>
  </si>
  <si>
    <t>kVA Peak Rate</t>
  </si>
  <si>
    <t>Customer Rate</t>
  </si>
  <si>
    <t>Customer $</t>
  </si>
  <si>
    <t>Customer Days</t>
  </si>
  <si>
    <t>EDR $</t>
  </si>
  <si>
    <t>Note 2: Mechanism revenues are excluded from the determination of base revenue requirements.  Therefore, mechanism revenues are excluded from this calculation.</t>
  </si>
  <si>
    <t>Note 1: Based on Existing Rates and Charges.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</si>
</sst>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43" fontId="2" fillId="0" borderId="0" xfId="1" applyNumberFormat="1" applyFont="1"/>
    <xf numFmtId="165" fontId="2" fillId="0" borderId="0" xfId="1" applyNumberFormat="1" applyFont="1"/>
    <xf numFmtId="164" fontId="2" fillId="0" borderId="0" xfId="1" applyNumberFormat="1" applyFont="1"/>
    <xf numFmtId="164" fontId="2" fillId="0" borderId="1" xfId="1" applyNumberFormat="1" applyFont="1" applyBorder="1"/>
    <xf numFmtId="164" fontId="2" fillId="0" borderId="0" xfId="1" applyNumberFormat="1" applyFont="1" applyBorder="1"/>
    <xf numFmtId="43" fontId="2" fillId="0" borderId="0" xfId="1" applyFont="1"/>
    <xf numFmtId="164" fontId="2" fillId="2" borderId="0" xfId="1" applyNumberFormat="1" applyFont="1" applyFill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8FCE-B630-473F-859A-DFFF9F62525B}">
  <dimension ref="A1:U17"/>
  <sheetViews>
    <sheetView tabSelected="1" view="pageLayout" zoomScaleNormal="100" workbookViewId="0"/>
  </sheetViews>
  <sheetFormatPr defaultColWidth="8.7109375" defaultRowHeight="15.75" x14ac:dyDescent="0.25"/>
  <cols>
    <col min="1" max="1" width="7.5703125" style="1" customWidth="1"/>
    <col min="2" max="2" width="6.5703125" style="1" bestFit="1" customWidth="1"/>
    <col min="3" max="3" width="13.7109375" style="1" bestFit="1" customWidth="1"/>
    <col min="4" max="4" width="8.42578125" style="1" bestFit="1" customWidth="1"/>
    <col min="5" max="5" width="14.42578125" style="1" bestFit="1" customWidth="1"/>
    <col min="6" max="6" width="13.28515625" style="1" bestFit="1" customWidth="1"/>
    <col min="7" max="7" width="9.7109375" style="1" bestFit="1" customWidth="1"/>
    <col min="8" max="8" width="16.5703125" style="1" bestFit="1" customWidth="1"/>
    <col min="9" max="9" width="9.85546875" style="1" bestFit="1" customWidth="1"/>
    <col min="10" max="10" width="14" style="1" bestFit="1" customWidth="1"/>
    <col min="11" max="11" width="9.7109375" style="1" bestFit="1" customWidth="1"/>
    <col min="12" max="12" width="14.42578125" style="1" bestFit="1" customWidth="1"/>
    <col min="13" max="13" width="21.42578125" style="1" bestFit="1" customWidth="1"/>
    <col min="14" max="14" width="14.5703125" style="1" bestFit="1" customWidth="1"/>
    <col min="15" max="15" width="10.85546875" style="1" bestFit="1" customWidth="1"/>
    <col min="16" max="16" width="11" style="1" bestFit="1" customWidth="1"/>
    <col min="17" max="17" width="11.42578125" style="1" bestFit="1" customWidth="1"/>
    <col min="18" max="18" width="18.42578125" style="1" bestFit="1" customWidth="1"/>
    <col min="19" max="19" width="11.42578125" style="1" bestFit="1" customWidth="1"/>
    <col min="20" max="20" width="11.7109375" style="1" bestFit="1" customWidth="1"/>
    <col min="21" max="21" width="12.5703125" style="1" bestFit="1" customWidth="1"/>
    <col min="22" max="16384" width="8.7109375" style="1"/>
  </cols>
  <sheetData>
    <row r="1" spans="1:21" x14ac:dyDescent="0.25">
      <c r="A1" s="1" t="s">
        <v>0</v>
      </c>
      <c r="B1" s="1" t="s">
        <v>1</v>
      </c>
      <c r="C1" s="1" t="s">
        <v>6</v>
      </c>
      <c r="D1" s="1" t="s">
        <v>7</v>
      </c>
      <c r="E1" s="1" t="s">
        <v>20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18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21</v>
      </c>
    </row>
    <row r="2" spans="1:21" x14ac:dyDescent="0.25">
      <c r="A2" s="1">
        <v>2021</v>
      </c>
      <c r="B2" s="1">
        <v>7</v>
      </c>
      <c r="C2" s="3" t="s">
        <v>8</v>
      </c>
      <c r="D2" s="1" t="s">
        <v>9</v>
      </c>
      <c r="E2" s="1">
        <v>31</v>
      </c>
      <c r="F2" s="10"/>
      <c r="G2" s="10"/>
      <c r="H2" s="10"/>
      <c r="I2" s="10"/>
      <c r="J2" s="4">
        <v>10.84</v>
      </c>
      <c r="K2" s="5">
        <v>2.5729999999999999E-2</v>
      </c>
      <c r="L2" s="4">
        <v>2.0299999999999998</v>
      </c>
      <c r="M2" s="4">
        <v>6.84</v>
      </c>
      <c r="N2" s="4">
        <v>8.52</v>
      </c>
      <c r="O2" s="6">
        <f>E2*J2</f>
        <v>336.04</v>
      </c>
      <c r="P2" s="10">
        <f>F2*K2</f>
        <v>0</v>
      </c>
      <c r="Q2" s="10">
        <f t="shared" ref="Q2:S13" si="0">G2*L2</f>
        <v>0</v>
      </c>
      <c r="R2" s="10">
        <f t="shared" si="0"/>
        <v>0</v>
      </c>
      <c r="S2" s="10">
        <f t="shared" si="0"/>
        <v>0</v>
      </c>
      <c r="T2" s="10"/>
    </row>
    <row r="3" spans="1:21" x14ac:dyDescent="0.25">
      <c r="A3" s="1">
        <v>2021</v>
      </c>
      <c r="B3" s="1">
        <v>8</v>
      </c>
      <c r="C3" s="3" t="s">
        <v>8</v>
      </c>
      <c r="D3" s="1" t="s">
        <v>9</v>
      </c>
      <c r="E3" s="1">
        <v>31</v>
      </c>
      <c r="F3" s="10"/>
      <c r="G3" s="10"/>
      <c r="H3" s="10"/>
      <c r="I3" s="10"/>
      <c r="J3" s="4">
        <v>10.84</v>
      </c>
      <c r="K3" s="5">
        <v>2.5729999999999999E-2</v>
      </c>
      <c r="L3" s="4">
        <v>2.0299999999999998</v>
      </c>
      <c r="M3" s="4">
        <v>6.84</v>
      </c>
      <c r="N3" s="4">
        <v>8.52</v>
      </c>
      <c r="O3" s="6">
        <f t="shared" ref="O3:P13" si="1">E3*J3</f>
        <v>336.04</v>
      </c>
      <c r="P3" s="10">
        <f t="shared" si="1"/>
        <v>0</v>
      </c>
      <c r="Q3" s="10">
        <f t="shared" si="0"/>
        <v>0</v>
      </c>
      <c r="R3" s="10">
        <f t="shared" si="0"/>
        <v>0</v>
      </c>
      <c r="S3" s="10">
        <f t="shared" si="0"/>
        <v>0</v>
      </c>
      <c r="T3" s="10"/>
    </row>
    <row r="4" spans="1:21" x14ac:dyDescent="0.25">
      <c r="A4" s="1">
        <v>2021</v>
      </c>
      <c r="B4" s="1">
        <v>9</v>
      </c>
      <c r="C4" s="3" t="s">
        <v>8</v>
      </c>
      <c r="D4" s="1" t="s">
        <v>9</v>
      </c>
      <c r="E4" s="1">
        <v>30</v>
      </c>
      <c r="F4" s="10"/>
      <c r="G4" s="10"/>
      <c r="H4" s="10"/>
      <c r="I4" s="10"/>
      <c r="J4" s="4">
        <v>10.84</v>
      </c>
      <c r="K4" s="5">
        <v>2.5729999999999999E-2</v>
      </c>
      <c r="L4" s="4">
        <v>2.0299999999999998</v>
      </c>
      <c r="M4" s="4">
        <v>6.84</v>
      </c>
      <c r="N4" s="4">
        <v>8.52</v>
      </c>
      <c r="O4" s="6">
        <f t="shared" si="1"/>
        <v>325.2</v>
      </c>
      <c r="P4" s="10">
        <f t="shared" si="1"/>
        <v>0</v>
      </c>
      <c r="Q4" s="10">
        <f t="shared" si="0"/>
        <v>0</v>
      </c>
      <c r="R4" s="10">
        <f t="shared" si="0"/>
        <v>0</v>
      </c>
      <c r="S4" s="10">
        <f t="shared" si="0"/>
        <v>0</v>
      </c>
      <c r="T4" s="10"/>
      <c r="U4" s="9"/>
    </row>
    <row r="5" spans="1:21" x14ac:dyDescent="0.25">
      <c r="A5" s="1">
        <v>2021</v>
      </c>
      <c r="B5" s="1">
        <v>10</v>
      </c>
      <c r="C5" s="3" t="s">
        <v>8</v>
      </c>
      <c r="D5" s="1" t="s">
        <v>9</v>
      </c>
      <c r="E5" s="1">
        <v>31</v>
      </c>
      <c r="F5" s="10"/>
      <c r="G5" s="10"/>
      <c r="H5" s="10"/>
      <c r="I5" s="10"/>
      <c r="J5" s="4">
        <v>10.84</v>
      </c>
      <c r="K5" s="5">
        <v>2.5729999999999999E-2</v>
      </c>
      <c r="L5" s="4">
        <v>2.0299999999999998</v>
      </c>
      <c r="M5" s="4">
        <v>6.84</v>
      </c>
      <c r="N5" s="4">
        <v>8.52</v>
      </c>
      <c r="O5" s="6">
        <f t="shared" si="1"/>
        <v>336.04</v>
      </c>
      <c r="P5" s="10">
        <f t="shared" si="1"/>
        <v>0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/>
    </row>
    <row r="6" spans="1:21" x14ac:dyDescent="0.25">
      <c r="A6" s="1">
        <v>2021</v>
      </c>
      <c r="B6" s="1">
        <v>11</v>
      </c>
      <c r="C6" s="3" t="s">
        <v>8</v>
      </c>
      <c r="D6" s="1" t="s">
        <v>9</v>
      </c>
      <c r="E6" s="1">
        <v>30</v>
      </c>
      <c r="F6" s="10"/>
      <c r="G6" s="10"/>
      <c r="H6" s="10"/>
      <c r="I6" s="10"/>
      <c r="J6" s="4">
        <v>10.84</v>
      </c>
      <c r="K6" s="5">
        <v>2.5729999999999999E-2</v>
      </c>
      <c r="L6" s="4">
        <v>2.0299999999999998</v>
      </c>
      <c r="M6" s="4">
        <v>6.84</v>
      </c>
      <c r="N6" s="4">
        <v>8.52</v>
      </c>
      <c r="O6" s="6">
        <f t="shared" si="1"/>
        <v>325.2</v>
      </c>
      <c r="P6" s="10">
        <f t="shared" si="1"/>
        <v>0</v>
      </c>
      <c r="Q6" s="10">
        <f t="shared" si="0"/>
        <v>0</v>
      </c>
      <c r="R6" s="10">
        <f t="shared" si="0"/>
        <v>0</v>
      </c>
      <c r="S6" s="10">
        <f t="shared" si="0"/>
        <v>0</v>
      </c>
      <c r="T6" s="10"/>
      <c r="U6" s="9"/>
    </row>
    <row r="7" spans="1:21" x14ac:dyDescent="0.25">
      <c r="A7" s="1">
        <v>2021</v>
      </c>
      <c r="B7" s="1">
        <v>12</v>
      </c>
      <c r="C7" s="3" t="s">
        <v>8</v>
      </c>
      <c r="D7" s="1" t="s">
        <v>9</v>
      </c>
      <c r="E7" s="1">
        <v>31</v>
      </c>
      <c r="F7" s="10"/>
      <c r="G7" s="10"/>
      <c r="H7" s="10"/>
      <c r="I7" s="10"/>
      <c r="J7" s="4">
        <v>10.84</v>
      </c>
      <c r="K7" s="5">
        <v>2.5729999999999999E-2</v>
      </c>
      <c r="L7" s="4">
        <v>2.0299999999999998</v>
      </c>
      <c r="M7" s="4">
        <v>6.84</v>
      </c>
      <c r="N7" s="4">
        <v>8.52</v>
      </c>
      <c r="O7" s="6">
        <f t="shared" si="1"/>
        <v>336.04</v>
      </c>
      <c r="P7" s="10">
        <f t="shared" si="1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/>
      <c r="U7" s="9"/>
    </row>
    <row r="8" spans="1:21" x14ac:dyDescent="0.25">
      <c r="A8" s="1">
        <v>2022</v>
      </c>
      <c r="B8" s="1">
        <v>1</v>
      </c>
      <c r="C8" s="3" t="s">
        <v>8</v>
      </c>
      <c r="D8" s="1" t="s">
        <v>9</v>
      </c>
      <c r="E8" s="1">
        <v>31</v>
      </c>
      <c r="F8" s="10"/>
      <c r="G8" s="10"/>
      <c r="H8" s="10"/>
      <c r="I8" s="10"/>
      <c r="J8" s="4">
        <v>10.84</v>
      </c>
      <c r="K8" s="5">
        <v>2.5729999999999999E-2</v>
      </c>
      <c r="L8" s="4">
        <v>2.0299999999999998</v>
      </c>
      <c r="M8" s="4">
        <v>6.84</v>
      </c>
      <c r="N8" s="4">
        <v>8.52</v>
      </c>
      <c r="O8" s="6">
        <f t="shared" si="1"/>
        <v>336.04</v>
      </c>
      <c r="P8" s="10">
        <f t="shared" si="1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  <c r="T8" s="10"/>
      <c r="U8" s="9"/>
    </row>
    <row r="9" spans="1:21" x14ac:dyDescent="0.25">
      <c r="A9" s="1">
        <v>2022</v>
      </c>
      <c r="B9" s="1">
        <v>2</v>
      </c>
      <c r="C9" s="3" t="s">
        <v>8</v>
      </c>
      <c r="D9" s="1" t="s">
        <v>9</v>
      </c>
      <c r="E9" s="1">
        <v>28</v>
      </c>
      <c r="F9" s="10"/>
      <c r="G9" s="10"/>
      <c r="H9" s="10"/>
      <c r="I9" s="10"/>
      <c r="J9" s="4">
        <v>10.84</v>
      </c>
      <c r="K9" s="5">
        <v>2.5729999999999999E-2</v>
      </c>
      <c r="L9" s="4">
        <v>2.0299999999999998</v>
      </c>
      <c r="M9" s="4">
        <v>6.84</v>
      </c>
      <c r="N9" s="4">
        <v>8.52</v>
      </c>
      <c r="O9" s="6">
        <f t="shared" si="1"/>
        <v>303.52</v>
      </c>
      <c r="P9" s="10">
        <f t="shared" si="1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/>
      <c r="U9" s="9"/>
    </row>
    <row r="10" spans="1:21" x14ac:dyDescent="0.25">
      <c r="A10" s="1">
        <v>2022</v>
      </c>
      <c r="B10" s="1">
        <v>3</v>
      </c>
      <c r="C10" s="3" t="s">
        <v>8</v>
      </c>
      <c r="D10" s="1" t="s">
        <v>9</v>
      </c>
      <c r="E10" s="1">
        <v>31</v>
      </c>
      <c r="F10" s="10"/>
      <c r="G10" s="10"/>
      <c r="H10" s="10"/>
      <c r="I10" s="10"/>
      <c r="J10" s="4">
        <v>10.84</v>
      </c>
      <c r="K10" s="5">
        <v>2.5729999999999999E-2</v>
      </c>
      <c r="L10" s="4">
        <v>2.0299999999999998</v>
      </c>
      <c r="M10" s="4">
        <v>6.84</v>
      </c>
      <c r="N10" s="4">
        <v>8.52</v>
      </c>
      <c r="O10" s="6">
        <f t="shared" si="1"/>
        <v>336.04</v>
      </c>
      <c r="P10" s="10">
        <f t="shared" si="1"/>
        <v>0</v>
      </c>
      <c r="Q10" s="10">
        <f t="shared" si="0"/>
        <v>0</v>
      </c>
      <c r="R10" s="10">
        <f t="shared" si="0"/>
        <v>0</v>
      </c>
      <c r="S10" s="10">
        <f t="shared" si="0"/>
        <v>0</v>
      </c>
      <c r="T10" s="10"/>
      <c r="U10" s="9"/>
    </row>
    <row r="11" spans="1:21" x14ac:dyDescent="0.25">
      <c r="A11" s="1">
        <v>2022</v>
      </c>
      <c r="B11" s="1">
        <v>4</v>
      </c>
      <c r="C11" s="3" t="s">
        <v>8</v>
      </c>
      <c r="D11" s="1" t="s">
        <v>9</v>
      </c>
      <c r="E11" s="1">
        <v>30</v>
      </c>
      <c r="F11" s="10"/>
      <c r="G11" s="10"/>
      <c r="H11" s="10"/>
      <c r="I11" s="10"/>
      <c r="J11" s="4">
        <v>10.84</v>
      </c>
      <c r="K11" s="5">
        <v>2.5729999999999999E-2</v>
      </c>
      <c r="L11" s="4">
        <v>2.0299999999999998</v>
      </c>
      <c r="M11" s="4">
        <v>6.84</v>
      </c>
      <c r="N11" s="4">
        <v>8.52</v>
      </c>
      <c r="O11" s="6">
        <f t="shared" si="1"/>
        <v>325.2</v>
      </c>
      <c r="P11" s="10">
        <f t="shared" si="1"/>
        <v>0</v>
      </c>
      <c r="Q11" s="10">
        <f t="shared" si="0"/>
        <v>0</v>
      </c>
      <c r="R11" s="10">
        <f t="shared" si="0"/>
        <v>0</v>
      </c>
      <c r="S11" s="10">
        <f t="shared" si="0"/>
        <v>0</v>
      </c>
      <c r="T11" s="10"/>
    </row>
    <row r="12" spans="1:21" x14ac:dyDescent="0.25">
      <c r="A12" s="1">
        <v>2022</v>
      </c>
      <c r="B12" s="1">
        <v>5</v>
      </c>
      <c r="C12" s="3" t="s">
        <v>8</v>
      </c>
      <c r="D12" s="1" t="s">
        <v>9</v>
      </c>
      <c r="E12" s="1">
        <v>31</v>
      </c>
      <c r="F12" s="10"/>
      <c r="G12" s="10"/>
      <c r="H12" s="10"/>
      <c r="I12" s="10"/>
      <c r="J12" s="4">
        <v>10.84</v>
      </c>
      <c r="K12" s="5">
        <v>2.5729999999999999E-2</v>
      </c>
      <c r="L12" s="4">
        <v>2.0299999999999998</v>
      </c>
      <c r="M12" s="4">
        <v>6.84</v>
      </c>
      <c r="N12" s="4">
        <v>8.52</v>
      </c>
      <c r="O12" s="6">
        <f t="shared" si="1"/>
        <v>336.04</v>
      </c>
      <c r="P12" s="10">
        <f t="shared" si="1"/>
        <v>0</v>
      </c>
      <c r="Q12" s="10">
        <f t="shared" si="0"/>
        <v>0</v>
      </c>
      <c r="R12" s="10">
        <f t="shared" si="0"/>
        <v>0</v>
      </c>
      <c r="S12" s="10">
        <f t="shared" si="0"/>
        <v>0</v>
      </c>
      <c r="T12" s="10"/>
    </row>
    <row r="13" spans="1:21" x14ac:dyDescent="0.25">
      <c r="A13" s="1">
        <v>2022</v>
      </c>
      <c r="B13" s="1">
        <v>6</v>
      </c>
      <c r="C13" s="3" t="s">
        <v>8</v>
      </c>
      <c r="D13" s="1" t="s">
        <v>9</v>
      </c>
      <c r="E13" s="1">
        <v>30</v>
      </c>
      <c r="F13" s="10"/>
      <c r="G13" s="10"/>
      <c r="H13" s="10"/>
      <c r="I13" s="10"/>
      <c r="J13" s="4">
        <v>10.84</v>
      </c>
      <c r="K13" s="5">
        <v>2.5729999999999999E-2</v>
      </c>
      <c r="L13" s="4">
        <v>2.0299999999999998</v>
      </c>
      <c r="M13" s="4">
        <v>6.84</v>
      </c>
      <c r="N13" s="4">
        <v>8.52</v>
      </c>
      <c r="O13" s="6">
        <f t="shared" si="1"/>
        <v>325.2</v>
      </c>
      <c r="P13" s="10">
        <f t="shared" si="1"/>
        <v>0</v>
      </c>
      <c r="Q13" s="10">
        <f t="shared" si="0"/>
        <v>0</v>
      </c>
      <c r="R13" s="10">
        <f t="shared" si="0"/>
        <v>0</v>
      </c>
      <c r="S13" s="10">
        <f t="shared" si="0"/>
        <v>0</v>
      </c>
      <c r="T13" s="10"/>
    </row>
    <row r="14" spans="1:21" ht="16.5" thickBot="1" x14ac:dyDescent="0.3">
      <c r="E14" s="7">
        <f>SUM(E2:E13)</f>
        <v>365</v>
      </c>
      <c r="F14" s="11"/>
      <c r="G14" s="11"/>
      <c r="H14" s="11"/>
      <c r="I14" s="11"/>
      <c r="J14" s="8"/>
      <c r="K14" s="8"/>
      <c r="L14" s="8"/>
      <c r="M14" s="8"/>
      <c r="N14" s="8"/>
      <c r="O14" s="7">
        <f t="shared" ref="O14:S14" si="2">SUM(O2:O13)</f>
        <v>3956.5999999999995</v>
      </c>
      <c r="P14" s="11">
        <f t="shared" si="2"/>
        <v>0</v>
      </c>
      <c r="Q14" s="11">
        <f t="shared" si="2"/>
        <v>0</v>
      </c>
      <c r="R14" s="11">
        <f t="shared" si="2"/>
        <v>0</v>
      </c>
      <c r="S14" s="11">
        <f t="shared" si="2"/>
        <v>0</v>
      </c>
      <c r="T14" s="11"/>
    </row>
    <row r="15" spans="1:21" ht="16.5" thickTop="1" x14ac:dyDescent="0.25"/>
    <row r="16" spans="1:21" x14ac:dyDescent="0.25">
      <c r="A16" s="1" t="s">
        <v>23</v>
      </c>
      <c r="T16" s="6"/>
    </row>
    <row r="17" spans="1:1" x14ac:dyDescent="0.25">
      <c r="A17" s="1" t="s">
        <v>22</v>
      </c>
    </row>
  </sheetData>
  <pageMargins left="1" right="1" top="1" bottom="1.75" header="0.5" footer="0.5"/>
  <pageSetup orientation="landscape" r:id="rId1"/>
  <headerFooter scaleWithDoc="0">
    <oddHeader>&amp;C&amp;"Times New Roman,Regular"&amp;12CONFIDENTIAL INFORMATION REDACTED</oddHeader>
    <oddFooter>&amp;R&amp;"Times New Roman,Bold"&amp;12 Case No. 2020-00349
Attachment to Response to AG-KIUC-1 Question No. 168
Page &amp;P of &amp;N
Sinclair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Phoenix_Paper_Test_Year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2021-01-22T14:47:41Z</dcterms:created>
  <dcterms:modified xsi:type="dcterms:W3CDTF">2021-01-22T14:47:48Z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2021-01-22T14:47:48Z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c0366ef8-adba-4606-8626-1f839a1e0b87</vt:lpwstr>
  </property>
  <property fmtid="{D5CDD505-2E9C-101B-9397-08002B2CF9AE}" pid="8" name="MSIP_Label_e965de27-20ef-4eb5-94ff-abaf6a06cb9e_ContentBits">
    <vt:lpwstr>0</vt:lpwstr>
  </property>
</Properties>
</file>