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N:\Rate Case 2020\Cost of Service\Data Requests\Draft Responses from Seelye\KU PSC\"/>
    </mc:Choice>
  </mc:AlternateContent>
  <xr:revisionPtr revIDLastSave="0" documentId="13_ncr:1_{EFF157C4-A9A3-4997-B45C-D5D9B7042FDA}" xr6:coauthVersionLast="45" xr6:coauthVersionMax="45" xr10:uidLastSave="{00000000-0000-0000-0000-000000000000}"/>
  <bookViews>
    <workbookView xWindow="-110" yWindow="-110" windowWidth="19420" windowHeight="9800" xr2:uid="{86BE4EBD-8983-45C5-9479-D9E23803A15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0" i="1" l="1"/>
  <c r="F30" i="1"/>
  <c r="E30" i="1"/>
  <c r="D30" i="1"/>
  <c r="C30" i="1"/>
  <c r="B30" i="1"/>
  <c r="F28" i="1"/>
  <c r="I23" i="1"/>
  <c r="H23" i="1"/>
  <c r="F23" i="1"/>
  <c r="E20" i="1"/>
  <c r="B11" i="1"/>
  <c r="B10" i="1"/>
  <c r="E9" i="1"/>
  <c r="E8" i="1"/>
  <c r="E7" i="1"/>
  <c r="E11" i="1" s="1"/>
  <c r="B29" i="1" l="1"/>
  <c r="H29" i="1"/>
  <c r="D29" i="1"/>
  <c r="F29" i="1"/>
  <c r="E29" i="1"/>
  <c r="C29" i="1"/>
  <c r="D23" i="1"/>
  <c r="J23" i="1"/>
  <c r="F31" i="1" l="1"/>
  <c r="F33" i="1" s="1"/>
  <c r="E31" i="1"/>
  <c r="D31" i="1"/>
  <c r="D33" i="1" s="1"/>
  <c r="C31" i="1"/>
  <c r="C33" i="1" s="1"/>
  <c r="B31" i="1"/>
  <c r="B33" i="1" s="1"/>
  <c r="H31" i="1"/>
  <c r="H33" i="1" s="1"/>
  <c r="E3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Hurst, Brian</author>
  </authors>
  <commentList>
    <comment ref="D5" authorId="0" shapeId="0" xr:uid="{F75DA057-D037-4E15-AC73-2945DE716681}">
      <text>
        <r>
          <rPr>
            <b/>
            <sz val="9"/>
            <color indexed="81"/>
            <rFont val="Tahoma"/>
            <family val="2"/>
          </rPr>
          <t>Hurst, Brian:</t>
        </r>
        <r>
          <rPr>
            <sz val="9"/>
            <color indexed="81"/>
            <rFont val="Tahoma"/>
            <family val="2"/>
          </rPr>
          <t xml:space="preserve">
(K)</t>
        </r>
      </text>
    </comment>
  </commentList>
</comments>
</file>

<file path=xl/sharedStrings.xml><?xml version="1.0" encoding="utf-8"?>
<sst xmlns="http://schemas.openxmlformats.org/spreadsheetml/2006/main" count="49" uniqueCount="43">
  <si>
    <t>Shared Data Across all LED Lighting options (KU)</t>
  </si>
  <si>
    <t>Weighted Average Cost of Capital (WACC)</t>
  </si>
  <si>
    <t>Capitalization</t>
  </si>
  <si>
    <t>Annual</t>
  </si>
  <si>
    <t>Weighted</t>
  </si>
  <si>
    <t xml:space="preserve">     Ratio</t>
  </si>
  <si>
    <t>R.O.E.</t>
  </si>
  <si>
    <t>Cost</t>
  </si>
  <si>
    <t>Common Equity</t>
  </si>
  <si>
    <t>Short Term Debt</t>
  </si>
  <si>
    <t>Long Term Debt</t>
  </si>
  <si>
    <t>Total Debt</t>
  </si>
  <si>
    <t>Total WACC</t>
  </si>
  <si>
    <t>Overall Cost of Capital</t>
  </si>
  <si>
    <t>Note:</t>
  </si>
  <si>
    <t>Carrying Charge Income Tax Calculation</t>
  </si>
  <si>
    <t>Corporate Tax Rate:</t>
  </si>
  <si>
    <t>Federal Tax Rate</t>
  </si>
  <si>
    <t>State Tax Rate</t>
  </si>
  <si>
    <t>State Tax Benefit</t>
  </si>
  <si>
    <t>TOTAL Corporate Tax Rate</t>
  </si>
  <si>
    <t xml:space="preserve">Carrying Charge: </t>
  </si>
  <si>
    <t xml:space="preserve">(Weighted Cost of Equity / (1- CORPORATE TAX RATE)) x CORPORATE TAX RATE </t>
  </si>
  <si>
    <t>(</t>
  </si>
  <si>
    <r>
      <t>/  (</t>
    </r>
    <r>
      <rPr>
        <b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 -</t>
    </r>
  </si>
  <si>
    <t>))           x</t>
  </si>
  <si>
    <t>Annual Carrying Charges</t>
  </si>
  <si>
    <t>Fixtures</t>
  </si>
  <si>
    <t>Poles</t>
  </si>
  <si>
    <t>Conversion Fee</t>
  </si>
  <si>
    <t>LED Fixtures</t>
  </si>
  <si>
    <t>LED Open Bottom</t>
  </si>
  <si>
    <t>HIDs</t>
  </si>
  <si>
    <t>New Pole</t>
  </si>
  <si>
    <t>Vintage Pole</t>
  </si>
  <si>
    <t>Weighted Avg. Pole</t>
  </si>
  <si>
    <t>Useful Life</t>
  </si>
  <si>
    <t>-</t>
  </si>
  <si>
    <t>Overall Rate of Return</t>
  </si>
  <si>
    <t>Straight Line Depreciation</t>
  </si>
  <si>
    <t>Income Taxes</t>
  </si>
  <si>
    <t>Property Taxes</t>
  </si>
  <si>
    <t>Total Carrying Charge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</si>
</sst>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000_);\(&quot;$&quot;#,##0.00000\)"/>
    <numFmt numFmtId="165" formatCode="0.0%"/>
    <numFmt numFmtId="166" formatCode="0.0000%"/>
    <numFmt numFmtId="167" formatCode="0.000%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indexed="48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1">
    <xf numFmtId="0" fontId="0" fillId="0" borderId="0" xfId="0"/>
    <xf numFmtId="0" fontId="4" fillId="0" borderId="0" xfId="0" applyFont="1"/>
    <xf numFmtId="0" fontId="6" fillId="0" borderId="0" xfId="0" applyFont="1"/>
    <xf numFmtId="0" fontId="4" fillId="0" borderId="0" xfId="0" applyFont="1" applyAlignment="1">
      <alignment horizontal="centerContinuous"/>
    </xf>
    <xf numFmtId="0" fontId="7" fillId="0" borderId="0" xfId="0" applyFont="1" applyAlignment="1">
      <alignment horizontal="right"/>
    </xf>
    <xf numFmtId="0" fontId="4" fillId="0" borderId="2" xfId="0" applyFont="1" applyBorder="1"/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2" fillId="0" borderId="0" xfId="0" quotePrefix="1" applyFont="1" applyAlignment="1">
      <alignment horizontal="left"/>
    </xf>
    <xf numFmtId="10" fontId="3" fillId="0" borderId="0" xfId="0" applyNumberFormat="1" applyFont="1" applyAlignment="1">
      <alignment horizontal="center"/>
    </xf>
    <xf numFmtId="0" fontId="4" fillId="0" borderId="5" xfId="0" applyFont="1" applyBorder="1"/>
    <xf numFmtId="0" fontId="4" fillId="0" borderId="1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/>
    <xf numFmtId="10" fontId="4" fillId="0" borderId="8" xfId="0" applyNumberFormat="1" applyFont="1" applyBorder="1" applyAlignment="1">
      <alignment horizontal="center"/>
    </xf>
    <xf numFmtId="0" fontId="2" fillId="0" borderId="0" xfId="0" applyFont="1"/>
    <xf numFmtId="0" fontId="4" fillId="0" borderId="9" xfId="0" applyFont="1" applyBorder="1"/>
    <xf numFmtId="10" fontId="4" fillId="0" borderId="10" xfId="0" applyNumberFormat="1" applyFont="1" applyBorder="1" applyAlignment="1">
      <alignment horizontal="center"/>
    </xf>
    <xf numFmtId="10" fontId="4" fillId="0" borderId="10" xfId="0" quotePrefix="1" applyNumberFormat="1" applyFont="1" applyBorder="1" applyAlignment="1">
      <alignment horizontal="center"/>
    </xf>
    <xf numFmtId="10" fontId="8" fillId="0" borderId="10" xfId="2" applyNumberFormat="1" applyFont="1" applyBorder="1" applyAlignment="1">
      <alignment horizontal="center"/>
    </xf>
    <xf numFmtId="10" fontId="4" fillId="0" borderId="11" xfId="0" applyNumberFormat="1" applyFont="1" applyBorder="1" applyAlignment="1">
      <alignment horizontal="center"/>
    </xf>
    <xf numFmtId="0" fontId="6" fillId="0" borderId="12" xfId="0" applyFont="1" applyBorder="1"/>
    <xf numFmtId="10" fontId="4" fillId="0" borderId="13" xfId="0" applyNumberFormat="1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10" fontId="6" fillId="0" borderId="14" xfId="0" applyNumberFormat="1" applyFont="1" applyBorder="1" applyAlignment="1">
      <alignment horizontal="center"/>
    </xf>
    <xf numFmtId="0" fontId="6" fillId="0" borderId="0" xfId="0" quotePrefix="1" applyFont="1"/>
    <xf numFmtId="10" fontId="4" fillId="0" borderId="0" xfId="0" applyNumberFormat="1" applyFont="1" applyAlignment="1">
      <alignment horizontal="center"/>
    </xf>
    <xf numFmtId="10" fontId="6" fillId="0" borderId="0" xfId="0" applyNumberFormat="1" applyFont="1" applyAlignment="1">
      <alignment horizontal="center"/>
    </xf>
    <xf numFmtId="0" fontId="4" fillId="0" borderId="0" xfId="0" applyFont="1" applyProtection="1">
      <protection locked="0"/>
    </xf>
    <xf numFmtId="0" fontId="9" fillId="0" borderId="0" xfId="0" applyFont="1"/>
    <xf numFmtId="166" fontId="7" fillId="0" borderId="0" xfId="0" applyNumberFormat="1" applyFont="1" applyAlignment="1">
      <alignment horizontal="center"/>
    </xf>
    <xf numFmtId="10" fontId="4" fillId="0" borderId="0" xfId="2" applyNumberFormat="1" applyFont="1"/>
    <xf numFmtId="7" fontId="4" fillId="0" borderId="0" xfId="0" applyNumberFormat="1" applyFont="1"/>
    <xf numFmtId="0" fontId="4" fillId="0" borderId="0" xfId="0" quotePrefix="1" applyFont="1" applyAlignment="1">
      <alignment horizontal="right"/>
    </xf>
    <xf numFmtId="167" fontId="6" fillId="0" borderId="0" xfId="2" applyNumberFormat="1" applyFont="1" applyAlignment="1">
      <alignment horizontal="right"/>
    </xf>
    <xf numFmtId="0" fontId="4" fillId="0" borderId="0" xfId="0" quotePrefix="1" applyFont="1"/>
    <xf numFmtId="166" fontId="6" fillId="0" borderId="0" xfId="2" applyNumberFormat="1" applyFont="1"/>
    <xf numFmtId="0" fontId="4" fillId="0" borderId="0" xfId="0" applyFont="1" applyAlignment="1">
      <alignment horizontal="center"/>
    </xf>
    <xf numFmtId="167" fontId="6" fillId="0" borderId="0" xfId="0" applyNumberFormat="1" applyFont="1" applyAlignment="1">
      <alignment horizontal="center"/>
    </xf>
    <xf numFmtId="0" fontId="10" fillId="0" borderId="0" xfId="0" applyFont="1"/>
    <xf numFmtId="0" fontId="3" fillId="0" borderId="7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8" xfId="0" applyFont="1" applyBorder="1" applyAlignment="1">
      <alignment horizontal="center" wrapText="1"/>
    </xf>
    <xf numFmtId="0" fontId="0" fillId="0" borderId="0" xfId="0" applyAlignment="1">
      <alignment horizontal="right"/>
    </xf>
    <xf numFmtId="0" fontId="7" fillId="0" borderId="7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8" xfId="0" applyFont="1" applyBorder="1" applyAlignment="1">
      <alignment horizontal="center"/>
    </xf>
    <xf numFmtId="2" fontId="7" fillId="0" borderId="0" xfId="0" applyNumberFormat="1" applyFont="1" applyAlignment="1">
      <alignment horizontal="center"/>
    </xf>
    <xf numFmtId="0" fontId="0" fillId="0" borderId="8" xfId="0" applyBorder="1" applyAlignment="1">
      <alignment horizontal="center"/>
    </xf>
    <xf numFmtId="0" fontId="7" fillId="0" borderId="16" xfId="0" applyFont="1" applyBorder="1" applyAlignment="1">
      <alignment horizontal="center"/>
    </xf>
    <xf numFmtId="10" fontId="0" fillId="0" borderId="7" xfId="0" applyNumberFormat="1" applyBorder="1" applyAlignment="1">
      <alignment horizontal="center"/>
    </xf>
    <xf numFmtId="10" fontId="0" fillId="0" borderId="0" xfId="0" applyNumberFormat="1" applyAlignment="1">
      <alignment horizontal="center"/>
    </xf>
    <xf numFmtId="10" fontId="0" fillId="0" borderId="8" xfId="0" applyNumberFormat="1" applyBorder="1" applyAlignment="1">
      <alignment horizontal="center"/>
    </xf>
    <xf numFmtId="10" fontId="0" fillId="0" borderId="16" xfId="0" applyNumberFormat="1" applyBorder="1" applyAlignment="1">
      <alignment horizontal="center"/>
    </xf>
    <xf numFmtId="10" fontId="0" fillId="0" borderId="7" xfId="2" applyNumberFormat="1" applyFont="1" applyBorder="1" applyAlignment="1">
      <alignment horizontal="center"/>
    </xf>
    <xf numFmtId="10" fontId="0" fillId="0" borderId="0" xfId="2" applyNumberFormat="1" applyFont="1" applyBorder="1" applyAlignment="1">
      <alignment horizontal="center"/>
    </xf>
    <xf numFmtId="10" fontId="0" fillId="0" borderId="8" xfId="2" applyNumberFormat="1" applyFont="1" applyBorder="1" applyAlignment="1">
      <alignment horizontal="center"/>
    </xf>
    <xf numFmtId="10" fontId="0" fillId="0" borderId="16" xfId="2" applyNumberFormat="1" applyFont="1" applyBorder="1" applyAlignment="1">
      <alignment horizontal="center"/>
    </xf>
    <xf numFmtId="167" fontId="4" fillId="0" borderId="0" xfId="2" applyNumberFormat="1" applyFont="1" applyAlignment="1">
      <alignment horizontal="center"/>
    </xf>
    <xf numFmtId="164" fontId="5" fillId="0" borderId="0" xfId="1" applyNumberFormat="1" applyFont="1" applyFill="1" applyBorder="1" applyAlignment="1">
      <alignment horizontal="center"/>
    </xf>
    <xf numFmtId="0" fontId="0" fillId="0" borderId="0" xfId="0" applyFill="1" applyBorder="1"/>
    <xf numFmtId="164" fontId="3" fillId="0" borderId="0" xfId="1" applyNumberFormat="1" applyFont="1" applyFill="1" applyBorder="1" applyAlignment="1">
      <alignment horizontal="center"/>
    </xf>
    <xf numFmtId="10" fontId="3" fillId="0" borderId="0" xfId="0" applyNumberFormat="1" applyFont="1" applyFill="1" applyBorder="1" applyAlignment="1">
      <alignment horizontal="center"/>
    </xf>
    <xf numFmtId="10" fontId="7" fillId="0" borderId="0" xfId="0" applyNumberFormat="1" applyFont="1" applyFill="1" applyAlignment="1">
      <alignment horizontal="center"/>
    </xf>
    <xf numFmtId="0" fontId="4" fillId="0" borderId="0" xfId="0" quotePrefix="1" applyFont="1" applyFill="1" applyAlignment="1">
      <alignment horizontal="center"/>
    </xf>
    <xf numFmtId="10" fontId="4" fillId="0" borderId="0" xfId="0" applyNumberFormat="1" applyFont="1" applyFill="1" applyAlignment="1">
      <alignment horizontal="center"/>
    </xf>
    <xf numFmtId="10" fontId="7" fillId="0" borderId="0" xfId="2" quotePrefix="1" applyNumberFormat="1" applyFont="1" applyFill="1" applyAlignment="1">
      <alignment horizontal="center"/>
    </xf>
    <xf numFmtId="10" fontId="4" fillId="0" borderId="0" xfId="0" quotePrefix="1" applyNumberFormat="1" applyFont="1" applyFill="1" applyAlignment="1">
      <alignment horizontal="center"/>
    </xf>
    <xf numFmtId="10" fontId="7" fillId="0" borderId="0" xfId="2" applyNumberFormat="1" applyFont="1" applyFill="1" applyAlignment="1">
      <alignment horizontal="center"/>
    </xf>
    <xf numFmtId="165" fontId="7" fillId="0" borderId="0" xfId="2" applyNumberFormat="1" applyFont="1" applyFill="1"/>
    <xf numFmtId="10" fontId="7" fillId="0" borderId="1" xfId="2" applyNumberFormat="1" applyFont="1" applyFill="1" applyBorder="1"/>
    <xf numFmtId="10" fontId="7" fillId="0" borderId="5" xfId="2" applyNumberFormat="1" applyFont="1" applyFill="1" applyBorder="1" applyAlignment="1">
      <alignment horizontal="center"/>
    </xf>
    <xf numFmtId="10" fontId="0" fillId="0" borderId="6" xfId="0" applyNumberFormat="1" applyFill="1" applyBorder="1" applyAlignment="1">
      <alignment horizontal="center"/>
    </xf>
    <xf numFmtId="10" fontId="7" fillId="0" borderId="17" xfId="2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5" xfId="0" applyFont="1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13" fillId="0" borderId="0" xfId="0" applyFont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E729FA-8B65-4930-9ED1-8087463ADB9E}">
  <dimension ref="A1:Q34"/>
  <sheetViews>
    <sheetView tabSelected="1" zoomScaleNormal="100" workbookViewId="0"/>
  </sheetViews>
  <sheetFormatPr defaultColWidth="9.1796875" defaultRowHeight="14.5" x14ac:dyDescent="0.35"/>
  <cols>
    <col min="1" max="1" width="28" customWidth="1"/>
    <col min="2" max="2" width="15.26953125" bestFit="1" customWidth="1"/>
    <col min="3" max="3" width="18.453125" customWidth="1"/>
    <col min="4" max="4" width="9.54296875" bestFit="1" customWidth="1"/>
    <col min="5" max="5" width="12.26953125" bestFit="1" customWidth="1"/>
    <col min="6" max="6" width="26.453125" customWidth="1"/>
    <col min="7" max="7" width="13.26953125" customWidth="1"/>
    <col min="8" max="8" width="14.26953125" customWidth="1"/>
    <col min="9" max="9" width="3.7265625" customWidth="1"/>
    <col min="12" max="12" width="10" bestFit="1" customWidth="1"/>
  </cols>
  <sheetData>
    <row r="1" spans="1:17" ht="15.5" x14ac:dyDescent="0.35">
      <c r="A1" s="80" t="s">
        <v>0</v>
      </c>
      <c r="B1" s="1"/>
      <c r="C1" s="1"/>
      <c r="D1" s="1"/>
      <c r="E1" s="1"/>
      <c r="F1" s="1"/>
      <c r="G1" s="1"/>
      <c r="H1" s="1"/>
      <c r="I1" s="1"/>
      <c r="J1" s="1"/>
      <c r="L1" s="60"/>
      <c r="M1" s="61"/>
      <c r="N1" s="61"/>
      <c r="O1" s="61"/>
      <c r="P1" s="61"/>
      <c r="Q1" s="61"/>
    </row>
    <row r="2" spans="1:17" x14ac:dyDescent="0.35">
      <c r="A2" s="1"/>
      <c r="B2" s="1"/>
      <c r="C2" s="1"/>
      <c r="D2" s="1"/>
      <c r="E2" s="1"/>
      <c r="F2" s="1"/>
      <c r="G2" s="1"/>
      <c r="H2" s="1"/>
      <c r="I2" s="1"/>
      <c r="J2" s="1"/>
      <c r="L2" s="60"/>
      <c r="M2" s="61"/>
      <c r="N2" s="61"/>
      <c r="O2" s="61"/>
      <c r="P2" s="61"/>
      <c r="Q2" s="61"/>
    </row>
    <row r="3" spans="1:17" x14ac:dyDescent="0.35">
      <c r="A3" s="2" t="s">
        <v>1</v>
      </c>
      <c r="B3" s="3"/>
      <c r="C3" s="3"/>
      <c r="D3" s="3"/>
      <c r="E3" s="1"/>
      <c r="F3" s="3"/>
      <c r="G3" s="3"/>
      <c r="H3" s="1"/>
      <c r="I3" s="1"/>
      <c r="J3" s="1"/>
      <c r="L3" s="60"/>
      <c r="M3" s="61"/>
      <c r="N3" s="61"/>
      <c r="O3" s="61"/>
      <c r="P3" s="61"/>
      <c r="Q3" s="61"/>
    </row>
    <row r="4" spans="1:17" x14ac:dyDescent="0.35">
      <c r="A4" s="1"/>
      <c r="B4" s="3"/>
      <c r="C4" s="3"/>
      <c r="D4" s="3"/>
      <c r="E4" s="1"/>
      <c r="F4" s="3"/>
      <c r="G4" s="3"/>
      <c r="H4" s="1"/>
      <c r="I4" s="1"/>
      <c r="J4" s="1"/>
      <c r="K4" s="4"/>
      <c r="L4" s="62"/>
      <c r="M4" s="61"/>
      <c r="N4" s="61"/>
      <c r="O4" s="61"/>
      <c r="P4" s="61"/>
      <c r="Q4" s="61"/>
    </row>
    <row r="5" spans="1:17" x14ac:dyDescent="0.35">
      <c r="A5" s="5"/>
      <c r="B5" s="6" t="s">
        <v>2</v>
      </c>
      <c r="C5" s="6" t="s">
        <v>3</v>
      </c>
      <c r="D5" s="6" t="s">
        <v>3</v>
      </c>
      <c r="E5" s="7" t="s">
        <v>4</v>
      </c>
      <c r="F5" s="8"/>
      <c r="G5" s="1"/>
      <c r="H5" s="1"/>
      <c r="I5" s="1"/>
      <c r="J5" s="1"/>
      <c r="K5" s="4"/>
      <c r="L5" s="63"/>
      <c r="M5" s="61"/>
      <c r="N5" s="61"/>
      <c r="O5" s="61"/>
      <c r="P5" s="61"/>
      <c r="Q5" s="61"/>
    </row>
    <row r="6" spans="1:17" x14ac:dyDescent="0.35">
      <c r="A6" s="10"/>
      <c r="B6" s="11" t="s">
        <v>5</v>
      </c>
      <c r="C6" s="11" t="s">
        <v>6</v>
      </c>
      <c r="D6" s="11" t="s">
        <v>7</v>
      </c>
      <c r="E6" s="12" t="s">
        <v>7</v>
      </c>
      <c r="F6" s="1"/>
      <c r="G6" s="1"/>
      <c r="H6" s="1"/>
      <c r="I6" s="1"/>
      <c r="J6" s="1"/>
      <c r="K6" s="4"/>
      <c r="L6" s="9"/>
    </row>
    <row r="7" spans="1:17" x14ac:dyDescent="0.35">
      <c r="A7" s="13" t="s">
        <v>8</v>
      </c>
      <c r="B7" s="64">
        <v>0.53231727204541945</v>
      </c>
      <c r="C7" s="64">
        <v>0.1</v>
      </c>
      <c r="D7" s="65"/>
      <c r="E7" s="14">
        <f>B7*C7</f>
        <v>5.3231727204541945E-2</v>
      </c>
      <c r="F7" s="1"/>
      <c r="G7" s="1"/>
      <c r="H7" s="1"/>
      <c r="I7" s="1"/>
      <c r="J7" s="1"/>
      <c r="K7" s="4"/>
      <c r="L7" s="9"/>
    </row>
    <row r="8" spans="1:17" x14ac:dyDescent="0.35">
      <c r="A8" s="13" t="s">
        <v>9</v>
      </c>
      <c r="B8" s="64">
        <v>1.7181755744303865E-2</v>
      </c>
      <c r="C8" s="66"/>
      <c r="D8" s="67">
        <v>4.5905495857983302E-3</v>
      </c>
      <c r="E8" s="14">
        <f>B8*D8</f>
        <v>7.8873701715302186E-5</v>
      </c>
      <c r="F8" s="15"/>
      <c r="G8" s="1"/>
      <c r="H8" s="1"/>
      <c r="I8" s="1"/>
      <c r="J8" s="1"/>
    </row>
    <row r="9" spans="1:17" x14ac:dyDescent="0.35">
      <c r="A9" s="13" t="s">
        <v>10</v>
      </c>
      <c r="B9" s="64">
        <v>0.45050097221027657</v>
      </c>
      <c r="C9" s="68"/>
      <c r="D9" s="69">
        <v>4.1618462004870925E-2</v>
      </c>
      <c r="E9" s="14">
        <f>B9*D9</f>
        <v>1.8749157595090809E-2</v>
      </c>
      <c r="F9" s="15"/>
      <c r="G9" s="1"/>
      <c r="H9" s="1"/>
      <c r="I9" s="1"/>
      <c r="J9" s="1"/>
    </row>
    <row r="10" spans="1:17" x14ac:dyDescent="0.35">
      <c r="A10" s="16" t="s">
        <v>11</v>
      </c>
      <c r="B10" s="17">
        <f>SUM(B8:B9)</f>
        <v>0.46768272795458044</v>
      </c>
      <c r="C10" s="18"/>
      <c r="D10" s="19"/>
      <c r="E10" s="20"/>
      <c r="F10" s="1"/>
      <c r="G10" s="1"/>
      <c r="H10" s="1"/>
      <c r="I10" s="1"/>
      <c r="J10" s="1"/>
    </row>
    <row r="11" spans="1:17" ht="15" thickBot="1" x14ac:dyDescent="0.4">
      <c r="A11" s="21" t="s">
        <v>12</v>
      </c>
      <c r="B11" s="22">
        <f>ROUNDUP(B7+B8+B9,1)</f>
        <v>1</v>
      </c>
      <c r="C11" s="23"/>
      <c r="D11" s="23"/>
      <c r="E11" s="24">
        <f>SUM(E7:E9)</f>
        <v>7.2059758501348062E-2</v>
      </c>
      <c r="F11" s="25" t="s">
        <v>13</v>
      </c>
      <c r="G11" s="1"/>
      <c r="H11" s="1"/>
      <c r="I11" s="1"/>
      <c r="J11" s="1"/>
    </row>
    <row r="12" spans="1:17" ht="15" thickTop="1" x14ac:dyDescent="0.35">
      <c r="A12" s="1"/>
      <c r="B12" s="2"/>
      <c r="C12" s="1"/>
      <c r="D12" s="26"/>
      <c r="E12" s="1"/>
      <c r="F12" s="27"/>
      <c r="G12" s="1"/>
      <c r="H12" s="1"/>
      <c r="I12" s="1"/>
      <c r="J12" s="28"/>
    </row>
    <row r="13" spans="1:17" x14ac:dyDescent="0.35">
      <c r="A13" s="1" t="s">
        <v>14</v>
      </c>
      <c r="B13" s="2"/>
      <c r="C13" s="1"/>
      <c r="D13" s="26"/>
      <c r="E13" s="1"/>
      <c r="F13" s="27"/>
      <c r="G13" s="1"/>
      <c r="H13" s="1"/>
      <c r="I13" s="1"/>
      <c r="J13" s="28"/>
    </row>
    <row r="14" spans="1:17" x14ac:dyDescent="0.35">
      <c r="A14" s="1"/>
      <c r="B14" s="2"/>
      <c r="C14" s="1"/>
      <c r="D14" s="26"/>
      <c r="E14" s="1"/>
      <c r="F14" s="27"/>
      <c r="G14" s="1"/>
      <c r="H14" s="1"/>
      <c r="I14" s="1"/>
      <c r="J14" s="28"/>
    </row>
    <row r="15" spans="1:17" x14ac:dyDescent="0.35">
      <c r="A15" s="2" t="s">
        <v>15</v>
      </c>
      <c r="B15" s="29"/>
      <c r="C15" s="2"/>
      <c r="D15" s="1"/>
      <c r="E15" s="1"/>
      <c r="F15" s="1"/>
      <c r="G15" s="1"/>
      <c r="H15" s="1"/>
      <c r="I15" s="1"/>
      <c r="J15" s="28"/>
    </row>
    <row r="16" spans="1:17" x14ac:dyDescent="0.35">
      <c r="A16" s="1"/>
      <c r="B16" s="1"/>
      <c r="C16" s="2"/>
      <c r="D16" s="1"/>
      <c r="E16" s="1"/>
      <c r="F16" s="1"/>
      <c r="G16" s="1"/>
      <c r="H16" s="1"/>
      <c r="I16" s="1"/>
      <c r="J16" s="28"/>
    </row>
    <row r="17" spans="1:10" x14ac:dyDescent="0.35">
      <c r="A17" s="1" t="s">
        <v>16</v>
      </c>
      <c r="B17" s="1"/>
      <c r="C17" s="1"/>
      <c r="D17" s="2"/>
      <c r="E17" s="70">
        <v>0.21</v>
      </c>
      <c r="F17" s="1" t="s">
        <v>17</v>
      </c>
      <c r="G17" s="1"/>
      <c r="H17" s="15"/>
      <c r="I17" s="15"/>
      <c r="J17" s="28"/>
    </row>
    <row r="18" spans="1:10" x14ac:dyDescent="0.35">
      <c r="A18" s="1"/>
      <c r="B18" s="1"/>
      <c r="C18" s="1"/>
      <c r="D18" s="2"/>
      <c r="E18" s="70">
        <v>4.9798500000000002E-2</v>
      </c>
      <c r="F18" s="1" t="s">
        <v>18</v>
      </c>
      <c r="G18" s="30"/>
      <c r="H18" s="15"/>
      <c r="I18" s="15"/>
      <c r="J18" s="28"/>
    </row>
    <row r="19" spans="1:10" x14ac:dyDescent="0.35">
      <c r="A19" s="1"/>
      <c r="B19" s="1"/>
      <c r="C19" s="1"/>
      <c r="D19" s="2"/>
      <c r="E19" s="71">
        <v>-1.03E-2</v>
      </c>
      <c r="F19" s="1" t="s">
        <v>19</v>
      </c>
      <c r="G19" s="30"/>
      <c r="H19" s="15"/>
      <c r="I19" s="15"/>
      <c r="J19" s="28"/>
    </row>
    <row r="20" spans="1:10" x14ac:dyDescent="0.35">
      <c r="A20" s="1"/>
      <c r="B20" s="1"/>
      <c r="C20" s="1"/>
      <c r="D20" s="2"/>
      <c r="E20" s="31">
        <f>SUM(E17:E19)</f>
        <v>0.24949849999999998</v>
      </c>
      <c r="F20" s="1" t="s">
        <v>20</v>
      </c>
      <c r="G20" s="1"/>
      <c r="H20" s="15"/>
      <c r="I20" s="15"/>
      <c r="J20" s="28"/>
    </row>
    <row r="21" spans="1:10" x14ac:dyDescent="0.35">
      <c r="A21" s="1"/>
      <c r="B21" s="1"/>
      <c r="C21" s="1"/>
      <c r="D21" s="2"/>
      <c r="E21" s="31"/>
      <c r="F21" s="1"/>
      <c r="G21" s="1"/>
      <c r="H21" s="15"/>
      <c r="I21" s="15"/>
      <c r="J21" s="28"/>
    </row>
    <row r="22" spans="1:10" x14ac:dyDescent="0.35">
      <c r="A22" s="1" t="s">
        <v>21</v>
      </c>
      <c r="B22" s="1"/>
      <c r="C22" s="1" t="s">
        <v>22</v>
      </c>
      <c r="D22" s="32"/>
      <c r="E22" s="32"/>
      <c r="F22" s="32"/>
      <c r="G22" s="1"/>
      <c r="H22" s="1"/>
      <c r="I22" s="1"/>
      <c r="J22" s="28"/>
    </row>
    <row r="23" spans="1:10" x14ac:dyDescent="0.35">
      <c r="A23" s="1"/>
      <c r="B23" s="1"/>
      <c r="C23" s="33" t="s">
        <v>23</v>
      </c>
      <c r="D23" s="34">
        <f>E7</f>
        <v>5.3231727204541945E-2</v>
      </c>
      <c r="E23" s="35" t="s">
        <v>24</v>
      </c>
      <c r="F23" s="36">
        <f>E20</f>
        <v>0.24949849999999998</v>
      </c>
      <c r="G23" s="35" t="s">
        <v>25</v>
      </c>
      <c r="H23" s="36">
        <f>E20</f>
        <v>0.24949849999999998</v>
      </c>
      <c r="I23" s="37" t="str">
        <f>"="</f>
        <v>=</v>
      </c>
      <c r="J23" s="38">
        <f>(E7/(1-E20))*E20</f>
        <v>1.7696481739133643E-2</v>
      </c>
    </row>
    <row r="25" spans="1:10" ht="15.5" x14ac:dyDescent="0.35">
      <c r="A25" s="39" t="s">
        <v>26</v>
      </c>
    </row>
    <row r="26" spans="1:10" ht="15.5" x14ac:dyDescent="0.35">
      <c r="A26" s="39"/>
      <c r="B26" s="75" t="s">
        <v>27</v>
      </c>
      <c r="C26" s="76"/>
      <c r="D26" s="77"/>
      <c r="E26" s="75" t="s">
        <v>28</v>
      </c>
      <c r="F26" s="76"/>
      <c r="G26" s="77"/>
      <c r="H26" s="78" t="s">
        <v>29</v>
      </c>
    </row>
    <row r="27" spans="1:10" ht="29" x14ac:dyDescent="0.35">
      <c r="A27" s="39"/>
      <c r="B27" s="40" t="s">
        <v>30</v>
      </c>
      <c r="C27" s="41" t="s">
        <v>31</v>
      </c>
      <c r="D27" s="42" t="s">
        <v>32</v>
      </c>
      <c r="E27" s="40" t="s">
        <v>33</v>
      </c>
      <c r="F27" s="41" t="s">
        <v>34</v>
      </c>
      <c r="G27" s="43" t="s">
        <v>35</v>
      </c>
      <c r="H27" s="79"/>
    </row>
    <row r="28" spans="1:10" x14ac:dyDescent="0.35">
      <c r="A28" s="44" t="s">
        <v>36</v>
      </c>
      <c r="B28" s="45">
        <v>25</v>
      </c>
      <c r="C28" s="46">
        <v>15</v>
      </c>
      <c r="D28" s="47">
        <v>25</v>
      </c>
      <c r="E28" s="45">
        <v>28</v>
      </c>
      <c r="F28" s="48">
        <f>28*0.647332</f>
        <v>18.125295999999999</v>
      </c>
      <c r="G28" s="49" t="s">
        <v>37</v>
      </c>
      <c r="H28" s="50">
        <v>5</v>
      </c>
    </row>
    <row r="29" spans="1:10" x14ac:dyDescent="0.35">
      <c r="A29" t="s">
        <v>38</v>
      </c>
      <c r="B29" s="51">
        <f>$E$11</f>
        <v>7.2059758501348062E-2</v>
      </c>
      <c r="C29" s="52">
        <f t="shared" ref="C29:H29" si="0">$E$11</f>
        <v>7.2059758501348062E-2</v>
      </c>
      <c r="D29" s="53">
        <f>$E$11</f>
        <v>7.2059758501348062E-2</v>
      </c>
      <c r="E29" s="51">
        <f t="shared" si="0"/>
        <v>7.2059758501348062E-2</v>
      </c>
      <c r="F29" s="52">
        <f t="shared" si="0"/>
        <v>7.2059758501348062E-2</v>
      </c>
      <c r="G29" s="53" t="s">
        <v>37</v>
      </c>
      <c r="H29" s="54">
        <f t="shared" si="0"/>
        <v>7.2059758501348062E-2</v>
      </c>
    </row>
    <row r="30" spans="1:10" x14ac:dyDescent="0.35">
      <c r="A30" t="s">
        <v>39</v>
      </c>
      <c r="B30" s="55">
        <f>1/B28</f>
        <v>0.04</v>
      </c>
      <c r="C30" s="56">
        <f t="shared" ref="C30:F30" si="1">1/C28</f>
        <v>6.6666666666666666E-2</v>
      </c>
      <c r="D30" s="57">
        <f>1/D28</f>
        <v>0.04</v>
      </c>
      <c r="E30" s="55">
        <f t="shared" si="1"/>
        <v>3.5714285714285712E-2</v>
      </c>
      <c r="F30" s="56">
        <f t="shared" si="1"/>
        <v>5.5171512785225689E-2</v>
      </c>
      <c r="G30" s="53" t="s">
        <v>37</v>
      </c>
      <c r="H30" s="58">
        <f>1/H28</f>
        <v>0.2</v>
      </c>
    </row>
    <row r="31" spans="1:10" x14ac:dyDescent="0.35">
      <c r="A31" t="s">
        <v>40</v>
      </c>
      <c r="B31" s="51">
        <f>$J$23</f>
        <v>1.7696481739133643E-2</v>
      </c>
      <c r="C31" s="52">
        <f t="shared" ref="C31:H31" si="2">$J$23</f>
        <v>1.7696481739133643E-2</v>
      </c>
      <c r="D31" s="53">
        <f>$J$23</f>
        <v>1.7696481739133643E-2</v>
      </c>
      <c r="E31" s="51">
        <f t="shared" si="2"/>
        <v>1.7696481739133643E-2</v>
      </c>
      <c r="F31" s="52">
        <f t="shared" si="2"/>
        <v>1.7696481739133643E-2</v>
      </c>
      <c r="G31" s="53" t="s">
        <v>37</v>
      </c>
      <c r="H31" s="54">
        <f t="shared" si="2"/>
        <v>1.7696481739133643E-2</v>
      </c>
    </row>
    <row r="32" spans="1:10" x14ac:dyDescent="0.35">
      <c r="A32" t="s">
        <v>41</v>
      </c>
      <c r="B32" s="72">
        <v>1.521E-2</v>
      </c>
      <c r="C32" s="72">
        <v>1.521E-2</v>
      </c>
      <c r="D32" s="72">
        <v>1.521E-2</v>
      </c>
      <c r="E32" s="72">
        <v>1.521E-2</v>
      </c>
      <c r="F32" s="72">
        <v>1.521E-2</v>
      </c>
      <c r="G32" s="73" t="s">
        <v>37</v>
      </c>
      <c r="H32" s="74">
        <v>1.511E-2</v>
      </c>
    </row>
    <row r="33" spans="1:8" x14ac:dyDescent="0.35">
      <c r="A33" t="s">
        <v>42</v>
      </c>
      <c r="B33" s="9">
        <f>SUM(B29:B32)</f>
        <v>0.14496624024048171</v>
      </c>
      <c r="C33" s="9">
        <f t="shared" ref="C33:F33" si="3">SUM(C29:C32)</f>
        <v>0.17163290690714839</v>
      </c>
      <c r="D33" s="9">
        <f>SUM(D29:D32)</f>
        <v>0.14496624024048171</v>
      </c>
      <c r="E33" s="9">
        <f t="shared" si="3"/>
        <v>0.14068052595476743</v>
      </c>
      <c r="F33" s="9">
        <f t="shared" si="3"/>
        <v>0.16013775302570737</v>
      </c>
      <c r="G33" s="27">
        <v>0.15992735418057913</v>
      </c>
      <c r="H33" s="9">
        <f>SUM(H29:H32)</f>
        <v>0.3048662402404817</v>
      </c>
    </row>
    <row r="34" spans="1:8" x14ac:dyDescent="0.35">
      <c r="G34" s="59"/>
    </row>
  </sheetData>
  <mergeCells count="3">
    <mergeCell ref="B26:D26"/>
    <mergeCell ref="E26:G26"/>
    <mergeCell ref="H26:H27"/>
  </mergeCells>
  <pageMargins left="1" right="1" top="1" bottom="1.75" header="0.5" footer="0.5"/>
  <pageSetup scale="76" orientation="landscape" r:id="rId1"/>
  <headerFooter scaleWithDoc="0">
    <oddFooter xml:space="preserve">&amp;R&amp;"Times New Roman,Bold"&amp;12 Case No. 2020-00349
Attachment to Response to PSC-2 Question No. 118b
Page &amp;P of &amp;N
Seelye
</oddFooter>
  </headerFooter>
  <rowBreaks count="1" manualBreakCount="1">
    <brk id="24" max="16383" man="1"/>
  </rowBreak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>
  <Display>DocumentLibraryForm</Display>
  <Edit>DocumentLibraryForm</Edit>
  <New>DocumentLibraryForm</New>
  <MobileDisplayFormUrl/>
  <MobileEditFormUrl/>
  <MobileNewFormUrl/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pany xmlns="54fcda00-7b58-44a7-b108-8bd10a8a08ba">
      <Value>KU</Value>
    </Company>
    <Tariff_x0020_Dev_x0020_Doc_x0020_Type xmlns="54fcda00-7b58-44a7-b108-8bd10a8a08ba" xsi:nil="true"/>
    <Filing_x0020_Requirement xmlns="54fcda00-7b58-44a7-b108-8bd10a8a08ba" xsi:nil="true"/>
    <Round xmlns="54fcda00-7b58-44a7-b108-8bd10a8a08ba">DR02 Attachments</Round>
    <FormData xmlns="http://schemas.microsoft.com/sharepoint/v3" xsi:nil="true"/>
    <Data_x0020_Request_x0020_Question_x0020_No_x002e_ xmlns="54fcda00-7b58-44a7-b108-8bd10a8a08ba">118</Data_x0020_Request_x0020_Question_x0020_No_x002e_>
    <Year xmlns="54fcda00-7b58-44a7-b108-8bd10a8a08ba">2020</Year>
    <Document_x0020_Type xmlns="54fcda00-7b58-44a7-b108-8bd10a8a08ba">Data Requests</Document_x0020_Type>
    <Witness_x0020_Testimony xmlns="54fcda00-7b58-44a7-b108-8bd10a8a08ba" xsi:nil="true"/>
    <Intervemprs xmlns="54fcda00-7b58-44a7-b108-8bd10a8a08ba">KY Public Service Commission - PSC</Intervemprs>
    <Filed_x0020_Documents xmlns="54fcda00-7b58-44a7-b108-8bd10a8a08ba" xsi:nil="true"/>
    <Department xmlns="54fcda00-7b58-44a7-b108-8bd10a8a08ba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0103853DF7894DB347713A7250CD66" ma:contentTypeVersion="53" ma:contentTypeDescription="Create a new document." ma:contentTypeScope="" ma:versionID="cacfa8175316c073b911f4e929358acd">
  <xsd:schema xmlns:xsd="http://www.w3.org/2001/XMLSchema" xmlns:xs="http://www.w3.org/2001/XMLSchema" xmlns:p="http://schemas.microsoft.com/office/2006/metadata/properties" xmlns:ns1="http://schemas.microsoft.com/sharepoint/v3" xmlns:ns2="54fcda00-7b58-44a7-b108-8bd10a8a08ba" targetNamespace="http://schemas.microsoft.com/office/2006/metadata/properties" ma:root="true" ma:fieldsID="3e7f21d9c579c12408c77b5d4d8fcc13" ns1:_="" ns2:_="">
    <xsd:import namespace="http://schemas.microsoft.com/sharepoint/v3"/>
    <xsd:import namespace="54fcda00-7b58-44a7-b108-8bd10a8a08ba"/>
    <xsd:element name="properties">
      <xsd:complexType>
        <xsd:sequence>
          <xsd:element name="documentManagement">
            <xsd:complexType>
              <xsd:all>
                <xsd:element ref="ns2:Company" minOccurs="0"/>
                <xsd:element ref="ns2:Year"/>
                <xsd:element ref="ns2:Document_x0020_Type"/>
                <xsd:element ref="ns2:Filing_x0020_Requirement" minOccurs="0"/>
                <xsd:element ref="ns2:Witness_x0020_Testimony" minOccurs="0"/>
                <xsd:element ref="ns2:Intervemprs" minOccurs="0"/>
                <xsd:element ref="ns2:Round" minOccurs="0"/>
                <xsd:element ref="ns2:Data_x0020_Request_x0020_Question_x0020_No_x002e_" minOccurs="0"/>
                <xsd:element ref="ns2:Tariff_x0020_Dev_x0020_Doc_x0020_Type" minOccurs="0"/>
                <xsd:element ref="ns2:Filed_x0020_Documents" minOccurs="0"/>
                <xsd:element ref="ns2:Department" minOccurs="0"/>
                <xsd:element ref="ns1:Form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FormData" ma:index="19" nillable="true" ma:displayName="Form Data" ma:hidden="true" ma:internalName="FormData" ma:readOnly="fals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fcda00-7b58-44a7-b108-8bd10a8a08ba" elementFormDefault="qualified">
    <xsd:import namespace="http://schemas.microsoft.com/office/2006/documentManagement/types"/>
    <xsd:import namespace="http://schemas.microsoft.com/office/infopath/2007/PartnerControls"/>
    <xsd:element name="Company" ma:index="2" nillable="true" ma:displayName="Company" ma:internalName="Company" ma:readOnly="fals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U"/>
                    <xsd:enumeration value="LGE"/>
                    <xsd:enumeration value="ODP"/>
                  </xsd:restriction>
                </xsd:simpleType>
              </xsd:element>
            </xsd:sequence>
          </xsd:extension>
        </xsd:complexContent>
      </xsd:complexType>
    </xsd:element>
    <xsd:element name="Year" ma:index="3" ma:displayName="Year" ma:default="2020" ma:format="Dropdown" ma:indexed="true" ma:internalName="Year" ma:readOnly="false">
      <xsd:simpleType>
        <xsd:restriction base="dms:Choice"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</xsd:restriction>
      </xsd:simpleType>
    </xsd:element>
    <xsd:element name="Document_x0020_Type" ma:index="4" ma:displayName="Document Type" ma:format="Dropdown" ma:indexed="true" ma:internalName="Document_x0020_Type" ma:readOnly="false">
      <xsd:simpleType>
        <xsd:restriction base="dms:Choice">
          <xsd:enumeration value="General Information"/>
          <xsd:enumeration value="Application"/>
          <xsd:enumeration value="Development"/>
          <xsd:enumeration value="Orders"/>
          <xsd:enumeration value="Direct Testimony"/>
          <xsd:enumeration value="Rebuttal Testimony"/>
          <xsd:enumeration value="Stipulation Testimony"/>
          <xsd:enumeration value="Supplemental Rebuttal Testimony"/>
          <xsd:enumeration value="Superseded Testimony"/>
          <xsd:enumeration value="Intervenor Direct Testimony"/>
          <xsd:enumeration value="Intervenor Supplemental Testimony"/>
          <xsd:enumeration value="Intervenor Data Requests Issued"/>
          <xsd:enumeration value="Intervenor Data Requests Responses"/>
          <xsd:enumeration value="Data Requests"/>
          <xsd:enumeration value="Notices"/>
          <xsd:enumeration value="eFile/Filed Docs"/>
          <xsd:enumeration value="Filing Requirements"/>
          <xsd:enumeration value="Tariff Development"/>
          <xsd:enumeration value="Witness Prep"/>
          <xsd:enumeration value="Public Hearings"/>
          <xsd:enumeration value="Superseded"/>
        </xsd:restriction>
      </xsd:simpleType>
    </xsd:element>
    <xsd:element name="Filing_x0020_Requirement" ma:index="5" nillable="true" ma:displayName="Filing Requirement" ma:format="Dropdown" ma:internalName="Filing_x0020_Requirement" ma:readOnly="false">
      <xsd:simpleType>
        <xsd:restriction base="dms:Choice">
          <xsd:enumeration value="Filing Requirements - Draft Responses"/>
          <xsd:enumeration value="Tab 01-Sec 14(2) Attachment Only"/>
          <xsd:enumeration value="Tab 03-Sec 16(1)(b)(2) Attachment Only"/>
          <xsd:enumeration value="Tab 04-Sec 16(1)(b)(3) Attachment Only"/>
          <xsd:enumeration value="Tab 05-Sec 16(1)(b)(4) Attachment Only"/>
          <xsd:enumeration value="Tab 06-Sec 16(1)(b)(5) Attachment Only"/>
          <xsd:enumeration value="Tab 07-Sec 16(2) Attachment Only"/>
          <xsd:enumeration value="Tab 13-Sec 16(6)(f) Attachment Only"/>
          <xsd:enumeration value="Tab 15-Sec 16(7)(b) Attachment Only"/>
          <xsd:enumeration value="Tab 16-Sec 16(7)(c) Attachment Only"/>
          <xsd:enumeration value="Tab 17-Sec 16(7)(d) Attachment Only"/>
          <xsd:enumeration value="Tab 18-Sec 16(7)(e) Attachment Only"/>
          <xsd:enumeration value="Tab 19-Sec 16(7)(f) Attachment Only"/>
          <xsd:enumeration value="Tab 20-Sec 16(7)(g) Attachment Only"/>
          <xsd:enumeration value="Tab 22-Sec 16(7)(h)(1) Attachment Only"/>
          <xsd:enumeration value="Tab 23-Sec 16(7)(h)(2) Attachment Only"/>
          <xsd:enumeration value="Tab 24-Sec 16(7)(h)(3) Attachment Only"/>
          <xsd:enumeration value="Tab 25-Sec 16(7)(h)(4) Attachment Only"/>
          <xsd:enumeration value="Tab 28-Sec 16(7)(h)(7) Attachment Only"/>
          <xsd:enumeration value="Tab 29-Sec 16(7)(h)(8) Attachment Only"/>
          <xsd:enumeration value="Tab 30-Sec 16(7)(h)(9) Attachment Only"/>
          <xsd:enumeration value="Tab 31-Sec 16(7)(h)(10) Attachment Only"/>
          <xsd:enumeration value="Tab 32-Sec 16(7)(h)(11) Attachment Only"/>
          <xsd:enumeration value="Tab 33-Sec 16(7)(h)(12) Attachment Only"/>
          <xsd:enumeration value="Tab 39-Sec 16(7)(i) Attachment Only"/>
          <xsd:enumeration value="Tab 40-Sec 16(7)(j) Attachment Only"/>
          <xsd:enumeration value="Tab 41-Sec 16(7)(k) Attachment Only"/>
          <xsd:enumeration value="Tab 43-Sec 16(7)(m) Attachment Only"/>
          <xsd:enumeration value="Tab 44-Sec 16(7)(n) Attachment Only"/>
          <xsd:enumeration value="Tab 45-Sec 16(7)(o) Attachment Only"/>
          <xsd:enumeration value="Tab 46-Sec 16(7)(p) Attachment Only"/>
          <xsd:enumeration value="Tab 50-Sec 16(7)(t) Attachment Only"/>
          <xsd:enumeration value="Tab 51-Sec 16(7)(u) Attachment Only"/>
          <xsd:enumeration value="Tab 54-Sec 16(8)(a) Attachment Only"/>
          <xsd:enumeration value="Tab 55-Sec 16(8)(b Attachment Only"/>
          <xsd:enumeration value="Tab 56-Sec 16(8)(c) Attachment Only"/>
          <xsd:enumeration value="Tab 57-Sec 16(8)(d) Attachment Only"/>
          <xsd:enumeration value="Tab 58-Sec 16(8)(e) Attachment Only"/>
          <xsd:enumeration value="Tab 59-Sec 16(8)(f) Attachment Only"/>
          <xsd:enumeration value="Tab 60-Sec 16(8)(g) Attachment Only"/>
          <xsd:enumeration value="Tab 61-Sec 16(8)(h) Attachment Only"/>
          <xsd:enumeration value="Tab 62-Sec 16(8)(i) Attachment Only"/>
          <xsd:enumeration value="Tab 63-Sec 16(8)(j) Attachment Only"/>
          <xsd:enumeration value="Tab 64-Sec 16(8)(k) Attachment Only"/>
          <xsd:enumeration value="Tab 66-Sec 16(8)(m) Attachment Only"/>
          <xsd:enumeration value="Tab 67-Sec 16(8)(n) Attachment Only"/>
          <xsd:enumeration value="Filing Requirements - Guidance Sheets"/>
          <xsd:enumeration value="Filing Requirements - Witness/Preparer Assignments"/>
          <xsd:enumeration value="Filing Requirements - eFiled"/>
          <xsd:enumeration value="Exempt Schedules 10_13_20_23_33_44-49"/>
          <xsd:enumeration value="Schedule 01-5_8-29_40-Revenue Requirements"/>
          <xsd:enumeration value="Schedule 01-5-Financial Data"/>
          <xsd:enumeration value="Schedule 06-Annual Reports"/>
          <xsd:enumeration value="Schedule 07-Comparative Financial Statements"/>
          <xsd:enumeration value="Schedule 17-Lead/Lag Cash Working Capital Calc - ET"/>
          <xsd:enumeration value="Schedule 27-Lead/Lag Cash Working Capital Calc - Adj."/>
          <xsd:enumeration value="Schedule 29-Workpapers for Adjustments"/>
          <xsd:enumeration value="Schedule 30-Revenue and Expense Analysis"/>
          <xsd:enumeration value="Schedule 31-Advertising"/>
          <xsd:enumeration value="Schedule 32-Storm Damage"/>
          <xsd:enumeration value="Schedule 34-Misc Expenses"/>
          <xsd:enumeration value="Schedule 35-Affiliate Services"/>
          <xsd:enumeration value="Schedule 36-Income Taxes"/>
          <xsd:enumeration value="Schedule 37-Organization"/>
          <xsd:enumeration value="Schedule 38-Changes in Acctg Procedures"/>
          <xsd:enumeration value="Schedule 39-Out of Period"/>
          <xsd:enumeration value="Schedule 40-Cost of Service"/>
          <xsd:enumeration value="Schedule 41-Present and Proposed Tariffs"/>
          <xsd:enumeration value="Schedule 42-Present and Proposed Revenues"/>
          <xsd:enumeration value="Schedule 43-Sample Bills"/>
          <xsd:enumeration value="Schedule 50-Other"/>
        </xsd:restriction>
      </xsd:simpleType>
    </xsd:element>
    <xsd:element name="Witness_x0020_Testimony" ma:index="6" nillable="true" ma:displayName="Witness" ma:format="Dropdown" ma:internalName="Witness_x0020_Testimony" ma:readOnly="false">
      <xsd:simpleType>
        <xsd:restriction base="dms:Choice">
          <xsd:enumeration value="Arbough, Daniel K."/>
          <xsd:enumeration value="Bellar, Lonnie E."/>
          <xsd:enumeration value="Blake, Kent W."/>
          <xsd:enumeration value="Conroy, Robert M."/>
          <xsd:enumeration value="Garrett, Christopher M."/>
          <xsd:enumeration value="Hornung, Michael E."/>
          <xsd:enumeration value="Leichty, Douglas A."/>
          <xsd:enumeration value="Lovekamp, Rick E."/>
          <xsd:enumeration value="Malloy, John P."/>
          <xsd:enumeration value="McFarland, Elizabeth J."/>
          <xsd:enumeration value="McKenzie, Adrien M. (FINCAP, Inc.)"/>
          <xsd:enumeration value="Meiman, Greg J."/>
          <xsd:enumeration value="Metts, Heather D."/>
          <xsd:enumeration value="Murphy, J. Clay"/>
          <xsd:enumeration value="Rahn, Derek"/>
          <xsd:enumeration value="Saunders, Eileen L."/>
          <xsd:enumeration value="Seelye, Steve (The Prime Group)"/>
          <xsd:enumeration value="Sinclair, David S."/>
          <xsd:enumeration value="Spanos, John J. (Gannett Fleming)"/>
          <xsd:enumeration value="Straight, Scott"/>
          <xsd:enumeration value="Thompson, Paul W."/>
          <xsd:enumeration value="Wilson, Stuart"/>
          <xsd:enumeration value="Wolfe, John K."/>
          <xsd:enumeration value="z - eFiled/Filed"/>
        </xsd:restriction>
      </xsd:simpleType>
    </xsd:element>
    <xsd:element name="Intervemprs" ma:index="7" nillable="true" ma:displayName="Data Request Party" ma:format="Dropdown" ma:internalName="Intervemprs" ma:readOnly="false">
      <xsd:simpleType>
        <xsd:restriction base="dms:Choice">
          <xsd:enumeration value="0-Data Response Tracking Sheet"/>
          <xsd:enumeration value="KY Public Service Commission - PSC"/>
          <xsd:enumeration value="VA State Corporation Commission - VASCC"/>
          <xsd:enumeration value="Appalachian Voices"/>
          <xsd:enumeration value="Association of Community Ministries - ACM"/>
          <xsd:enumeration value="Attorney General/KY Industrial Utility Customers - AG/KIUC"/>
          <xsd:enumeration value="Attorney General - AG"/>
          <xsd:enumeration value="AT&amp;T"/>
          <xsd:enumeration value="Charter Communications - Charter"/>
          <xsd:enumeration value="Community Action Council - CAC"/>
          <xsd:enumeration value="East Kentucky Power Cooperative - EKPC"/>
          <xsd:enumeration value="JBS Swift &amp; Co - JBS"/>
          <xsd:enumeration value="KY Cable Telecomm. Assn - KCTA"/>
          <xsd:enumeration value="KY Industrial Utility Customers - KIUC"/>
          <xsd:enumeration value="Kentucky League of Cities - KLC"/>
          <xsd:enumeration value="Kroger"/>
          <xsd:enumeration value="Kroger/Wal-Mart"/>
          <xsd:enumeration value="KY School Boards Assn - KSBA"/>
          <xsd:enumeration value="KY Solar Industries Assn - KSIA"/>
          <xsd:enumeration value="Lexington-Fayette Urban County Govt - LFUCG"/>
          <xsd:enumeration value="Louisville Metro Government - METRO"/>
          <xsd:enumeration value="Metro. Housing Coalition - MHC"/>
          <xsd:enumeration value="Metro Housing Coalition/Kentuckians for the Commonwealth/Kentucky Solar Energy Society - MHC/KFTC/KSES"/>
          <xsd:enumeration value="Mountain Association/Kentuckians for the Commonwealth/Kentucky Solar Energy Society - MA/KFTC/KSES"/>
          <xsd:enumeration value="Sierra Club - SC"/>
          <xsd:enumeration value="U.S. Dept. of Defense/Federal Executive Agencies - DOD/FEA"/>
          <xsd:enumeration value="U.S. Dept. of Defense -  US DOD"/>
          <xsd:enumeration value="Wal-Mart"/>
        </xsd:restriction>
      </xsd:simpleType>
    </xsd:element>
    <xsd:element name="Round" ma:index="8" nillable="true" ma:displayName="Data Request Round" ma:format="Dropdown" ma:internalName="Round" ma:readOnly="false">
      <xsd:simpleType>
        <xsd:restriction base="dms:Choice">
          <xsd:enumeration value="On-Site Requests"/>
          <xsd:enumeration value="DR01"/>
          <xsd:enumeration value="DR01 Attachments"/>
          <xsd:enumeration value="DR01 eFiled/Filed"/>
          <xsd:enumeration value="DR02"/>
          <xsd:enumeration value="DR02 Attachments"/>
          <xsd:enumeration value="DR02 eFiled/Filed"/>
          <xsd:enumeration value="DR03"/>
          <xsd:enumeration value="DR03 Attachments"/>
          <xsd:enumeration value="DR03 eFiled/Filed"/>
          <xsd:enumeration value="DR04"/>
          <xsd:enumeration value="DR04 Attachments"/>
          <xsd:enumeration value="DR04 eFiled/Filed"/>
          <xsd:enumeration value="DR05"/>
          <xsd:enumeration value="DR05 Attachments"/>
          <xsd:enumeration value="DR05 eFiled/Filed"/>
          <xsd:enumeration value="DR06"/>
          <xsd:enumeration value="DR06 Attachments"/>
          <xsd:enumeration value="DR06 eFiled/Filed"/>
          <xsd:enumeration value="DR07"/>
          <xsd:enumeration value="DR07 Attachments"/>
          <xsd:enumeration value="DR07 eFiled/Filed"/>
          <xsd:enumeration value="DR08"/>
          <xsd:enumeration value="DR08 Attachments"/>
          <xsd:enumeration value="DR08 eFiled/Filed"/>
          <xsd:enumeration value="DR09"/>
          <xsd:enumeration value="DR09 Attachments"/>
          <xsd:enumeration value="DR09 eFiled/Filed"/>
          <xsd:enumeration value="DR10"/>
          <xsd:enumeration value="DR10 Attachments"/>
          <xsd:enumeration value="DR10 eFiled/Filed"/>
          <xsd:enumeration value="DR11"/>
          <xsd:enumeration value="DR11 Attachments"/>
          <xsd:enumeration value="DR11 eFiled/Filed"/>
          <xsd:enumeration value="DR12"/>
          <xsd:enumeration value="DR12 Attachments"/>
          <xsd:enumeration value="DR12 eFiled/Filed"/>
          <xsd:enumeration value="DR13"/>
          <xsd:enumeration value="DR13 Attachments"/>
          <xsd:enumeration value="DR13 eFiled/Filed"/>
          <xsd:enumeration value="DR14"/>
          <xsd:enumeration value="DR14 Attachments"/>
          <xsd:enumeration value="DR14 eFiled/Filed"/>
          <xsd:enumeration value="Post Hearing DR01"/>
          <xsd:enumeration value="Post Hearing DR01 Attachments"/>
          <xsd:enumeration value="Post Hearing DR01 eFiled/Filed"/>
          <xsd:enumeration value="Post Hearing DR02"/>
          <xsd:enumeration value="Post Hearing DR02 Attachments"/>
          <xsd:enumeration value="Post Hearing DR02 eFiled/Filed"/>
          <xsd:enumeration value="PSC DR02/Intervenors DR01"/>
          <xsd:enumeration value="PSC DR03/Intervenors DR02"/>
          <xsd:enumeration value="PSC DR04"/>
          <xsd:enumeration value="PSC DR05/Intervenors DR03"/>
          <xsd:enumeration value="PSC DR06"/>
        </xsd:restriction>
      </xsd:simpleType>
    </xsd:element>
    <xsd:element name="Data_x0020_Request_x0020_Question_x0020_No_x002e_" ma:index="9" nillable="true" ma:displayName="Data Request Question No." ma:format="Dropdown" ma:internalName="Data_x0020_Request_x0020_Question_x0020_No_x002e_" ma:readOnly="false">
      <xsd:simpleType>
        <xsd:restriction base="dms:Choice">
          <xsd:enumeration value="001"/>
          <xsd:enumeration value="002"/>
          <xsd:enumeration value="003"/>
          <xsd:enumeration value="004"/>
          <xsd:enumeration value="005"/>
          <xsd:enumeration value="006"/>
          <xsd:enumeration value="007"/>
          <xsd:enumeration value="008"/>
          <xsd:enumeration value="009"/>
          <xsd:enumeration value="010"/>
          <xsd:enumeration value="011"/>
          <xsd:enumeration value="012"/>
          <xsd:enumeration value="013"/>
          <xsd:enumeration value="014"/>
          <xsd:enumeration value="015"/>
          <xsd:enumeration value="016"/>
          <xsd:enumeration value="017"/>
          <xsd:enumeration value="018"/>
          <xsd:enumeration value="019"/>
          <xsd:enumeration value="020"/>
          <xsd:enumeration value="021"/>
          <xsd:enumeration value="022"/>
          <xsd:enumeration value="023"/>
          <xsd:enumeration value="024"/>
          <xsd:enumeration value="025"/>
          <xsd:enumeration value="026"/>
          <xsd:enumeration value="027"/>
          <xsd:enumeration value="028"/>
          <xsd:enumeration value="029"/>
          <xsd:enumeration value="030"/>
          <xsd:enumeration value="031"/>
          <xsd:enumeration value="032"/>
          <xsd:enumeration value="033"/>
          <xsd:enumeration value="034"/>
          <xsd:enumeration value="035"/>
          <xsd:enumeration value="036"/>
          <xsd:enumeration value="037"/>
          <xsd:enumeration value="038"/>
          <xsd:enumeration value="039"/>
          <xsd:enumeration value="040"/>
          <xsd:enumeration value="041"/>
          <xsd:enumeration value="042"/>
          <xsd:enumeration value="043"/>
          <xsd:enumeration value="044"/>
          <xsd:enumeration value="045"/>
          <xsd:enumeration value="046"/>
          <xsd:enumeration value="047"/>
          <xsd:enumeration value="048"/>
          <xsd:enumeration value="049"/>
          <xsd:enumeration value="050"/>
          <xsd:enumeration value="051"/>
          <xsd:enumeration value="052"/>
          <xsd:enumeration value="053"/>
          <xsd:enumeration value="054"/>
          <xsd:enumeration value="055"/>
          <xsd:enumeration value="056"/>
          <xsd:enumeration value="057"/>
          <xsd:enumeration value="058"/>
          <xsd:enumeration value="059"/>
          <xsd:enumeration value="060"/>
          <xsd:enumeration value="061"/>
          <xsd:enumeration value="062"/>
          <xsd:enumeration value="063"/>
          <xsd:enumeration value="064"/>
          <xsd:enumeration value="065"/>
          <xsd:enumeration value="066"/>
          <xsd:enumeration value="067"/>
          <xsd:enumeration value="068"/>
          <xsd:enumeration value="069"/>
          <xsd:enumeration value="070"/>
          <xsd:enumeration value="071"/>
          <xsd:enumeration value="072"/>
          <xsd:enumeration value="073"/>
          <xsd:enumeration value="074"/>
          <xsd:enumeration value="075"/>
          <xsd:enumeration value="076"/>
          <xsd:enumeration value="077"/>
          <xsd:enumeration value="078"/>
          <xsd:enumeration value="079"/>
          <xsd:enumeration value="080"/>
          <xsd:enumeration value="081"/>
          <xsd:enumeration value="082"/>
          <xsd:enumeration value="083"/>
          <xsd:enumeration value="084"/>
          <xsd:enumeration value="085"/>
          <xsd:enumeration value="086"/>
          <xsd:enumeration value="087"/>
          <xsd:enumeration value="088"/>
          <xsd:enumeration value="089"/>
          <xsd:enumeration value="090"/>
          <xsd:enumeration value="091"/>
          <xsd:enumeration value="092"/>
          <xsd:enumeration value="093"/>
          <xsd:enumeration value="094"/>
          <xsd:enumeration value="095"/>
          <xsd:enumeration value="096"/>
          <xsd:enumeration value="097"/>
          <xsd:enumeration value="098"/>
          <xsd:enumeration value="099"/>
          <xsd:enumeration value="100"/>
          <xsd:enumeration value="101"/>
          <xsd:enumeration value="102"/>
          <xsd:enumeration value="103"/>
          <xsd:enumeration value="104"/>
          <xsd:enumeration value="105"/>
          <xsd:enumeration value="106"/>
          <xsd:enumeration value="107"/>
          <xsd:enumeration value="108"/>
          <xsd:enumeration value="109"/>
          <xsd:enumeration value="110"/>
          <xsd:enumeration value="111"/>
          <xsd:enumeration value="112"/>
          <xsd:enumeration value="113"/>
          <xsd:enumeration value="114"/>
          <xsd:enumeration value="115"/>
          <xsd:enumeration value="116"/>
          <xsd:enumeration value="117"/>
          <xsd:enumeration value="118"/>
          <xsd:enumeration value="119"/>
          <xsd:enumeration value="120"/>
          <xsd:enumeration value="121"/>
          <xsd:enumeration value="122"/>
          <xsd:enumeration value="123"/>
          <xsd:enumeration value="124"/>
          <xsd:enumeration value="125"/>
          <xsd:enumeration value="126"/>
          <xsd:enumeration value="127"/>
          <xsd:enumeration value="128"/>
          <xsd:enumeration value="129"/>
          <xsd:enumeration value="130"/>
          <xsd:enumeration value="131"/>
          <xsd:enumeration value="132"/>
          <xsd:enumeration value="133"/>
          <xsd:enumeration value="134"/>
          <xsd:enumeration value="135"/>
          <xsd:enumeration value="136"/>
          <xsd:enumeration value="137"/>
          <xsd:enumeration value="138"/>
          <xsd:enumeration value="139"/>
          <xsd:enumeration value="140"/>
          <xsd:enumeration value="141"/>
          <xsd:enumeration value="142"/>
          <xsd:enumeration value="143"/>
          <xsd:enumeration value="144"/>
          <xsd:enumeration value="145"/>
          <xsd:enumeration value="146"/>
          <xsd:enumeration value="147"/>
          <xsd:enumeration value="148"/>
          <xsd:enumeration value="149"/>
          <xsd:enumeration value="150"/>
          <xsd:enumeration value="151"/>
          <xsd:enumeration value="152"/>
          <xsd:enumeration value="153"/>
          <xsd:enumeration value="154"/>
          <xsd:enumeration value="155"/>
          <xsd:enumeration value="156"/>
          <xsd:enumeration value="157"/>
          <xsd:enumeration value="158"/>
          <xsd:enumeration value="159"/>
          <xsd:enumeration value="160"/>
          <xsd:enumeration value="161"/>
          <xsd:enumeration value="162"/>
          <xsd:enumeration value="163"/>
          <xsd:enumeration value="164"/>
          <xsd:enumeration value="165"/>
          <xsd:enumeration value="166"/>
          <xsd:enumeration value="167"/>
          <xsd:enumeration value="168"/>
          <xsd:enumeration value="169"/>
          <xsd:enumeration value="170"/>
          <xsd:enumeration value="171"/>
          <xsd:enumeration value="172"/>
          <xsd:enumeration value="173"/>
          <xsd:enumeration value="174"/>
          <xsd:enumeration value="175"/>
          <xsd:enumeration value="176"/>
          <xsd:enumeration value="177"/>
          <xsd:enumeration value="178"/>
          <xsd:enumeration value="179"/>
          <xsd:enumeration value="180"/>
          <xsd:enumeration value="181"/>
          <xsd:enumeration value="182"/>
          <xsd:enumeration value="183"/>
          <xsd:enumeration value="184"/>
          <xsd:enumeration value="185"/>
          <xsd:enumeration value="186"/>
          <xsd:enumeration value="187"/>
          <xsd:enumeration value="188"/>
          <xsd:enumeration value="189"/>
          <xsd:enumeration value="190"/>
          <xsd:enumeration value="191"/>
          <xsd:enumeration value="192"/>
          <xsd:enumeration value="193"/>
          <xsd:enumeration value="194"/>
          <xsd:enumeration value="195"/>
          <xsd:enumeration value="196"/>
          <xsd:enumeration value="197"/>
          <xsd:enumeration value="198"/>
          <xsd:enumeration value="199"/>
          <xsd:enumeration value="200"/>
          <xsd:enumeration value="201"/>
          <xsd:enumeration value="202"/>
          <xsd:enumeration value="203"/>
          <xsd:enumeration value="204"/>
          <xsd:enumeration value="205"/>
          <xsd:enumeration value="206"/>
          <xsd:enumeration value="207"/>
          <xsd:enumeration value="208"/>
          <xsd:enumeration value="209"/>
          <xsd:enumeration value="210"/>
          <xsd:enumeration value="211"/>
          <xsd:enumeration value="212"/>
          <xsd:enumeration value="213"/>
          <xsd:enumeration value="214"/>
          <xsd:enumeration value="215"/>
          <xsd:enumeration value="216"/>
          <xsd:enumeration value="217"/>
          <xsd:enumeration value="218"/>
          <xsd:enumeration value="219"/>
          <xsd:enumeration value="220"/>
          <xsd:enumeration value="221"/>
          <xsd:enumeration value="222"/>
          <xsd:enumeration value="223"/>
          <xsd:enumeration value="224"/>
          <xsd:enumeration value="225"/>
          <xsd:enumeration value="226"/>
          <xsd:enumeration value="227"/>
          <xsd:enumeration value="228"/>
          <xsd:enumeration value="229"/>
          <xsd:enumeration value="230"/>
          <xsd:enumeration value="231"/>
          <xsd:enumeration value="232"/>
          <xsd:enumeration value="233"/>
          <xsd:enumeration value="234"/>
          <xsd:enumeration value="235"/>
          <xsd:enumeration value="236"/>
          <xsd:enumeration value="237"/>
          <xsd:enumeration value="238"/>
          <xsd:enumeration value="239"/>
          <xsd:enumeration value="240"/>
          <xsd:enumeration value="241"/>
          <xsd:enumeration value="242"/>
          <xsd:enumeration value="243"/>
          <xsd:enumeration value="244"/>
          <xsd:enumeration value="245"/>
          <xsd:enumeration value="246"/>
          <xsd:enumeration value="247"/>
          <xsd:enumeration value="248"/>
          <xsd:enumeration value="249"/>
          <xsd:enumeration value="250"/>
          <xsd:enumeration value="251"/>
          <xsd:enumeration value="252"/>
          <xsd:enumeration value="253"/>
          <xsd:enumeration value="254"/>
          <xsd:enumeration value="255"/>
          <xsd:enumeration value="256"/>
          <xsd:enumeration value="257"/>
          <xsd:enumeration value="258"/>
          <xsd:enumeration value="259"/>
          <xsd:enumeration value="260"/>
          <xsd:enumeration value="261"/>
          <xsd:enumeration value="262"/>
          <xsd:enumeration value="263"/>
          <xsd:enumeration value="264"/>
          <xsd:enumeration value="265"/>
          <xsd:enumeration value="266"/>
          <xsd:enumeration value="267"/>
          <xsd:enumeration value="268"/>
          <xsd:enumeration value="269"/>
          <xsd:enumeration value="270"/>
          <xsd:enumeration value="271"/>
          <xsd:enumeration value="272"/>
          <xsd:enumeration value="273"/>
          <xsd:enumeration value="274"/>
          <xsd:enumeration value="275"/>
          <xsd:enumeration value="276"/>
          <xsd:enumeration value="277"/>
          <xsd:enumeration value="278"/>
          <xsd:enumeration value="279"/>
          <xsd:enumeration value="280"/>
          <xsd:enumeration value="281"/>
          <xsd:enumeration value="282"/>
          <xsd:enumeration value="283"/>
          <xsd:enumeration value="284"/>
          <xsd:enumeration value="285"/>
          <xsd:enumeration value="286"/>
          <xsd:enumeration value="287"/>
          <xsd:enumeration value="288"/>
          <xsd:enumeration value="289"/>
          <xsd:enumeration value="290"/>
          <xsd:enumeration value="291"/>
          <xsd:enumeration value="292"/>
          <xsd:enumeration value="293"/>
          <xsd:enumeration value="294"/>
          <xsd:enumeration value="295"/>
          <xsd:enumeration value="296"/>
          <xsd:enumeration value="297"/>
          <xsd:enumeration value="298"/>
          <xsd:enumeration value="299"/>
          <xsd:enumeration value="300"/>
          <xsd:enumeration value="301"/>
          <xsd:enumeration value="302"/>
          <xsd:enumeration value="303"/>
          <xsd:enumeration value="304"/>
          <xsd:enumeration value="305"/>
          <xsd:enumeration value="306"/>
          <xsd:enumeration value="307"/>
          <xsd:enumeration value="308"/>
          <xsd:enumeration value="309"/>
          <xsd:enumeration value="310"/>
          <xsd:enumeration value="311"/>
          <xsd:enumeration value="312"/>
          <xsd:enumeration value="313"/>
          <xsd:enumeration value="314"/>
          <xsd:enumeration value="315"/>
          <xsd:enumeration value="316"/>
          <xsd:enumeration value="317"/>
          <xsd:enumeration value="318"/>
          <xsd:enumeration value="319"/>
          <xsd:enumeration value="320"/>
          <xsd:enumeration value="321"/>
          <xsd:enumeration value="322"/>
          <xsd:enumeration value="323"/>
          <xsd:enumeration value="324"/>
          <xsd:enumeration value="325"/>
          <xsd:enumeration value="326"/>
          <xsd:enumeration value="327"/>
          <xsd:enumeration value="328"/>
          <xsd:enumeration value="329"/>
          <xsd:enumeration value="330"/>
          <xsd:enumeration value="331"/>
          <xsd:enumeration value="332"/>
          <xsd:enumeration value="333"/>
          <xsd:enumeration value="334"/>
          <xsd:enumeration value="335"/>
          <xsd:enumeration value="336"/>
          <xsd:enumeration value="337"/>
          <xsd:enumeration value="338"/>
          <xsd:enumeration value="339"/>
          <xsd:enumeration value="340"/>
          <xsd:enumeration value="341"/>
          <xsd:enumeration value="342"/>
          <xsd:enumeration value="343"/>
          <xsd:enumeration value="344"/>
          <xsd:enumeration value="345"/>
          <xsd:enumeration value="346"/>
          <xsd:enumeration value="347"/>
          <xsd:enumeration value="348"/>
          <xsd:enumeration value="349"/>
          <xsd:enumeration value="350"/>
          <xsd:enumeration value="351"/>
          <xsd:enumeration value="352"/>
          <xsd:enumeration value="353"/>
          <xsd:enumeration value="354"/>
          <xsd:enumeration value="355"/>
          <xsd:enumeration value="356"/>
          <xsd:enumeration value="357"/>
          <xsd:enumeration value="358"/>
          <xsd:enumeration value="359"/>
          <xsd:enumeration value="360"/>
          <xsd:enumeration value="361"/>
          <xsd:enumeration value="362"/>
          <xsd:enumeration value="363"/>
          <xsd:enumeration value="364"/>
          <xsd:enumeration value="365"/>
          <xsd:enumeration value="366"/>
          <xsd:enumeration value="367"/>
          <xsd:enumeration value="368"/>
          <xsd:enumeration value="369"/>
          <xsd:enumeration value="370"/>
          <xsd:enumeration value="371"/>
          <xsd:enumeration value="372"/>
          <xsd:enumeration value="373"/>
          <xsd:enumeration value="374"/>
          <xsd:enumeration value="375"/>
          <xsd:enumeration value="376"/>
          <xsd:enumeration value="377"/>
          <xsd:enumeration value="378"/>
          <xsd:enumeration value="379"/>
          <xsd:enumeration value="380"/>
          <xsd:enumeration value="381"/>
          <xsd:enumeration value="382"/>
          <xsd:enumeration value="383"/>
          <xsd:enumeration value="384"/>
          <xsd:enumeration value="385"/>
          <xsd:enumeration value="386"/>
          <xsd:enumeration value="387"/>
          <xsd:enumeration value="388"/>
          <xsd:enumeration value="389"/>
          <xsd:enumeration value="390"/>
          <xsd:enumeration value="391"/>
          <xsd:enumeration value="392"/>
          <xsd:enumeration value="393"/>
          <xsd:enumeration value="394"/>
          <xsd:enumeration value="395"/>
          <xsd:enumeration value="396"/>
          <xsd:enumeration value="397"/>
          <xsd:enumeration value="398"/>
          <xsd:enumeration value="399"/>
          <xsd:enumeration value="400"/>
          <xsd:enumeration value="401"/>
          <xsd:enumeration value="402"/>
          <xsd:enumeration value="403"/>
          <xsd:enumeration value="404"/>
          <xsd:enumeration value="405"/>
          <xsd:enumeration value="406"/>
          <xsd:enumeration value="407"/>
          <xsd:enumeration value="408"/>
          <xsd:enumeration value="409"/>
          <xsd:enumeration value="410"/>
          <xsd:enumeration value="411"/>
          <xsd:enumeration value="412"/>
          <xsd:enumeration value="413"/>
          <xsd:enumeration value="414"/>
          <xsd:enumeration value="415"/>
          <xsd:enumeration value="416"/>
          <xsd:enumeration value="417"/>
          <xsd:enumeration value="418"/>
          <xsd:enumeration value="419"/>
          <xsd:enumeration value="420"/>
          <xsd:enumeration value="421"/>
          <xsd:enumeration value="422"/>
          <xsd:enumeration value="423"/>
          <xsd:enumeration value="424"/>
          <xsd:enumeration value="425"/>
          <xsd:enumeration value="426"/>
          <xsd:enumeration value="427"/>
          <xsd:enumeration value="428"/>
          <xsd:enumeration value="429"/>
          <xsd:enumeration value="430"/>
          <xsd:enumeration value="431"/>
          <xsd:enumeration value="432"/>
          <xsd:enumeration value="433"/>
          <xsd:enumeration value="434"/>
          <xsd:enumeration value="435"/>
          <xsd:enumeration value="436"/>
          <xsd:enumeration value="437"/>
          <xsd:enumeration value="438"/>
          <xsd:enumeration value="439"/>
          <xsd:enumeration value="440"/>
          <xsd:enumeration value="441"/>
        </xsd:restriction>
      </xsd:simpleType>
    </xsd:element>
    <xsd:element name="Tariff_x0020_Dev_x0020_Doc_x0020_Type" ma:index="10" nillable="true" ma:displayName="Tariff Dev Doc Type" ma:format="Dropdown" ma:internalName="Tariff_x0020_Dev_x0020_Doc_x0020_Type">
      <xsd:simpleType>
        <xsd:restriction base="dms:Choice">
          <xsd:enumeration value="Support"/>
          <xsd:enumeration value="Customer Communications"/>
          <xsd:enumeration value="Customer Service"/>
        </xsd:restriction>
      </xsd:simpleType>
    </xsd:element>
    <xsd:element name="Filed_x0020_Documents" ma:index="11" nillable="true" ma:displayName="Filed Documents (Internal Use Only)" ma:format="Dropdown" ma:internalName="Filed_x0020_Documents" ma:readOnly="false">
      <xsd:simpleType>
        <xsd:restriction base="dms:Choice">
          <xsd:enumeration value="Application/Filing Requirements/Testimony"/>
          <xsd:enumeration value="PSC DR 01"/>
          <xsd:enumeration value="PSC DR 02/Intervenor DR 01"/>
          <xsd:enumeration value="PSC DR 03/Intervenor DR 02"/>
          <xsd:enumeration value="PSC DR 04"/>
          <xsd:enumeration value="PSC DR 05"/>
          <xsd:enumeration value="PSC DR 06"/>
          <xsd:enumeration value="PSC Post Hearing DR01"/>
          <xsd:enumeration value="PSC Post Hearing DR02"/>
          <xsd:enumeration value="VSCC DR01"/>
          <xsd:enumeration value="VSCC DR02"/>
          <xsd:enumeration value="VSCC DR03"/>
          <xsd:enumeration value="VSCC DR04"/>
          <xsd:enumeration value="VSCC DR05"/>
          <xsd:enumeration value="VSCC DR06"/>
          <xsd:enumeration value="VSCC DR07"/>
          <xsd:enumeration value="VSCC DR08"/>
          <xsd:enumeration value="VSCC DR09"/>
          <xsd:enumeration value="VSCC DR10"/>
          <xsd:enumeration value="VSCC DR11"/>
          <xsd:enumeration value="VSCC DR12"/>
          <xsd:enumeration value="VSCC DR13"/>
          <xsd:enumeration value="Rebuttal Testimony"/>
          <xsd:enumeration value="Settlement Agreement"/>
          <xsd:enumeration value="Stipulation Testimony"/>
          <xsd:enumeration value="Post Hearing Briefs"/>
        </xsd:restriction>
      </xsd:simpleType>
    </xsd:element>
    <xsd:element name="Department" ma:index="18" nillable="true" ma:displayName="Department/Purpose" ma:format="Dropdown" ma:internalName="Department" ma:readOnly="false">
      <xsd:simpleType>
        <xsd:restriction base="dms:Choice">
          <xsd:enumeration value="Cost of Service"/>
          <xsd:enumeration value="Jurisdictional Separation Study"/>
          <xsd:enumeration value="Revenue Requirement"/>
          <xsd:enumeration value="Financial Planning &amp; Analysis"/>
          <xsd:enumeration value="Financial Reporting"/>
          <xsd:enumeration value="Sales Analysis &amp; Forecasting"/>
          <xsd:enumeration value="State Regulation &amp; Rates"/>
          <xsd:enumeration value="Tax Accounting &amp; Compliance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NFListDisplayForm</Display>
  <Edit>NFListEditForm</Edit>
  <New>NFListEditForm</New>
</FormTemplates>
</file>

<file path=customXml/item5.xml><?xml version="1.0" encoding="utf-8"?>
<?mso-contentType ?>
<FormUrls xmlns="http://schemas.microsoft.com/sharepoint/v3/contenttype/forms/url">
  <MobileDisplay>_layouts/15/NintexForms/Mobile/DispForm.aspx</MobileDisplay>
  <MobileEdit>_layouts/15/NintexForms/Mobile/EditForm.aspx</MobileEdit>
  <MobileNew>_layouts/15/NintexForms/Mobile/NewForm.aspx</MobileNew>
</FormUrls>
</file>

<file path=customXml/itemProps1.xml><?xml version="1.0" encoding="utf-8"?>
<ds:datastoreItem xmlns:ds="http://schemas.openxmlformats.org/officeDocument/2006/customXml" ds:itemID="{54E63241-75B4-40A0-840E-1DAE3D002226}"/>
</file>

<file path=customXml/itemProps2.xml><?xml version="1.0" encoding="utf-8"?>
<ds:datastoreItem xmlns:ds="http://schemas.openxmlformats.org/officeDocument/2006/customXml" ds:itemID="{E904A1F3-E2F8-457D-AFC9-57AAAD5B74B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1A0C716-F78E-48EF-9B36-7CA8B703180A}"/>
</file>

<file path=customXml/itemProps4.xml><?xml version="1.0" encoding="utf-8"?>
<ds:datastoreItem xmlns:ds="http://schemas.openxmlformats.org/officeDocument/2006/customXml" ds:itemID="{FC36B806-8FEF-4F82-8C1B-3D179C170569}"/>
</file>

<file path=customXml/itemProps5.xml><?xml version="1.0" encoding="utf-8"?>
<ds:datastoreItem xmlns:ds="http://schemas.openxmlformats.org/officeDocument/2006/customXml" ds:itemID="{FEB983DA-8730-42B2-A08B-54F76753344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Larry Feltner</dc:creator>
  <cp:lastModifiedBy>Fackler, Andrea</cp:lastModifiedBy>
  <cp:lastPrinted>2021-01-15T22:02:34Z</cp:lastPrinted>
  <dcterms:created xsi:type="dcterms:W3CDTF">2021-01-12T16:02:27Z</dcterms:created>
  <dcterms:modified xsi:type="dcterms:W3CDTF">2021-01-15T22:02:40Z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0x0101002D0103853DF7894DB347713A7250CD66</vt:lpwstr>
  </property>
  <property fmtid="{D5CDD505-2E9C-101B-9397-08002B2CF9AE}" pid="3" name="MSIP_Label_d662fcd2-3ff9-4261-9b26-9dd5808d0bb4_Enabled">
    <vt:lpwstr>true</vt:lpwstr>
  </property>
  <property fmtid="{D5CDD505-2E9C-101B-9397-08002B2CF9AE}" pid="4" name="MSIP_Label_d662fcd2-3ff9-4261-9b26-9dd5808d0bb4_SetDate">
    <vt:lpwstr>2021-01-15T21:03:06Z</vt:lpwstr>
  </property>
  <property fmtid="{D5CDD505-2E9C-101B-9397-08002B2CF9AE}" pid="5" name="MSIP_Label_d662fcd2-3ff9-4261-9b26-9dd5808d0bb4_Method">
    <vt:lpwstr>Privileged</vt:lpwstr>
  </property>
  <property fmtid="{D5CDD505-2E9C-101B-9397-08002B2CF9AE}" pid="6" name="MSIP_Label_d662fcd2-3ff9-4261-9b26-9dd5808d0bb4_Name">
    <vt:lpwstr>d662fcd2-3ff9-4261-9b26-9dd5808d0bb4</vt:lpwstr>
  </property>
  <property fmtid="{D5CDD505-2E9C-101B-9397-08002B2CF9AE}" pid="7" name="MSIP_Label_d662fcd2-3ff9-4261-9b26-9dd5808d0bb4_SiteId">
    <vt:lpwstr>5ee3b0ba-a559-45ee-a69e-6d3e963a3e72</vt:lpwstr>
  </property>
  <property fmtid="{D5CDD505-2E9C-101B-9397-08002B2CF9AE}" pid="8" name="MSIP_Label_d662fcd2-3ff9-4261-9b26-9dd5808d0bb4_ActionId">
    <vt:lpwstr>11675ae6-efea-49ed-8a6c-e57c8ade03c4</vt:lpwstr>
  </property>
  <property fmtid="{D5CDD505-2E9C-101B-9397-08002B2CF9AE}" pid="9" name="MSIP_Label_d662fcd2-3ff9-4261-9b26-9dd5808d0bb4_ContentBits">
    <vt:lpwstr>0</vt:lpwstr>
  </property>
</Properties>
</file>