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DBC73B65-6ACE-4E42-86D2-4219A0FEE70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emand Allocator" sheetId="1" r:id="rId1"/>
    <sheet name="High Pressure Demand Alloc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H40" i="1"/>
  <c r="G40" i="1"/>
  <c r="E40" i="1"/>
  <c r="D40" i="1"/>
  <c r="C40" i="1"/>
  <c r="C41" i="1" s="1"/>
  <c r="H39" i="1"/>
  <c r="G39" i="1"/>
  <c r="G41" i="1" s="1"/>
  <c r="E39" i="1"/>
  <c r="E41" i="1" s="1"/>
  <c r="D39" i="1"/>
  <c r="D41" i="1" s="1"/>
  <c r="C39" i="1"/>
  <c r="B41" i="1"/>
  <c r="B40" i="1"/>
  <c r="B39" i="1"/>
  <c r="H36" i="1"/>
  <c r="G36" i="1"/>
  <c r="E36" i="1"/>
  <c r="D36" i="1"/>
  <c r="C36" i="1"/>
  <c r="B36" i="1"/>
  <c r="H35" i="1"/>
  <c r="G35" i="1"/>
  <c r="E35" i="1"/>
  <c r="D35" i="1"/>
  <c r="C35" i="1"/>
  <c r="B35" i="1"/>
  <c r="H34" i="1"/>
  <c r="G34" i="1"/>
  <c r="E34" i="1"/>
  <c r="D34" i="1"/>
  <c r="C34" i="1"/>
  <c r="B34" i="1"/>
  <c r="H30" i="1" l="1"/>
  <c r="I30" i="1" s="1"/>
  <c r="H29" i="1"/>
  <c r="G30" i="1" l="1"/>
  <c r="G29" i="1"/>
  <c r="A21" i="1"/>
  <c r="A22" i="1" s="1"/>
  <c r="E29" i="1"/>
  <c r="E30" i="1" s="1"/>
  <c r="D29" i="1"/>
  <c r="D30" i="1" s="1"/>
  <c r="C29" i="1"/>
  <c r="C30" i="1" s="1"/>
  <c r="B30" i="1"/>
  <c r="B29" i="1"/>
  <c r="G20" i="2"/>
  <c r="C16" i="2" l="1"/>
  <c r="D16" i="2"/>
  <c r="B16" i="2"/>
  <c r="C16" i="1" l="1"/>
  <c r="E16" i="1" l="1"/>
  <c r="F16" i="1" s="1"/>
  <c r="G16" i="1" s="1"/>
  <c r="F16" i="2" l="1"/>
  <c r="E16" i="2"/>
  <c r="C13" i="2" l="1"/>
  <c r="D13" i="2"/>
  <c r="E13" i="2"/>
  <c r="F13" i="2"/>
  <c r="B13" i="2"/>
  <c r="F14" i="2" l="1"/>
  <c r="E15" i="2"/>
  <c r="E17" i="2" s="1"/>
  <c r="D15" i="2"/>
  <c r="D17" i="2" s="1"/>
  <c r="C15" i="2"/>
  <c r="B15" i="2"/>
  <c r="B17" i="2" s="1"/>
  <c r="G12" i="2"/>
  <c r="G11" i="2"/>
  <c r="F15" i="2" l="1"/>
  <c r="F17" i="2" s="1"/>
  <c r="F20" i="2" s="1"/>
  <c r="G13" i="2"/>
  <c r="G15" i="2" s="1"/>
  <c r="B14" i="2"/>
  <c r="B20" i="2" s="1"/>
  <c r="C14" i="2"/>
  <c r="D14" i="2"/>
  <c r="D20" i="2" s="1"/>
  <c r="E14" i="2"/>
  <c r="E20" i="2" s="1"/>
  <c r="G17" i="2" l="1"/>
  <c r="G14" i="2"/>
  <c r="E21" i="2" l="1"/>
  <c r="D21" i="2"/>
  <c r="B21" i="2"/>
  <c r="C21" i="2"/>
  <c r="F21" i="2"/>
  <c r="G21" i="2" l="1"/>
  <c r="H12" i="1"/>
  <c r="F13" i="1"/>
  <c r="F14" i="1" s="1"/>
  <c r="F20" i="1" s="1"/>
  <c r="E13" i="1"/>
  <c r="E14" i="1" s="1"/>
  <c r="D13" i="1"/>
  <c r="D14" i="1" s="1"/>
  <c r="C13" i="1"/>
  <c r="C14" i="1" s="1"/>
  <c r="B13" i="1"/>
  <c r="C15" i="1" l="1"/>
  <c r="C17" i="1" s="1"/>
  <c r="C20" i="1" s="1"/>
  <c r="D15" i="1"/>
  <c r="D17" i="1" s="1"/>
  <c r="D20" i="1" s="1"/>
  <c r="E15" i="1"/>
  <c r="E17" i="1" s="1"/>
  <c r="E20" i="1" s="1"/>
  <c r="B14" i="1"/>
  <c r="B15" i="1"/>
  <c r="B17" i="1" s="1"/>
  <c r="G13" i="1"/>
  <c r="G14" i="1" s="1"/>
  <c r="H11" i="1"/>
  <c r="B20" i="1" l="1"/>
  <c r="B24" i="1" s="1"/>
  <c r="G15" i="1"/>
  <c r="G17" i="1" s="1"/>
  <c r="G20" i="1" s="1"/>
  <c r="E23" i="1"/>
  <c r="E24" i="1" s="1"/>
  <c r="H14" i="1"/>
  <c r="D23" i="1"/>
  <c r="D24" i="1" s="1"/>
  <c r="C23" i="1"/>
  <c r="C24" i="1" s="1"/>
  <c r="H13" i="1"/>
  <c r="H15" i="1" s="1"/>
  <c r="H17" i="1" l="1"/>
  <c r="H20" i="1" s="1"/>
  <c r="G21" i="1" s="1"/>
  <c r="B23" i="1"/>
  <c r="G23" i="1"/>
  <c r="G24" i="1" s="1"/>
  <c r="B21" i="1" l="1"/>
  <c r="E21" i="1"/>
  <c r="C21" i="1"/>
  <c r="F21" i="1"/>
  <c r="D21" i="1"/>
  <c r="H23" i="1"/>
  <c r="H24" i="1"/>
  <c r="H21" i="1" l="1"/>
</calcChain>
</file>

<file path=xl/sharedStrings.xml><?xml version="1.0" encoding="utf-8"?>
<sst xmlns="http://schemas.openxmlformats.org/spreadsheetml/2006/main" count="62" uniqueCount="39">
  <si>
    <t>Residential</t>
  </si>
  <si>
    <t>Commercial</t>
  </si>
  <si>
    <t>Industrial</t>
  </si>
  <si>
    <t>Rate RGS</t>
  </si>
  <si>
    <t>Rate CGS</t>
  </si>
  <si>
    <t>Rate IGS</t>
  </si>
  <si>
    <t>Rate AAGS</t>
  </si>
  <si>
    <t>IntraCompany</t>
  </si>
  <si>
    <t>Rate FT (1)</t>
  </si>
  <si>
    <t>Total</t>
  </si>
  <si>
    <t>Actual</t>
  </si>
  <si>
    <t>Total Mcf Sales and Transportation</t>
  </si>
  <si>
    <t>Non-Temp. Sensitive Sales &amp; Transportation - Jul. &amp; Aug.</t>
  </si>
  <si>
    <t>Annualized Non-Temperature Sensitive Sales &amp; Transport.</t>
  </si>
  <si>
    <t>Non-Temperature Sensitive Sales &amp; Transportation per Day</t>
  </si>
  <si>
    <t>Temperature Sensitive Sales &amp; Transportation</t>
  </si>
  <si>
    <t>Degree Days</t>
  </si>
  <si>
    <t>Temperature Sensitive Sales &amp; Transportation per Degree Day</t>
  </si>
  <si>
    <t xml:space="preserve">    Total Demands</t>
  </si>
  <si>
    <t>Percentage of Total</t>
  </si>
  <si>
    <t xml:space="preserve">  (1)  Rate FT includes LG&amp;E Transportation Special Contract</t>
  </si>
  <si>
    <t>Calculated Daily Customer Deliveries (Demands) @ -14 Degrees (79 Degree Days)</t>
  </si>
  <si>
    <t>Louisville Gas and Electric Company</t>
  </si>
  <si>
    <t>Page 1 of 2</t>
  </si>
  <si>
    <t>Page 2 of 2</t>
  </si>
  <si>
    <t>12 Months Ended February 2020</t>
  </si>
  <si>
    <t xml:space="preserve">    Total Demands/MDQ</t>
  </si>
  <si>
    <t xml:space="preserve">    Demands - High Pressure Distribution System</t>
  </si>
  <si>
    <t xml:space="preserve">    Demands - Low/Medium Pressure Distribution System</t>
  </si>
  <si>
    <t>Allocation of High Pressure and Low/Medium Pressure Mains</t>
  </si>
  <si>
    <t>Allocation of High Pressure and Medium and Low Pressure Mains</t>
  </si>
  <si>
    <t>Exhibit WSS-35</t>
  </si>
  <si>
    <t>mcf-high</t>
  </si>
  <si>
    <t>mcf -low</t>
  </si>
  <si>
    <t>Peak @ Avg:--- High Pressure</t>
  </si>
  <si>
    <t xml:space="preserve">        Peak Pct</t>
  </si>
  <si>
    <t xml:space="preserve">        Avg Pct</t>
  </si>
  <si>
    <t xml:space="preserve">         Peak &amp; Avg</t>
  </si>
  <si>
    <t>Peak @ Avg:--- Low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</si>
</sst>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u val="sing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164" fontId="2" fillId="0" borderId="0" xfId="1" applyNumberFormat="1" applyFont="1" applyFill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center"/>
    </xf>
    <xf numFmtId="164" fontId="2" fillId="0" borderId="2" xfId="1" applyNumberFormat="1" applyFont="1" applyFill="1" applyBorder="1"/>
    <xf numFmtId="10" fontId="2" fillId="0" borderId="0" xfId="2" applyNumberFormat="1" applyFont="1" applyFill="1" applyBorder="1"/>
    <xf numFmtId="164" fontId="4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5" xfId="1" applyNumberFormat="1" applyFont="1" applyFill="1" applyBorder="1" applyAlignment="1">
      <alignment horizontal="right"/>
    </xf>
    <xf numFmtId="164" fontId="2" fillId="0" borderId="6" xfId="1" applyNumberFormat="1" applyFont="1" applyFill="1" applyBorder="1"/>
    <xf numFmtId="164" fontId="3" fillId="0" borderId="6" xfId="1" applyNumberFormat="1" applyFont="1" applyFill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11" xfId="1" applyNumberFormat="1" applyFont="1" applyFill="1" applyBorder="1"/>
    <xf numFmtId="164" fontId="2" fillId="0" borderId="3" xfId="1" applyNumberFormat="1" applyFont="1" applyFill="1" applyBorder="1"/>
    <xf numFmtId="43" fontId="2" fillId="0" borderId="11" xfId="1" applyNumberFormat="1" applyFont="1" applyFill="1" applyBorder="1"/>
    <xf numFmtId="10" fontId="2" fillId="0" borderId="11" xfId="2" applyNumberFormat="1" applyFont="1" applyFill="1" applyBorder="1"/>
    <xf numFmtId="164" fontId="2" fillId="0" borderId="10" xfId="1" applyNumberFormat="1" applyFont="1" applyFill="1" applyBorder="1"/>
    <xf numFmtId="164" fontId="2" fillId="0" borderId="10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164" fontId="2" fillId="0" borderId="9" xfId="1" applyNumberFormat="1" applyFont="1" applyFill="1" applyBorder="1"/>
    <xf numFmtId="10" fontId="2" fillId="0" borderId="1" xfId="2" applyNumberFormat="1" applyFont="1" applyFill="1" applyBorder="1"/>
    <xf numFmtId="10" fontId="2" fillId="0" borderId="10" xfId="2" applyNumberFormat="1" applyFont="1" applyFill="1" applyBorder="1"/>
    <xf numFmtId="164" fontId="2" fillId="0" borderId="9" xfId="3" applyNumberFormat="1" applyFont="1" applyFill="1" applyBorder="1"/>
    <xf numFmtId="164" fontId="2" fillId="0" borderId="5" xfId="3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5" fontId="2" fillId="0" borderId="0" xfId="4" applyNumberFormat="1" applyFont="1" applyFill="1"/>
    <xf numFmtId="164" fontId="6" fillId="0" borderId="0" xfId="1" applyNumberFormat="1" applyFont="1" applyFill="1"/>
    <xf numFmtId="165" fontId="6" fillId="0" borderId="0" xfId="4" applyNumberFormat="1" applyFont="1" applyFill="1"/>
  </cellXfs>
  <cellStyles count="5">
    <cellStyle name="Comma" xfId="3" builtinId="3"/>
    <cellStyle name="Comma 2" xfId="1" xr:uid="{00000000-0005-0000-0000-000001000000}"/>
    <cellStyle name="Normal" xfId="0" builtinId="0"/>
    <cellStyle name="Percent" xfId="4" builtinId="5"/>
    <cellStyle name="Percent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638175</xdr:colOff>
      <xdr:row>99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36900" y="1887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638175</xdr:colOff>
      <xdr:row>94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460700" y="1887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topLeftCell="A7" workbookViewId="0">
      <pane xSplit="1" ySplit="4" topLeftCell="B32" activePane="bottomRight" state="frozen"/>
      <selection activeCell="A7" sqref="A7"/>
      <selection pane="topRight" activeCell="B7" sqref="B7"/>
      <selection pane="bottomLeft" activeCell="A11" sqref="A11"/>
      <selection pane="bottomRight" activeCell="A10" sqref="A10"/>
    </sheetView>
  </sheetViews>
  <sheetFormatPr defaultRowHeight="15.5" x14ac:dyDescent="0.35"/>
  <cols>
    <col min="1" max="1" width="58.1796875" style="1" customWidth="1"/>
    <col min="2" max="2" width="16.1796875" style="1" bestFit="1" customWidth="1"/>
    <col min="3" max="3" width="15.81640625" style="1" bestFit="1" customWidth="1"/>
    <col min="4" max="4" width="13.81640625" style="1" customWidth="1"/>
    <col min="5" max="5" width="13.26953125" style="1" bestFit="1" customWidth="1"/>
    <col min="6" max="6" width="15.81640625" style="1" customWidth="1"/>
    <col min="7" max="7" width="16.7265625" style="1" bestFit="1" customWidth="1"/>
    <col min="8" max="8" width="16.54296875" style="1" customWidth="1"/>
    <col min="9" max="9" width="12.26953125" style="1" customWidth="1"/>
    <col min="10" max="10" width="12.26953125" style="3" customWidth="1"/>
    <col min="11" max="11" width="13.453125" style="1" customWidth="1"/>
    <col min="12" max="12" width="14" style="1" customWidth="1"/>
    <col min="13" max="13" width="13.453125" style="1" customWidth="1"/>
    <col min="14" max="14" width="9" style="1"/>
    <col min="15" max="15" width="13.1796875" style="1" bestFit="1" customWidth="1"/>
    <col min="16" max="16" width="13.26953125" style="1" bestFit="1" customWidth="1"/>
    <col min="17" max="17" width="14" style="1" bestFit="1" customWidth="1"/>
    <col min="18" max="254" width="9" style="1"/>
    <col min="255" max="255" width="64.7265625" style="1" customWidth="1"/>
    <col min="256" max="256" width="16.1796875" style="1" bestFit="1" customWidth="1"/>
    <col min="257" max="257" width="15.81640625" style="1" bestFit="1" customWidth="1"/>
    <col min="258" max="258" width="13.81640625" style="1" customWidth="1"/>
    <col min="259" max="259" width="13.26953125" style="1" bestFit="1" customWidth="1"/>
    <col min="260" max="260" width="15.81640625" style="1" customWidth="1"/>
    <col min="261" max="261" width="16.7265625" style="1" bestFit="1" customWidth="1"/>
    <col min="262" max="262" width="14.453125" style="1" customWidth="1"/>
    <col min="263" max="263" width="16.54296875" style="1" customWidth="1"/>
    <col min="264" max="264" width="12.26953125" style="1" customWidth="1"/>
    <col min="265" max="265" width="13.453125" style="1" customWidth="1"/>
    <col min="266" max="266" width="14" style="1" customWidth="1"/>
    <col min="267" max="267" width="14.1796875" style="1" customWidth="1"/>
    <col min="268" max="268" width="13.453125" style="1" customWidth="1"/>
    <col min="269" max="269" width="9" style="1"/>
    <col min="270" max="270" width="13.1796875" style="1" bestFit="1" customWidth="1"/>
    <col min="271" max="271" width="12.7265625" style="1" bestFit="1" customWidth="1"/>
    <col min="272" max="272" width="11.1796875" style="1" bestFit="1" customWidth="1"/>
    <col min="273" max="273" width="12.7265625" style="1" customWidth="1"/>
    <col min="274" max="510" width="9" style="1"/>
    <col min="511" max="511" width="64.7265625" style="1" customWidth="1"/>
    <col min="512" max="512" width="16.1796875" style="1" bestFit="1" customWidth="1"/>
    <col min="513" max="513" width="15.81640625" style="1" bestFit="1" customWidth="1"/>
    <col min="514" max="514" width="13.81640625" style="1" customWidth="1"/>
    <col min="515" max="515" width="13.26953125" style="1" bestFit="1" customWidth="1"/>
    <col min="516" max="516" width="15.81640625" style="1" customWidth="1"/>
    <col min="517" max="517" width="16.7265625" style="1" bestFit="1" customWidth="1"/>
    <col min="518" max="518" width="14.453125" style="1" customWidth="1"/>
    <col min="519" max="519" width="16.54296875" style="1" customWidth="1"/>
    <col min="520" max="520" width="12.26953125" style="1" customWidth="1"/>
    <col min="521" max="521" width="13.453125" style="1" customWidth="1"/>
    <col min="522" max="522" width="14" style="1" customWidth="1"/>
    <col min="523" max="523" width="14.1796875" style="1" customWidth="1"/>
    <col min="524" max="524" width="13.453125" style="1" customWidth="1"/>
    <col min="525" max="525" width="9" style="1"/>
    <col min="526" max="526" width="13.1796875" style="1" bestFit="1" customWidth="1"/>
    <col min="527" max="527" width="12.7265625" style="1" bestFit="1" customWidth="1"/>
    <col min="528" max="528" width="11.1796875" style="1" bestFit="1" customWidth="1"/>
    <col min="529" max="529" width="12.7265625" style="1" customWidth="1"/>
    <col min="530" max="766" width="9" style="1"/>
    <col min="767" max="767" width="64.7265625" style="1" customWidth="1"/>
    <col min="768" max="768" width="16.1796875" style="1" bestFit="1" customWidth="1"/>
    <col min="769" max="769" width="15.81640625" style="1" bestFit="1" customWidth="1"/>
    <col min="770" max="770" width="13.81640625" style="1" customWidth="1"/>
    <col min="771" max="771" width="13.26953125" style="1" bestFit="1" customWidth="1"/>
    <col min="772" max="772" width="15.81640625" style="1" customWidth="1"/>
    <col min="773" max="773" width="16.7265625" style="1" bestFit="1" customWidth="1"/>
    <col min="774" max="774" width="14.453125" style="1" customWidth="1"/>
    <col min="775" max="775" width="16.54296875" style="1" customWidth="1"/>
    <col min="776" max="776" width="12.26953125" style="1" customWidth="1"/>
    <col min="777" max="777" width="13.453125" style="1" customWidth="1"/>
    <col min="778" max="778" width="14" style="1" customWidth="1"/>
    <col min="779" max="779" width="14.1796875" style="1" customWidth="1"/>
    <col min="780" max="780" width="13.453125" style="1" customWidth="1"/>
    <col min="781" max="781" width="9" style="1"/>
    <col min="782" max="782" width="13.1796875" style="1" bestFit="1" customWidth="1"/>
    <col min="783" max="783" width="12.7265625" style="1" bestFit="1" customWidth="1"/>
    <col min="784" max="784" width="11.1796875" style="1" bestFit="1" customWidth="1"/>
    <col min="785" max="785" width="12.7265625" style="1" customWidth="1"/>
    <col min="786" max="1022" width="9" style="1"/>
    <col min="1023" max="1023" width="64.7265625" style="1" customWidth="1"/>
    <col min="1024" max="1024" width="16.1796875" style="1" bestFit="1" customWidth="1"/>
    <col min="1025" max="1025" width="15.81640625" style="1" bestFit="1" customWidth="1"/>
    <col min="1026" max="1026" width="13.81640625" style="1" customWidth="1"/>
    <col min="1027" max="1027" width="13.26953125" style="1" bestFit="1" customWidth="1"/>
    <col min="1028" max="1028" width="15.81640625" style="1" customWidth="1"/>
    <col min="1029" max="1029" width="16.7265625" style="1" bestFit="1" customWidth="1"/>
    <col min="1030" max="1030" width="14.453125" style="1" customWidth="1"/>
    <col min="1031" max="1031" width="16.54296875" style="1" customWidth="1"/>
    <col min="1032" max="1032" width="12.26953125" style="1" customWidth="1"/>
    <col min="1033" max="1033" width="13.453125" style="1" customWidth="1"/>
    <col min="1034" max="1034" width="14" style="1" customWidth="1"/>
    <col min="1035" max="1035" width="14.1796875" style="1" customWidth="1"/>
    <col min="1036" max="1036" width="13.453125" style="1" customWidth="1"/>
    <col min="1037" max="1037" width="9" style="1"/>
    <col min="1038" max="1038" width="13.1796875" style="1" bestFit="1" customWidth="1"/>
    <col min="1039" max="1039" width="12.7265625" style="1" bestFit="1" customWidth="1"/>
    <col min="1040" max="1040" width="11.1796875" style="1" bestFit="1" customWidth="1"/>
    <col min="1041" max="1041" width="12.7265625" style="1" customWidth="1"/>
    <col min="1042" max="1278" width="9" style="1"/>
    <col min="1279" max="1279" width="64.7265625" style="1" customWidth="1"/>
    <col min="1280" max="1280" width="16.1796875" style="1" bestFit="1" customWidth="1"/>
    <col min="1281" max="1281" width="15.81640625" style="1" bestFit="1" customWidth="1"/>
    <col min="1282" max="1282" width="13.81640625" style="1" customWidth="1"/>
    <col min="1283" max="1283" width="13.26953125" style="1" bestFit="1" customWidth="1"/>
    <col min="1284" max="1284" width="15.81640625" style="1" customWidth="1"/>
    <col min="1285" max="1285" width="16.7265625" style="1" bestFit="1" customWidth="1"/>
    <col min="1286" max="1286" width="14.453125" style="1" customWidth="1"/>
    <col min="1287" max="1287" width="16.54296875" style="1" customWidth="1"/>
    <col min="1288" max="1288" width="12.26953125" style="1" customWidth="1"/>
    <col min="1289" max="1289" width="13.453125" style="1" customWidth="1"/>
    <col min="1290" max="1290" width="14" style="1" customWidth="1"/>
    <col min="1291" max="1291" width="14.1796875" style="1" customWidth="1"/>
    <col min="1292" max="1292" width="13.453125" style="1" customWidth="1"/>
    <col min="1293" max="1293" width="9" style="1"/>
    <col min="1294" max="1294" width="13.1796875" style="1" bestFit="1" customWidth="1"/>
    <col min="1295" max="1295" width="12.7265625" style="1" bestFit="1" customWidth="1"/>
    <col min="1296" max="1296" width="11.1796875" style="1" bestFit="1" customWidth="1"/>
    <col min="1297" max="1297" width="12.7265625" style="1" customWidth="1"/>
    <col min="1298" max="1534" width="9" style="1"/>
    <col min="1535" max="1535" width="64.7265625" style="1" customWidth="1"/>
    <col min="1536" max="1536" width="16.1796875" style="1" bestFit="1" customWidth="1"/>
    <col min="1537" max="1537" width="15.81640625" style="1" bestFit="1" customWidth="1"/>
    <col min="1538" max="1538" width="13.81640625" style="1" customWidth="1"/>
    <col min="1539" max="1539" width="13.26953125" style="1" bestFit="1" customWidth="1"/>
    <col min="1540" max="1540" width="15.81640625" style="1" customWidth="1"/>
    <col min="1541" max="1541" width="16.7265625" style="1" bestFit="1" customWidth="1"/>
    <col min="1542" max="1542" width="14.453125" style="1" customWidth="1"/>
    <col min="1543" max="1543" width="16.54296875" style="1" customWidth="1"/>
    <col min="1544" max="1544" width="12.26953125" style="1" customWidth="1"/>
    <col min="1545" max="1545" width="13.453125" style="1" customWidth="1"/>
    <col min="1546" max="1546" width="14" style="1" customWidth="1"/>
    <col min="1547" max="1547" width="14.1796875" style="1" customWidth="1"/>
    <col min="1548" max="1548" width="13.453125" style="1" customWidth="1"/>
    <col min="1549" max="1549" width="9" style="1"/>
    <col min="1550" max="1550" width="13.1796875" style="1" bestFit="1" customWidth="1"/>
    <col min="1551" max="1551" width="12.7265625" style="1" bestFit="1" customWidth="1"/>
    <col min="1552" max="1552" width="11.1796875" style="1" bestFit="1" customWidth="1"/>
    <col min="1553" max="1553" width="12.7265625" style="1" customWidth="1"/>
    <col min="1554" max="1790" width="9" style="1"/>
    <col min="1791" max="1791" width="64.7265625" style="1" customWidth="1"/>
    <col min="1792" max="1792" width="16.1796875" style="1" bestFit="1" customWidth="1"/>
    <col min="1793" max="1793" width="15.81640625" style="1" bestFit="1" customWidth="1"/>
    <col min="1794" max="1794" width="13.81640625" style="1" customWidth="1"/>
    <col min="1795" max="1795" width="13.26953125" style="1" bestFit="1" customWidth="1"/>
    <col min="1796" max="1796" width="15.81640625" style="1" customWidth="1"/>
    <col min="1797" max="1797" width="16.7265625" style="1" bestFit="1" customWidth="1"/>
    <col min="1798" max="1798" width="14.453125" style="1" customWidth="1"/>
    <col min="1799" max="1799" width="16.54296875" style="1" customWidth="1"/>
    <col min="1800" max="1800" width="12.26953125" style="1" customWidth="1"/>
    <col min="1801" max="1801" width="13.453125" style="1" customWidth="1"/>
    <col min="1802" max="1802" width="14" style="1" customWidth="1"/>
    <col min="1803" max="1803" width="14.1796875" style="1" customWidth="1"/>
    <col min="1804" max="1804" width="13.453125" style="1" customWidth="1"/>
    <col min="1805" max="1805" width="9" style="1"/>
    <col min="1806" max="1806" width="13.1796875" style="1" bestFit="1" customWidth="1"/>
    <col min="1807" max="1807" width="12.7265625" style="1" bestFit="1" customWidth="1"/>
    <col min="1808" max="1808" width="11.1796875" style="1" bestFit="1" customWidth="1"/>
    <col min="1809" max="1809" width="12.7265625" style="1" customWidth="1"/>
    <col min="1810" max="2046" width="9" style="1"/>
    <col min="2047" max="2047" width="64.7265625" style="1" customWidth="1"/>
    <col min="2048" max="2048" width="16.1796875" style="1" bestFit="1" customWidth="1"/>
    <col min="2049" max="2049" width="15.81640625" style="1" bestFit="1" customWidth="1"/>
    <col min="2050" max="2050" width="13.81640625" style="1" customWidth="1"/>
    <col min="2051" max="2051" width="13.26953125" style="1" bestFit="1" customWidth="1"/>
    <col min="2052" max="2052" width="15.81640625" style="1" customWidth="1"/>
    <col min="2053" max="2053" width="16.7265625" style="1" bestFit="1" customWidth="1"/>
    <col min="2054" max="2054" width="14.453125" style="1" customWidth="1"/>
    <col min="2055" max="2055" width="16.54296875" style="1" customWidth="1"/>
    <col min="2056" max="2056" width="12.26953125" style="1" customWidth="1"/>
    <col min="2057" max="2057" width="13.453125" style="1" customWidth="1"/>
    <col min="2058" max="2058" width="14" style="1" customWidth="1"/>
    <col min="2059" max="2059" width="14.1796875" style="1" customWidth="1"/>
    <col min="2060" max="2060" width="13.453125" style="1" customWidth="1"/>
    <col min="2061" max="2061" width="9" style="1"/>
    <col min="2062" max="2062" width="13.1796875" style="1" bestFit="1" customWidth="1"/>
    <col min="2063" max="2063" width="12.7265625" style="1" bestFit="1" customWidth="1"/>
    <col min="2064" max="2064" width="11.1796875" style="1" bestFit="1" customWidth="1"/>
    <col min="2065" max="2065" width="12.7265625" style="1" customWidth="1"/>
    <col min="2066" max="2302" width="9" style="1"/>
    <col min="2303" max="2303" width="64.7265625" style="1" customWidth="1"/>
    <col min="2304" max="2304" width="16.1796875" style="1" bestFit="1" customWidth="1"/>
    <col min="2305" max="2305" width="15.81640625" style="1" bestFit="1" customWidth="1"/>
    <col min="2306" max="2306" width="13.81640625" style="1" customWidth="1"/>
    <col min="2307" max="2307" width="13.26953125" style="1" bestFit="1" customWidth="1"/>
    <col min="2308" max="2308" width="15.81640625" style="1" customWidth="1"/>
    <col min="2309" max="2309" width="16.7265625" style="1" bestFit="1" customWidth="1"/>
    <col min="2310" max="2310" width="14.453125" style="1" customWidth="1"/>
    <col min="2311" max="2311" width="16.54296875" style="1" customWidth="1"/>
    <col min="2312" max="2312" width="12.26953125" style="1" customWidth="1"/>
    <col min="2313" max="2313" width="13.453125" style="1" customWidth="1"/>
    <col min="2314" max="2314" width="14" style="1" customWidth="1"/>
    <col min="2315" max="2315" width="14.1796875" style="1" customWidth="1"/>
    <col min="2316" max="2316" width="13.453125" style="1" customWidth="1"/>
    <col min="2317" max="2317" width="9" style="1"/>
    <col min="2318" max="2318" width="13.1796875" style="1" bestFit="1" customWidth="1"/>
    <col min="2319" max="2319" width="12.7265625" style="1" bestFit="1" customWidth="1"/>
    <col min="2320" max="2320" width="11.1796875" style="1" bestFit="1" customWidth="1"/>
    <col min="2321" max="2321" width="12.7265625" style="1" customWidth="1"/>
    <col min="2322" max="2558" width="9" style="1"/>
    <col min="2559" max="2559" width="64.7265625" style="1" customWidth="1"/>
    <col min="2560" max="2560" width="16.1796875" style="1" bestFit="1" customWidth="1"/>
    <col min="2561" max="2561" width="15.81640625" style="1" bestFit="1" customWidth="1"/>
    <col min="2562" max="2562" width="13.81640625" style="1" customWidth="1"/>
    <col min="2563" max="2563" width="13.26953125" style="1" bestFit="1" customWidth="1"/>
    <col min="2564" max="2564" width="15.81640625" style="1" customWidth="1"/>
    <col min="2565" max="2565" width="16.7265625" style="1" bestFit="1" customWidth="1"/>
    <col min="2566" max="2566" width="14.453125" style="1" customWidth="1"/>
    <col min="2567" max="2567" width="16.54296875" style="1" customWidth="1"/>
    <col min="2568" max="2568" width="12.26953125" style="1" customWidth="1"/>
    <col min="2569" max="2569" width="13.453125" style="1" customWidth="1"/>
    <col min="2570" max="2570" width="14" style="1" customWidth="1"/>
    <col min="2571" max="2571" width="14.1796875" style="1" customWidth="1"/>
    <col min="2572" max="2572" width="13.453125" style="1" customWidth="1"/>
    <col min="2573" max="2573" width="9" style="1"/>
    <col min="2574" max="2574" width="13.1796875" style="1" bestFit="1" customWidth="1"/>
    <col min="2575" max="2575" width="12.7265625" style="1" bestFit="1" customWidth="1"/>
    <col min="2576" max="2576" width="11.1796875" style="1" bestFit="1" customWidth="1"/>
    <col min="2577" max="2577" width="12.7265625" style="1" customWidth="1"/>
    <col min="2578" max="2814" width="9" style="1"/>
    <col min="2815" max="2815" width="64.7265625" style="1" customWidth="1"/>
    <col min="2816" max="2816" width="16.1796875" style="1" bestFit="1" customWidth="1"/>
    <col min="2817" max="2817" width="15.81640625" style="1" bestFit="1" customWidth="1"/>
    <col min="2818" max="2818" width="13.81640625" style="1" customWidth="1"/>
    <col min="2819" max="2819" width="13.26953125" style="1" bestFit="1" customWidth="1"/>
    <col min="2820" max="2820" width="15.81640625" style="1" customWidth="1"/>
    <col min="2821" max="2821" width="16.7265625" style="1" bestFit="1" customWidth="1"/>
    <col min="2822" max="2822" width="14.453125" style="1" customWidth="1"/>
    <col min="2823" max="2823" width="16.54296875" style="1" customWidth="1"/>
    <col min="2824" max="2824" width="12.26953125" style="1" customWidth="1"/>
    <col min="2825" max="2825" width="13.453125" style="1" customWidth="1"/>
    <col min="2826" max="2826" width="14" style="1" customWidth="1"/>
    <col min="2827" max="2827" width="14.1796875" style="1" customWidth="1"/>
    <col min="2828" max="2828" width="13.453125" style="1" customWidth="1"/>
    <col min="2829" max="2829" width="9" style="1"/>
    <col min="2830" max="2830" width="13.1796875" style="1" bestFit="1" customWidth="1"/>
    <col min="2831" max="2831" width="12.7265625" style="1" bestFit="1" customWidth="1"/>
    <col min="2832" max="2832" width="11.1796875" style="1" bestFit="1" customWidth="1"/>
    <col min="2833" max="2833" width="12.7265625" style="1" customWidth="1"/>
    <col min="2834" max="3070" width="9" style="1"/>
    <col min="3071" max="3071" width="64.7265625" style="1" customWidth="1"/>
    <col min="3072" max="3072" width="16.1796875" style="1" bestFit="1" customWidth="1"/>
    <col min="3073" max="3073" width="15.81640625" style="1" bestFit="1" customWidth="1"/>
    <col min="3074" max="3074" width="13.81640625" style="1" customWidth="1"/>
    <col min="3075" max="3075" width="13.26953125" style="1" bestFit="1" customWidth="1"/>
    <col min="3076" max="3076" width="15.81640625" style="1" customWidth="1"/>
    <col min="3077" max="3077" width="16.7265625" style="1" bestFit="1" customWidth="1"/>
    <col min="3078" max="3078" width="14.453125" style="1" customWidth="1"/>
    <col min="3079" max="3079" width="16.54296875" style="1" customWidth="1"/>
    <col min="3080" max="3080" width="12.26953125" style="1" customWidth="1"/>
    <col min="3081" max="3081" width="13.453125" style="1" customWidth="1"/>
    <col min="3082" max="3082" width="14" style="1" customWidth="1"/>
    <col min="3083" max="3083" width="14.1796875" style="1" customWidth="1"/>
    <col min="3084" max="3084" width="13.453125" style="1" customWidth="1"/>
    <col min="3085" max="3085" width="9" style="1"/>
    <col min="3086" max="3086" width="13.1796875" style="1" bestFit="1" customWidth="1"/>
    <col min="3087" max="3087" width="12.7265625" style="1" bestFit="1" customWidth="1"/>
    <col min="3088" max="3088" width="11.1796875" style="1" bestFit="1" customWidth="1"/>
    <col min="3089" max="3089" width="12.7265625" style="1" customWidth="1"/>
    <col min="3090" max="3326" width="9" style="1"/>
    <col min="3327" max="3327" width="64.7265625" style="1" customWidth="1"/>
    <col min="3328" max="3328" width="16.1796875" style="1" bestFit="1" customWidth="1"/>
    <col min="3329" max="3329" width="15.81640625" style="1" bestFit="1" customWidth="1"/>
    <col min="3330" max="3330" width="13.81640625" style="1" customWidth="1"/>
    <col min="3331" max="3331" width="13.26953125" style="1" bestFit="1" customWidth="1"/>
    <col min="3332" max="3332" width="15.81640625" style="1" customWidth="1"/>
    <col min="3333" max="3333" width="16.7265625" style="1" bestFit="1" customWidth="1"/>
    <col min="3334" max="3334" width="14.453125" style="1" customWidth="1"/>
    <col min="3335" max="3335" width="16.54296875" style="1" customWidth="1"/>
    <col min="3336" max="3336" width="12.26953125" style="1" customWidth="1"/>
    <col min="3337" max="3337" width="13.453125" style="1" customWidth="1"/>
    <col min="3338" max="3338" width="14" style="1" customWidth="1"/>
    <col min="3339" max="3339" width="14.1796875" style="1" customWidth="1"/>
    <col min="3340" max="3340" width="13.453125" style="1" customWidth="1"/>
    <col min="3341" max="3341" width="9" style="1"/>
    <col min="3342" max="3342" width="13.1796875" style="1" bestFit="1" customWidth="1"/>
    <col min="3343" max="3343" width="12.7265625" style="1" bestFit="1" customWidth="1"/>
    <col min="3344" max="3344" width="11.1796875" style="1" bestFit="1" customWidth="1"/>
    <col min="3345" max="3345" width="12.7265625" style="1" customWidth="1"/>
    <col min="3346" max="3582" width="9" style="1"/>
    <col min="3583" max="3583" width="64.7265625" style="1" customWidth="1"/>
    <col min="3584" max="3584" width="16.1796875" style="1" bestFit="1" customWidth="1"/>
    <col min="3585" max="3585" width="15.81640625" style="1" bestFit="1" customWidth="1"/>
    <col min="3586" max="3586" width="13.81640625" style="1" customWidth="1"/>
    <col min="3587" max="3587" width="13.26953125" style="1" bestFit="1" customWidth="1"/>
    <col min="3588" max="3588" width="15.81640625" style="1" customWidth="1"/>
    <col min="3589" max="3589" width="16.7265625" style="1" bestFit="1" customWidth="1"/>
    <col min="3590" max="3590" width="14.453125" style="1" customWidth="1"/>
    <col min="3591" max="3591" width="16.54296875" style="1" customWidth="1"/>
    <col min="3592" max="3592" width="12.26953125" style="1" customWidth="1"/>
    <col min="3593" max="3593" width="13.453125" style="1" customWidth="1"/>
    <col min="3594" max="3594" width="14" style="1" customWidth="1"/>
    <col min="3595" max="3595" width="14.1796875" style="1" customWidth="1"/>
    <col min="3596" max="3596" width="13.453125" style="1" customWidth="1"/>
    <col min="3597" max="3597" width="9" style="1"/>
    <col min="3598" max="3598" width="13.1796875" style="1" bestFit="1" customWidth="1"/>
    <col min="3599" max="3599" width="12.7265625" style="1" bestFit="1" customWidth="1"/>
    <col min="3600" max="3600" width="11.1796875" style="1" bestFit="1" customWidth="1"/>
    <col min="3601" max="3601" width="12.7265625" style="1" customWidth="1"/>
    <col min="3602" max="3838" width="9" style="1"/>
    <col min="3839" max="3839" width="64.7265625" style="1" customWidth="1"/>
    <col min="3840" max="3840" width="16.1796875" style="1" bestFit="1" customWidth="1"/>
    <col min="3841" max="3841" width="15.81640625" style="1" bestFit="1" customWidth="1"/>
    <col min="3842" max="3842" width="13.81640625" style="1" customWidth="1"/>
    <col min="3843" max="3843" width="13.26953125" style="1" bestFit="1" customWidth="1"/>
    <col min="3844" max="3844" width="15.81640625" style="1" customWidth="1"/>
    <col min="3845" max="3845" width="16.7265625" style="1" bestFit="1" customWidth="1"/>
    <col min="3846" max="3846" width="14.453125" style="1" customWidth="1"/>
    <col min="3847" max="3847" width="16.54296875" style="1" customWidth="1"/>
    <col min="3848" max="3848" width="12.26953125" style="1" customWidth="1"/>
    <col min="3849" max="3849" width="13.453125" style="1" customWidth="1"/>
    <col min="3850" max="3850" width="14" style="1" customWidth="1"/>
    <col min="3851" max="3851" width="14.1796875" style="1" customWidth="1"/>
    <col min="3852" max="3852" width="13.453125" style="1" customWidth="1"/>
    <col min="3853" max="3853" width="9" style="1"/>
    <col min="3854" max="3854" width="13.1796875" style="1" bestFit="1" customWidth="1"/>
    <col min="3855" max="3855" width="12.7265625" style="1" bestFit="1" customWidth="1"/>
    <col min="3856" max="3856" width="11.1796875" style="1" bestFit="1" customWidth="1"/>
    <col min="3857" max="3857" width="12.7265625" style="1" customWidth="1"/>
    <col min="3858" max="4094" width="9" style="1"/>
    <col min="4095" max="4095" width="64.7265625" style="1" customWidth="1"/>
    <col min="4096" max="4096" width="16.1796875" style="1" bestFit="1" customWidth="1"/>
    <col min="4097" max="4097" width="15.81640625" style="1" bestFit="1" customWidth="1"/>
    <col min="4098" max="4098" width="13.81640625" style="1" customWidth="1"/>
    <col min="4099" max="4099" width="13.26953125" style="1" bestFit="1" customWidth="1"/>
    <col min="4100" max="4100" width="15.81640625" style="1" customWidth="1"/>
    <col min="4101" max="4101" width="16.7265625" style="1" bestFit="1" customWidth="1"/>
    <col min="4102" max="4102" width="14.453125" style="1" customWidth="1"/>
    <col min="4103" max="4103" width="16.54296875" style="1" customWidth="1"/>
    <col min="4104" max="4104" width="12.26953125" style="1" customWidth="1"/>
    <col min="4105" max="4105" width="13.453125" style="1" customWidth="1"/>
    <col min="4106" max="4106" width="14" style="1" customWidth="1"/>
    <col min="4107" max="4107" width="14.1796875" style="1" customWidth="1"/>
    <col min="4108" max="4108" width="13.453125" style="1" customWidth="1"/>
    <col min="4109" max="4109" width="9" style="1"/>
    <col min="4110" max="4110" width="13.1796875" style="1" bestFit="1" customWidth="1"/>
    <col min="4111" max="4111" width="12.7265625" style="1" bestFit="1" customWidth="1"/>
    <col min="4112" max="4112" width="11.1796875" style="1" bestFit="1" customWidth="1"/>
    <col min="4113" max="4113" width="12.7265625" style="1" customWidth="1"/>
    <col min="4114" max="4350" width="9" style="1"/>
    <col min="4351" max="4351" width="64.7265625" style="1" customWidth="1"/>
    <col min="4352" max="4352" width="16.1796875" style="1" bestFit="1" customWidth="1"/>
    <col min="4353" max="4353" width="15.81640625" style="1" bestFit="1" customWidth="1"/>
    <col min="4354" max="4354" width="13.81640625" style="1" customWidth="1"/>
    <col min="4355" max="4355" width="13.26953125" style="1" bestFit="1" customWidth="1"/>
    <col min="4356" max="4356" width="15.81640625" style="1" customWidth="1"/>
    <col min="4357" max="4357" width="16.7265625" style="1" bestFit="1" customWidth="1"/>
    <col min="4358" max="4358" width="14.453125" style="1" customWidth="1"/>
    <col min="4359" max="4359" width="16.54296875" style="1" customWidth="1"/>
    <col min="4360" max="4360" width="12.26953125" style="1" customWidth="1"/>
    <col min="4361" max="4361" width="13.453125" style="1" customWidth="1"/>
    <col min="4362" max="4362" width="14" style="1" customWidth="1"/>
    <col min="4363" max="4363" width="14.1796875" style="1" customWidth="1"/>
    <col min="4364" max="4364" width="13.453125" style="1" customWidth="1"/>
    <col min="4365" max="4365" width="9" style="1"/>
    <col min="4366" max="4366" width="13.1796875" style="1" bestFit="1" customWidth="1"/>
    <col min="4367" max="4367" width="12.7265625" style="1" bestFit="1" customWidth="1"/>
    <col min="4368" max="4368" width="11.1796875" style="1" bestFit="1" customWidth="1"/>
    <col min="4369" max="4369" width="12.7265625" style="1" customWidth="1"/>
    <col min="4370" max="4606" width="9" style="1"/>
    <col min="4607" max="4607" width="64.7265625" style="1" customWidth="1"/>
    <col min="4608" max="4608" width="16.1796875" style="1" bestFit="1" customWidth="1"/>
    <col min="4609" max="4609" width="15.81640625" style="1" bestFit="1" customWidth="1"/>
    <col min="4610" max="4610" width="13.81640625" style="1" customWidth="1"/>
    <col min="4611" max="4611" width="13.26953125" style="1" bestFit="1" customWidth="1"/>
    <col min="4612" max="4612" width="15.81640625" style="1" customWidth="1"/>
    <col min="4613" max="4613" width="16.7265625" style="1" bestFit="1" customWidth="1"/>
    <col min="4614" max="4614" width="14.453125" style="1" customWidth="1"/>
    <col min="4615" max="4615" width="16.54296875" style="1" customWidth="1"/>
    <col min="4616" max="4616" width="12.26953125" style="1" customWidth="1"/>
    <col min="4617" max="4617" width="13.453125" style="1" customWidth="1"/>
    <col min="4618" max="4618" width="14" style="1" customWidth="1"/>
    <col min="4619" max="4619" width="14.1796875" style="1" customWidth="1"/>
    <col min="4620" max="4620" width="13.453125" style="1" customWidth="1"/>
    <col min="4621" max="4621" width="9" style="1"/>
    <col min="4622" max="4622" width="13.1796875" style="1" bestFit="1" customWidth="1"/>
    <col min="4623" max="4623" width="12.7265625" style="1" bestFit="1" customWidth="1"/>
    <col min="4624" max="4624" width="11.1796875" style="1" bestFit="1" customWidth="1"/>
    <col min="4625" max="4625" width="12.7265625" style="1" customWidth="1"/>
    <col min="4626" max="4862" width="9" style="1"/>
    <col min="4863" max="4863" width="64.7265625" style="1" customWidth="1"/>
    <col min="4864" max="4864" width="16.1796875" style="1" bestFit="1" customWidth="1"/>
    <col min="4865" max="4865" width="15.81640625" style="1" bestFit="1" customWidth="1"/>
    <col min="4866" max="4866" width="13.81640625" style="1" customWidth="1"/>
    <col min="4867" max="4867" width="13.26953125" style="1" bestFit="1" customWidth="1"/>
    <col min="4868" max="4868" width="15.81640625" style="1" customWidth="1"/>
    <col min="4869" max="4869" width="16.7265625" style="1" bestFit="1" customWidth="1"/>
    <col min="4870" max="4870" width="14.453125" style="1" customWidth="1"/>
    <col min="4871" max="4871" width="16.54296875" style="1" customWidth="1"/>
    <col min="4872" max="4872" width="12.26953125" style="1" customWidth="1"/>
    <col min="4873" max="4873" width="13.453125" style="1" customWidth="1"/>
    <col min="4874" max="4874" width="14" style="1" customWidth="1"/>
    <col min="4875" max="4875" width="14.1796875" style="1" customWidth="1"/>
    <col min="4876" max="4876" width="13.453125" style="1" customWidth="1"/>
    <col min="4877" max="4877" width="9" style="1"/>
    <col min="4878" max="4878" width="13.1796875" style="1" bestFit="1" customWidth="1"/>
    <col min="4879" max="4879" width="12.7265625" style="1" bestFit="1" customWidth="1"/>
    <col min="4880" max="4880" width="11.1796875" style="1" bestFit="1" customWidth="1"/>
    <col min="4881" max="4881" width="12.7265625" style="1" customWidth="1"/>
    <col min="4882" max="5118" width="9" style="1"/>
    <col min="5119" max="5119" width="64.7265625" style="1" customWidth="1"/>
    <col min="5120" max="5120" width="16.1796875" style="1" bestFit="1" customWidth="1"/>
    <col min="5121" max="5121" width="15.81640625" style="1" bestFit="1" customWidth="1"/>
    <col min="5122" max="5122" width="13.81640625" style="1" customWidth="1"/>
    <col min="5123" max="5123" width="13.26953125" style="1" bestFit="1" customWidth="1"/>
    <col min="5124" max="5124" width="15.81640625" style="1" customWidth="1"/>
    <col min="5125" max="5125" width="16.7265625" style="1" bestFit="1" customWidth="1"/>
    <col min="5126" max="5126" width="14.453125" style="1" customWidth="1"/>
    <col min="5127" max="5127" width="16.54296875" style="1" customWidth="1"/>
    <col min="5128" max="5128" width="12.26953125" style="1" customWidth="1"/>
    <col min="5129" max="5129" width="13.453125" style="1" customWidth="1"/>
    <col min="5130" max="5130" width="14" style="1" customWidth="1"/>
    <col min="5131" max="5131" width="14.1796875" style="1" customWidth="1"/>
    <col min="5132" max="5132" width="13.453125" style="1" customWidth="1"/>
    <col min="5133" max="5133" width="9" style="1"/>
    <col min="5134" max="5134" width="13.1796875" style="1" bestFit="1" customWidth="1"/>
    <col min="5135" max="5135" width="12.7265625" style="1" bestFit="1" customWidth="1"/>
    <col min="5136" max="5136" width="11.1796875" style="1" bestFit="1" customWidth="1"/>
    <col min="5137" max="5137" width="12.7265625" style="1" customWidth="1"/>
    <col min="5138" max="5374" width="9" style="1"/>
    <col min="5375" max="5375" width="64.7265625" style="1" customWidth="1"/>
    <col min="5376" max="5376" width="16.1796875" style="1" bestFit="1" customWidth="1"/>
    <col min="5377" max="5377" width="15.81640625" style="1" bestFit="1" customWidth="1"/>
    <col min="5378" max="5378" width="13.81640625" style="1" customWidth="1"/>
    <col min="5379" max="5379" width="13.26953125" style="1" bestFit="1" customWidth="1"/>
    <col min="5380" max="5380" width="15.81640625" style="1" customWidth="1"/>
    <col min="5381" max="5381" width="16.7265625" style="1" bestFit="1" customWidth="1"/>
    <col min="5382" max="5382" width="14.453125" style="1" customWidth="1"/>
    <col min="5383" max="5383" width="16.54296875" style="1" customWidth="1"/>
    <col min="5384" max="5384" width="12.26953125" style="1" customWidth="1"/>
    <col min="5385" max="5385" width="13.453125" style="1" customWidth="1"/>
    <col min="5386" max="5386" width="14" style="1" customWidth="1"/>
    <col min="5387" max="5387" width="14.1796875" style="1" customWidth="1"/>
    <col min="5388" max="5388" width="13.453125" style="1" customWidth="1"/>
    <col min="5389" max="5389" width="9" style="1"/>
    <col min="5390" max="5390" width="13.1796875" style="1" bestFit="1" customWidth="1"/>
    <col min="5391" max="5391" width="12.7265625" style="1" bestFit="1" customWidth="1"/>
    <col min="5392" max="5392" width="11.1796875" style="1" bestFit="1" customWidth="1"/>
    <col min="5393" max="5393" width="12.7265625" style="1" customWidth="1"/>
    <col min="5394" max="5630" width="9" style="1"/>
    <col min="5631" max="5631" width="64.7265625" style="1" customWidth="1"/>
    <col min="5632" max="5632" width="16.1796875" style="1" bestFit="1" customWidth="1"/>
    <col min="5633" max="5633" width="15.81640625" style="1" bestFit="1" customWidth="1"/>
    <col min="5634" max="5634" width="13.81640625" style="1" customWidth="1"/>
    <col min="5635" max="5635" width="13.26953125" style="1" bestFit="1" customWidth="1"/>
    <col min="5636" max="5636" width="15.81640625" style="1" customWidth="1"/>
    <col min="5637" max="5637" width="16.7265625" style="1" bestFit="1" customWidth="1"/>
    <col min="5638" max="5638" width="14.453125" style="1" customWidth="1"/>
    <col min="5639" max="5639" width="16.54296875" style="1" customWidth="1"/>
    <col min="5640" max="5640" width="12.26953125" style="1" customWidth="1"/>
    <col min="5641" max="5641" width="13.453125" style="1" customWidth="1"/>
    <col min="5642" max="5642" width="14" style="1" customWidth="1"/>
    <col min="5643" max="5643" width="14.1796875" style="1" customWidth="1"/>
    <col min="5644" max="5644" width="13.453125" style="1" customWidth="1"/>
    <col min="5645" max="5645" width="9" style="1"/>
    <col min="5646" max="5646" width="13.1796875" style="1" bestFit="1" customWidth="1"/>
    <col min="5647" max="5647" width="12.7265625" style="1" bestFit="1" customWidth="1"/>
    <col min="5648" max="5648" width="11.1796875" style="1" bestFit="1" customWidth="1"/>
    <col min="5649" max="5649" width="12.7265625" style="1" customWidth="1"/>
    <col min="5650" max="5886" width="9" style="1"/>
    <col min="5887" max="5887" width="64.7265625" style="1" customWidth="1"/>
    <col min="5888" max="5888" width="16.1796875" style="1" bestFit="1" customWidth="1"/>
    <col min="5889" max="5889" width="15.81640625" style="1" bestFit="1" customWidth="1"/>
    <col min="5890" max="5890" width="13.81640625" style="1" customWidth="1"/>
    <col min="5891" max="5891" width="13.26953125" style="1" bestFit="1" customWidth="1"/>
    <col min="5892" max="5892" width="15.81640625" style="1" customWidth="1"/>
    <col min="5893" max="5893" width="16.7265625" style="1" bestFit="1" customWidth="1"/>
    <col min="5894" max="5894" width="14.453125" style="1" customWidth="1"/>
    <col min="5895" max="5895" width="16.54296875" style="1" customWidth="1"/>
    <col min="5896" max="5896" width="12.26953125" style="1" customWidth="1"/>
    <col min="5897" max="5897" width="13.453125" style="1" customWidth="1"/>
    <col min="5898" max="5898" width="14" style="1" customWidth="1"/>
    <col min="5899" max="5899" width="14.1796875" style="1" customWidth="1"/>
    <col min="5900" max="5900" width="13.453125" style="1" customWidth="1"/>
    <col min="5901" max="5901" width="9" style="1"/>
    <col min="5902" max="5902" width="13.1796875" style="1" bestFit="1" customWidth="1"/>
    <col min="5903" max="5903" width="12.7265625" style="1" bestFit="1" customWidth="1"/>
    <col min="5904" max="5904" width="11.1796875" style="1" bestFit="1" customWidth="1"/>
    <col min="5905" max="5905" width="12.7265625" style="1" customWidth="1"/>
    <col min="5906" max="6142" width="9" style="1"/>
    <col min="6143" max="6143" width="64.7265625" style="1" customWidth="1"/>
    <col min="6144" max="6144" width="16.1796875" style="1" bestFit="1" customWidth="1"/>
    <col min="6145" max="6145" width="15.81640625" style="1" bestFit="1" customWidth="1"/>
    <col min="6146" max="6146" width="13.81640625" style="1" customWidth="1"/>
    <col min="6147" max="6147" width="13.26953125" style="1" bestFit="1" customWidth="1"/>
    <col min="6148" max="6148" width="15.81640625" style="1" customWidth="1"/>
    <col min="6149" max="6149" width="16.7265625" style="1" bestFit="1" customWidth="1"/>
    <col min="6150" max="6150" width="14.453125" style="1" customWidth="1"/>
    <col min="6151" max="6151" width="16.54296875" style="1" customWidth="1"/>
    <col min="6152" max="6152" width="12.26953125" style="1" customWidth="1"/>
    <col min="6153" max="6153" width="13.453125" style="1" customWidth="1"/>
    <col min="6154" max="6154" width="14" style="1" customWidth="1"/>
    <col min="6155" max="6155" width="14.1796875" style="1" customWidth="1"/>
    <col min="6156" max="6156" width="13.453125" style="1" customWidth="1"/>
    <col min="6157" max="6157" width="9" style="1"/>
    <col min="6158" max="6158" width="13.1796875" style="1" bestFit="1" customWidth="1"/>
    <col min="6159" max="6159" width="12.7265625" style="1" bestFit="1" customWidth="1"/>
    <col min="6160" max="6160" width="11.1796875" style="1" bestFit="1" customWidth="1"/>
    <col min="6161" max="6161" width="12.7265625" style="1" customWidth="1"/>
    <col min="6162" max="6398" width="9" style="1"/>
    <col min="6399" max="6399" width="64.7265625" style="1" customWidth="1"/>
    <col min="6400" max="6400" width="16.1796875" style="1" bestFit="1" customWidth="1"/>
    <col min="6401" max="6401" width="15.81640625" style="1" bestFit="1" customWidth="1"/>
    <col min="6402" max="6402" width="13.81640625" style="1" customWidth="1"/>
    <col min="6403" max="6403" width="13.26953125" style="1" bestFit="1" customWidth="1"/>
    <col min="6404" max="6404" width="15.81640625" style="1" customWidth="1"/>
    <col min="6405" max="6405" width="16.7265625" style="1" bestFit="1" customWidth="1"/>
    <col min="6406" max="6406" width="14.453125" style="1" customWidth="1"/>
    <col min="6407" max="6407" width="16.54296875" style="1" customWidth="1"/>
    <col min="6408" max="6408" width="12.26953125" style="1" customWidth="1"/>
    <col min="6409" max="6409" width="13.453125" style="1" customWidth="1"/>
    <col min="6410" max="6410" width="14" style="1" customWidth="1"/>
    <col min="6411" max="6411" width="14.1796875" style="1" customWidth="1"/>
    <col min="6412" max="6412" width="13.453125" style="1" customWidth="1"/>
    <col min="6413" max="6413" width="9" style="1"/>
    <col min="6414" max="6414" width="13.1796875" style="1" bestFit="1" customWidth="1"/>
    <col min="6415" max="6415" width="12.7265625" style="1" bestFit="1" customWidth="1"/>
    <col min="6416" max="6416" width="11.1796875" style="1" bestFit="1" customWidth="1"/>
    <col min="6417" max="6417" width="12.7265625" style="1" customWidth="1"/>
    <col min="6418" max="6654" width="9" style="1"/>
    <col min="6655" max="6655" width="64.7265625" style="1" customWidth="1"/>
    <col min="6656" max="6656" width="16.1796875" style="1" bestFit="1" customWidth="1"/>
    <col min="6657" max="6657" width="15.81640625" style="1" bestFit="1" customWidth="1"/>
    <col min="6658" max="6658" width="13.81640625" style="1" customWidth="1"/>
    <col min="6659" max="6659" width="13.26953125" style="1" bestFit="1" customWidth="1"/>
    <col min="6660" max="6660" width="15.81640625" style="1" customWidth="1"/>
    <col min="6661" max="6661" width="16.7265625" style="1" bestFit="1" customWidth="1"/>
    <col min="6662" max="6662" width="14.453125" style="1" customWidth="1"/>
    <col min="6663" max="6663" width="16.54296875" style="1" customWidth="1"/>
    <col min="6664" max="6664" width="12.26953125" style="1" customWidth="1"/>
    <col min="6665" max="6665" width="13.453125" style="1" customWidth="1"/>
    <col min="6666" max="6666" width="14" style="1" customWidth="1"/>
    <col min="6667" max="6667" width="14.1796875" style="1" customWidth="1"/>
    <col min="6668" max="6668" width="13.453125" style="1" customWidth="1"/>
    <col min="6669" max="6669" width="9" style="1"/>
    <col min="6670" max="6670" width="13.1796875" style="1" bestFit="1" customWidth="1"/>
    <col min="6671" max="6671" width="12.7265625" style="1" bestFit="1" customWidth="1"/>
    <col min="6672" max="6672" width="11.1796875" style="1" bestFit="1" customWidth="1"/>
    <col min="6673" max="6673" width="12.7265625" style="1" customWidth="1"/>
    <col min="6674" max="6910" width="9" style="1"/>
    <col min="6911" max="6911" width="64.7265625" style="1" customWidth="1"/>
    <col min="6912" max="6912" width="16.1796875" style="1" bestFit="1" customWidth="1"/>
    <col min="6913" max="6913" width="15.81640625" style="1" bestFit="1" customWidth="1"/>
    <col min="6914" max="6914" width="13.81640625" style="1" customWidth="1"/>
    <col min="6915" max="6915" width="13.26953125" style="1" bestFit="1" customWidth="1"/>
    <col min="6916" max="6916" width="15.81640625" style="1" customWidth="1"/>
    <col min="6917" max="6917" width="16.7265625" style="1" bestFit="1" customWidth="1"/>
    <col min="6918" max="6918" width="14.453125" style="1" customWidth="1"/>
    <col min="6919" max="6919" width="16.54296875" style="1" customWidth="1"/>
    <col min="6920" max="6920" width="12.26953125" style="1" customWidth="1"/>
    <col min="6921" max="6921" width="13.453125" style="1" customWidth="1"/>
    <col min="6922" max="6922" width="14" style="1" customWidth="1"/>
    <col min="6923" max="6923" width="14.1796875" style="1" customWidth="1"/>
    <col min="6924" max="6924" width="13.453125" style="1" customWidth="1"/>
    <col min="6925" max="6925" width="9" style="1"/>
    <col min="6926" max="6926" width="13.1796875" style="1" bestFit="1" customWidth="1"/>
    <col min="6927" max="6927" width="12.7265625" style="1" bestFit="1" customWidth="1"/>
    <col min="6928" max="6928" width="11.1796875" style="1" bestFit="1" customWidth="1"/>
    <col min="6929" max="6929" width="12.7265625" style="1" customWidth="1"/>
    <col min="6930" max="7166" width="9" style="1"/>
    <col min="7167" max="7167" width="64.7265625" style="1" customWidth="1"/>
    <col min="7168" max="7168" width="16.1796875" style="1" bestFit="1" customWidth="1"/>
    <col min="7169" max="7169" width="15.81640625" style="1" bestFit="1" customWidth="1"/>
    <col min="7170" max="7170" width="13.81640625" style="1" customWidth="1"/>
    <col min="7171" max="7171" width="13.26953125" style="1" bestFit="1" customWidth="1"/>
    <col min="7172" max="7172" width="15.81640625" style="1" customWidth="1"/>
    <col min="7173" max="7173" width="16.7265625" style="1" bestFit="1" customWidth="1"/>
    <col min="7174" max="7174" width="14.453125" style="1" customWidth="1"/>
    <col min="7175" max="7175" width="16.54296875" style="1" customWidth="1"/>
    <col min="7176" max="7176" width="12.26953125" style="1" customWidth="1"/>
    <col min="7177" max="7177" width="13.453125" style="1" customWidth="1"/>
    <col min="7178" max="7178" width="14" style="1" customWidth="1"/>
    <col min="7179" max="7179" width="14.1796875" style="1" customWidth="1"/>
    <col min="7180" max="7180" width="13.453125" style="1" customWidth="1"/>
    <col min="7181" max="7181" width="9" style="1"/>
    <col min="7182" max="7182" width="13.1796875" style="1" bestFit="1" customWidth="1"/>
    <col min="7183" max="7183" width="12.7265625" style="1" bestFit="1" customWidth="1"/>
    <col min="7184" max="7184" width="11.1796875" style="1" bestFit="1" customWidth="1"/>
    <col min="7185" max="7185" width="12.7265625" style="1" customWidth="1"/>
    <col min="7186" max="7422" width="9" style="1"/>
    <col min="7423" max="7423" width="64.7265625" style="1" customWidth="1"/>
    <col min="7424" max="7424" width="16.1796875" style="1" bestFit="1" customWidth="1"/>
    <col min="7425" max="7425" width="15.81640625" style="1" bestFit="1" customWidth="1"/>
    <col min="7426" max="7426" width="13.81640625" style="1" customWidth="1"/>
    <col min="7427" max="7427" width="13.26953125" style="1" bestFit="1" customWidth="1"/>
    <col min="7428" max="7428" width="15.81640625" style="1" customWidth="1"/>
    <col min="7429" max="7429" width="16.7265625" style="1" bestFit="1" customWidth="1"/>
    <col min="7430" max="7430" width="14.453125" style="1" customWidth="1"/>
    <col min="7431" max="7431" width="16.54296875" style="1" customWidth="1"/>
    <col min="7432" max="7432" width="12.26953125" style="1" customWidth="1"/>
    <col min="7433" max="7433" width="13.453125" style="1" customWidth="1"/>
    <col min="7434" max="7434" width="14" style="1" customWidth="1"/>
    <col min="7435" max="7435" width="14.1796875" style="1" customWidth="1"/>
    <col min="7436" max="7436" width="13.453125" style="1" customWidth="1"/>
    <col min="7437" max="7437" width="9" style="1"/>
    <col min="7438" max="7438" width="13.1796875" style="1" bestFit="1" customWidth="1"/>
    <col min="7439" max="7439" width="12.7265625" style="1" bestFit="1" customWidth="1"/>
    <col min="7440" max="7440" width="11.1796875" style="1" bestFit="1" customWidth="1"/>
    <col min="7441" max="7441" width="12.7265625" style="1" customWidth="1"/>
    <col min="7442" max="7678" width="9" style="1"/>
    <col min="7679" max="7679" width="64.7265625" style="1" customWidth="1"/>
    <col min="7680" max="7680" width="16.1796875" style="1" bestFit="1" customWidth="1"/>
    <col min="7681" max="7681" width="15.81640625" style="1" bestFit="1" customWidth="1"/>
    <col min="7682" max="7682" width="13.81640625" style="1" customWidth="1"/>
    <col min="7683" max="7683" width="13.26953125" style="1" bestFit="1" customWidth="1"/>
    <col min="7684" max="7684" width="15.81640625" style="1" customWidth="1"/>
    <col min="7685" max="7685" width="16.7265625" style="1" bestFit="1" customWidth="1"/>
    <col min="7686" max="7686" width="14.453125" style="1" customWidth="1"/>
    <col min="7687" max="7687" width="16.54296875" style="1" customWidth="1"/>
    <col min="7688" max="7688" width="12.26953125" style="1" customWidth="1"/>
    <col min="7689" max="7689" width="13.453125" style="1" customWidth="1"/>
    <col min="7690" max="7690" width="14" style="1" customWidth="1"/>
    <col min="7691" max="7691" width="14.1796875" style="1" customWidth="1"/>
    <col min="7692" max="7692" width="13.453125" style="1" customWidth="1"/>
    <col min="7693" max="7693" width="9" style="1"/>
    <col min="7694" max="7694" width="13.1796875" style="1" bestFit="1" customWidth="1"/>
    <col min="7695" max="7695" width="12.7265625" style="1" bestFit="1" customWidth="1"/>
    <col min="7696" max="7696" width="11.1796875" style="1" bestFit="1" customWidth="1"/>
    <col min="7697" max="7697" width="12.7265625" style="1" customWidth="1"/>
    <col min="7698" max="7934" width="9" style="1"/>
    <col min="7935" max="7935" width="64.7265625" style="1" customWidth="1"/>
    <col min="7936" max="7936" width="16.1796875" style="1" bestFit="1" customWidth="1"/>
    <col min="7937" max="7937" width="15.81640625" style="1" bestFit="1" customWidth="1"/>
    <col min="7938" max="7938" width="13.81640625" style="1" customWidth="1"/>
    <col min="7939" max="7939" width="13.26953125" style="1" bestFit="1" customWidth="1"/>
    <col min="7940" max="7940" width="15.81640625" style="1" customWidth="1"/>
    <col min="7941" max="7941" width="16.7265625" style="1" bestFit="1" customWidth="1"/>
    <col min="7942" max="7942" width="14.453125" style="1" customWidth="1"/>
    <col min="7943" max="7943" width="16.54296875" style="1" customWidth="1"/>
    <col min="7944" max="7944" width="12.26953125" style="1" customWidth="1"/>
    <col min="7945" max="7945" width="13.453125" style="1" customWidth="1"/>
    <col min="7946" max="7946" width="14" style="1" customWidth="1"/>
    <col min="7947" max="7947" width="14.1796875" style="1" customWidth="1"/>
    <col min="7948" max="7948" width="13.453125" style="1" customWidth="1"/>
    <col min="7949" max="7949" width="9" style="1"/>
    <col min="7950" max="7950" width="13.1796875" style="1" bestFit="1" customWidth="1"/>
    <col min="7951" max="7951" width="12.7265625" style="1" bestFit="1" customWidth="1"/>
    <col min="7952" max="7952" width="11.1796875" style="1" bestFit="1" customWidth="1"/>
    <col min="7953" max="7953" width="12.7265625" style="1" customWidth="1"/>
    <col min="7954" max="8190" width="9" style="1"/>
    <col min="8191" max="8191" width="64.7265625" style="1" customWidth="1"/>
    <col min="8192" max="8192" width="16.1796875" style="1" bestFit="1" customWidth="1"/>
    <col min="8193" max="8193" width="15.81640625" style="1" bestFit="1" customWidth="1"/>
    <col min="8194" max="8194" width="13.81640625" style="1" customWidth="1"/>
    <col min="8195" max="8195" width="13.26953125" style="1" bestFit="1" customWidth="1"/>
    <col min="8196" max="8196" width="15.81640625" style="1" customWidth="1"/>
    <col min="8197" max="8197" width="16.7265625" style="1" bestFit="1" customWidth="1"/>
    <col min="8198" max="8198" width="14.453125" style="1" customWidth="1"/>
    <col min="8199" max="8199" width="16.54296875" style="1" customWidth="1"/>
    <col min="8200" max="8200" width="12.26953125" style="1" customWidth="1"/>
    <col min="8201" max="8201" width="13.453125" style="1" customWidth="1"/>
    <col min="8202" max="8202" width="14" style="1" customWidth="1"/>
    <col min="8203" max="8203" width="14.1796875" style="1" customWidth="1"/>
    <col min="8204" max="8204" width="13.453125" style="1" customWidth="1"/>
    <col min="8205" max="8205" width="9" style="1"/>
    <col min="8206" max="8206" width="13.1796875" style="1" bestFit="1" customWidth="1"/>
    <col min="8207" max="8207" width="12.7265625" style="1" bestFit="1" customWidth="1"/>
    <col min="8208" max="8208" width="11.1796875" style="1" bestFit="1" customWidth="1"/>
    <col min="8209" max="8209" width="12.7265625" style="1" customWidth="1"/>
    <col min="8210" max="8446" width="9" style="1"/>
    <col min="8447" max="8447" width="64.7265625" style="1" customWidth="1"/>
    <col min="8448" max="8448" width="16.1796875" style="1" bestFit="1" customWidth="1"/>
    <col min="8449" max="8449" width="15.81640625" style="1" bestFit="1" customWidth="1"/>
    <col min="8450" max="8450" width="13.81640625" style="1" customWidth="1"/>
    <col min="8451" max="8451" width="13.26953125" style="1" bestFit="1" customWidth="1"/>
    <col min="8452" max="8452" width="15.81640625" style="1" customWidth="1"/>
    <col min="8453" max="8453" width="16.7265625" style="1" bestFit="1" customWidth="1"/>
    <col min="8454" max="8454" width="14.453125" style="1" customWidth="1"/>
    <col min="8455" max="8455" width="16.54296875" style="1" customWidth="1"/>
    <col min="8456" max="8456" width="12.26953125" style="1" customWidth="1"/>
    <col min="8457" max="8457" width="13.453125" style="1" customWidth="1"/>
    <col min="8458" max="8458" width="14" style="1" customWidth="1"/>
    <col min="8459" max="8459" width="14.1796875" style="1" customWidth="1"/>
    <col min="8460" max="8460" width="13.453125" style="1" customWidth="1"/>
    <col min="8461" max="8461" width="9" style="1"/>
    <col min="8462" max="8462" width="13.1796875" style="1" bestFit="1" customWidth="1"/>
    <col min="8463" max="8463" width="12.7265625" style="1" bestFit="1" customWidth="1"/>
    <col min="8464" max="8464" width="11.1796875" style="1" bestFit="1" customWidth="1"/>
    <col min="8465" max="8465" width="12.7265625" style="1" customWidth="1"/>
    <col min="8466" max="8702" width="9" style="1"/>
    <col min="8703" max="8703" width="64.7265625" style="1" customWidth="1"/>
    <col min="8704" max="8704" width="16.1796875" style="1" bestFit="1" customWidth="1"/>
    <col min="8705" max="8705" width="15.81640625" style="1" bestFit="1" customWidth="1"/>
    <col min="8706" max="8706" width="13.81640625" style="1" customWidth="1"/>
    <col min="8707" max="8707" width="13.26953125" style="1" bestFit="1" customWidth="1"/>
    <col min="8708" max="8708" width="15.81640625" style="1" customWidth="1"/>
    <col min="8709" max="8709" width="16.7265625" style="1" bestFit="1" customWidth="1"/>
    <col min="8710" max="8710" width="14.453125" style="1" customWidth="1"/>
    <col min="8711" max="8711" width="16.54296875" style="1" customWidth="1"/>
    <col min="8712" max="8712" width="12.26953125" style="1" customWidth="1"/>
    <col min="8713" max="8713" width="13.453125" style="1" customWidth="1"/>
    <col min="8714" max="8714" width="14" style="1" customWidth="1"/>
    <col min="8715" max="8715" width="14.1796875" style="1" customWidth="1"/>
    <col min="8716" max="8716" width="13.453125" style="1" customWidth="1"/>
    <col min="8717" max="8717" width="9" style="1"/>
    <col min="8718" max="8718" width="13.1796875" style="1" bestFit="1" customWidth="1"/>
    <col min="8719" max="8719" width="12.7265625" style="1" bestFit="1" customWidth="1"/>
    <col min="8720" max="8720" width="11.1796875" style="1" bestFit="1" customWidth="1"/>
    <col min="8721" max="8721" width="12.7265625" style="1" customWidth="1"/>
    <col min="8722" max="8958" width="9" style="1"/>
    <col min="8959" max="8959" width="64.7265625" style="1" customWidth="1"/>
    <col min="8960" max="8960" width="16.1796875" style="1" bestFit="1" customWidth="1"/>
    <col min="8961" max="8961" width="15.81640625" style="1" bestFit="1" customWidth="1"/>
    <col min="8962" max="8962" width="13.81640625" style="1" customWidth="1"/>
    <col min="8963" max="8963" width="13.26953125" style="1" bestFit="1" customWidth="1"/>
    <col min="8964" max="8964" width="15.81640625" style="1" customWidth="1"/>
    <col min="8965" max="8965" width="16.7265625" style="1" bestFit="1" customWidth="1"/>
    <col min="8966" max="8966" width="14.453125" style="1" customWidth="1"/>
    <col min="8967" max="8967" width="16.54296875" style="1" customWidth="1"/>
    <col min="8968" max="8968" width="12.26953125" style="1" customWidth="1"/>
    <col min="8969" max="8969" width="13.453125" style="1" customWidth="1"/>
    <col min="8970" max="8970" width="14" style="1" customWidth="1"/>
    <col min="8971" max="8971" width="14.1796875" style="1" customWidth="1"/>
    <col min="8972" max="8972" width="13.453125" style="1" customWidth="1"/>
    <col min="8973" max="8973" width="9" style="1"/>
    <col min="8974" max="8974" width="13.1796875" style="1" bestFit="1" customWidth="1"/>
    <col min="8975" max="8975" width="12.7265625" style="1" bestFit="1" customWidth="1"/>
    <col min="8976" max="8976" width="11.1796875" style="1" bestFit="1" customWidth="1"/>
    <col min="8977" max="8977" width="12.7265625" style="1" customWidth="1"/>
    <col min="8978" max="9214" width="9" style="1"/>
    <col min="9215" max="9215" width="64.7265625" style="1" customWidth="1"/>
    <col min="9216" max="9216" width="16.1796875" style="1" bestFit="1" customWidth="1"/>
    <col min="9217" max="9217" width="15.81640625" style="1" bestFit="1" customWidth="1"/>
    <col min="9218" max="9218" width="13.81640625" style="1" customWidth="1"/>
    <col min="9219" max="9219" width="13.26953125" style="1" bestFit="1" customWidth="1"/>
    <col min="9220" max="9220" width="15.81640625" style="1" customWidth="1"/>
    <col min="9221" max="9221" width="16.7265625" style="1" bestFit="1" customWidth="1"/>
    <col min="9222" max="9222" width="14.453125" style="1" customWidth="1"/>
    <col min="9223" max="9223" width="16.54296875" style="1" customWidth="1"/>
    <col min="9224" max="9224" width="12.26953125" style="1" customWidth="1"/>
    <col min="9225" max="9225" width="13.453125" style="1" customWidth="1"/>
    <col min="9226" max="9226" width="14" style="1" customWidth="1"/>
    <col min="9227" max="9227" width="14.1796875" style="1" customWidth="1"/>
    <col min="9228" max="9228" width="13.453125" style="1" customWidth="1"/>
    <col min="9229" max="9229" width="9" style="1"/>
    <col min="9230" max="9230" width="13.1796875" style="1" bestFit="1" customWidth="1"/>
    <col min="9231" max="9231" width="12.7265625" style="1" bestFit="1" customWidth="1"/>
    <col min="9232" max="9232" width="11.1796875" style="1" bestFit="1" customWidth="1"/>
    <col min="9233" max="9233" width="12.7265625" style="1" customWidth="1"/>
    <col min="9234" max="9470" width="9" style="1"/>
    <col min="9471" max="9471" width="64.7265625" style="1" customWidth="1"/>
    <col min="9472" max="9472" width="16.1796875" style="1" bestFit="1" customWidth="1"/>
    <col min="9473" max="9473" width="15.81640625" style="1" bestFit="1" customWidth="1"/>
    <col min="9474" max="9474" width="13.81640625" style="1" customWidth="1"/>
    <col min="9475" max="9475" width="13.26953125" style="1" bestFit="1" customWidth="1"/>
    <col min="9476" max="9476" width="15.81640625" style="1" customWidth="1"/>
    <col min="9477" max="9477" width="16.7265625" style="1" bestFit="1" customWidth="1"/>
    <col min="9478" max="9478" width="14.453125" style="1" customWidth="1"/>
    <col min="9479" max="9479" width="16.54296875" style="1" customWidth="1"/>
    <col min="9480" max="9480" width="12.26953125" style="1" customWidth="1"/>
    <col min="9481" max="9481" width="13.453125" style="1" customWidth="1"/>
    <col min="9482" max="9482" width="14" style="1" customWidth="1"/>
    <col min="9483" max="9483" width="14.1796875" style="1" customWidth="1"/>
    <col min="9484" max="9484" width="13.453125" style="1" customWidth="1"/>
    <col min="9485" max="9485" width="9" style="1"/>
    <col min="9486" max="9486" width="13.1796875" style="1" bestFit="1" customWidth="1"/>
    <col min="9487" max="9487" width="12.7265625" style="1" bestFit="1" customWidth="1"/>
    <col min="9488" max="9488" width="11.1796875" style="1" bestFit="1" customWidth="1"/>
    <col min="9489" max="9489" width="12.7265625" style="1" customWidth="1"/>
    <col min="9490" max="9726" width="9" style="1"/>
    <col min="9727" max="9727" width="64.7265625" style="1" customWidth="1"/>
    <col min="9728" max="9728" width="16.1796875" style="1" bestFit="1" customWidth="1"/>
    <col min="9729" max="9729" width="15.81640625" style="1" bestFit="1" customWidth="1"/>
    <col min="9730" max="9730" width="13.81640625" style="1" customWidth="1"/>
    <col min="9731" max="9731" width="13.26953125" style="1" bestFit="1" customWidth="1"/>
    <col min="9732" max="9732" width="15.81640625" style="1" customWidth="1"/>
    <col min="9733" max="9733" width="16.7265625" style="1" bestFit="1" customWidth="1"/>
    <col min="9734" max="9734" width="14.453125" style="1" customWidth="1"/>
    <col min="9735" max="9735" width="16.54296875" style="1" customWidth="1"/>
    <col min="9736" max="9736" width="12.26953125" style="1" customWidth="1"/>
    <col min="9737" max="9737" width="13.453125" style="1" customWidth="1"/>
    <col min="9738" max="9738" width="14" style="1" customWidth="1"/>
    <col min="9739" max="9739" width="14.1796875" style="1" customWidth="1"/>
    <col min="9740" max="9740" width="13.453125" style="1" customWidth="1"/>
    <col min="9741" max="9741" width="9" style="1"/>
    <col min="9742" max="9742" width="13.1796875" style="1" bestFit="1" customWidth="1"/>
    <col min="9743" max="9743" width="12.7265625" style="1" bestFit="1" customWidth="1"/>
    <col min="9744" max="9744" width="11.1796875" style="1" bestFit="1" customWidth="1"/>
    <col min="9745" max="9745" width="12.7265625" style="1" customWidth="1"/>
    <col min="9746" max="9982" width="9" style="1"/>
    <col min="9983" max="9983" width="64.7265625" style="1" customWidth="1"/>
    <col min="9984" max="9984" width="16.1796875" style="1" bestFit="1" customWidth="1"/>
    <col min="9985" max="9985" width="15.81640625" style="1" bestFit="1" customWidth="1"/>
    <col min="9986" max="9986" width="13.81640625" style="1" customWidth="1"/>
    <col min="9987" max="9987" width="13.26953125" style="1" bestFit="1" customWidth="1"/>
    <col min="9988" max="9988" width="15.81640625" style="1" customWidth="1"/>
    <col min="9989" max="9989" width="16.7265625" style="1" bestFit="1" customWidth="1"/>
    <col min="9990" max="9990" width="14.453125" style="1" customWidth="1"/>
    <col min="9991" max="9991" width="16.54296875" style="1" customWidth="1"/>
    <col min="9992" max="9992" width="12.26953125" style="1" customWidth="1"/>
    <col min="9993" max="9993" width="13.453125" style="1" customWidth="1"/>
    <col min="9994" max="9994" width="14" style="1" customWidth="1"/>
    <col min="9995" max="9995" width="14.1796875" style="1" customWidth="1"/>
    <col min="9996" max="9996" width="13.453125" style="1" customWidth="1"/>
    <col min="9997" max="9997" width="9" style="1"/>
    <col min="9998" max="9998" width="13.1796875" style="1" bestFit="1" customWidth="1"/>
    <col min="9999" max="9999" width="12.7265625" style="1" bestFit="1" customWidth="1"/>
    <col min="10000" max="10000" width="11.1796875" style="1" bestFit="1" customWidth="1"/>
    <col min="10001" max="10001" width="12.7265625" style="1" customWidth="1"/>
    <col min="10002" max="10238" width="9" style="1"/>
    <col min="10239" max="10239" width="64.7265625" style="1" customWidth="1"/>
    <col min="10240" max="10240" width="16.1796875" style="1" bestFit="1" customWidth="1"/>
    <col min="10241" max="10241" width="15.81640625" style="1" bestFit="1" customWidth="1"/>
    <col min="10242" max="10242" width="13.81640625" style="1" customWidth="1"/>
    <col min="10243" max="10243" width="13.26953125" style="1" bestFit="1" customWidth="1"/>
    <col min="10244" max="10244" width="15.81640625" style="1" customWidth="1"/>
    <col min="10245" max="10245" width="16.7265625" style="1" bestFit="1" customWidth="1"/>
    <col min="10246" max="10246" width="14.453125" style="1" customWidth="1"/>
    <col min="10247" max="10247" width="16.54296875" style="1" customWidth="1"/>
    <col min="10248" max="10248" width="12.26953125" style="1" customWidth="1"/>
    <col min="10249" max="10249" width="13.453125" style="1" customWidth="1"/>
    <col min="10250" max="10250" width="14" style="1" customWidth="1"/>
    <col min="10251" max="10251" width="14.1796875" style="1" customWidth="1"/>
    <col min="10252" max="10252" width="13.453125" style="1" customWidth="1"/>
    <col min="10253" max="10253" width="9" style="1"/>
    <col min="10254" max="10254" width="13.1796875" style="1" bestFit="1" customWidth="1"/>
    <col min="10255" max="10255" width="12.7265625" style="1" bestFit="1" customWidth="1"/>
    <col min="10256" max="10256" width="11.1796875" style="1" bestFit="1" customWidth="1"/>
    <col min="10257" max="10257" width="12.7265625" style="1" customWidth="1"/>
    <col min="10258" max="10494" width="9" style="1"/>
    <col min="10495" max="10495" width="64.7265625" style="1" customWidth="1"/>
    <col min="10496" max="10496" width="16.1796875" style="1" bestFit="1" customWidth="1"/>
    <col min="10497" max="10497" width="15.81640625" style="1" bestFit="1" customWidth="1"/>
    <col min="10498" max="10498" width="13.81640625" style="1" customWidth="1"/>
    <col min="10499" max="10499" width="13.26953125" style="1" bestFit="1" customWidth="1"/>
    <col min="10500" max="10500" width="15.81640625" style="1" customWidth="1"/>
    <col min="10501" max="10501" width="16.7265625" style="1" bestFit="1" customWidth="1"/>
    <col min="10502" max="10502" width="14.453125" style="1" customWidth="1"/>
    <col min="10503" max="10503" width="16.54296875" style="1" customWidth="1"/>
    <col min="10504" max="10504" width="12.26953125" style="1" customWidth="1"/>
    <col min="10505" max="10505" width="13.453125" style="1" customWidth="1"/>
    <col min="10506" max="10506" width="14" style="1" customWidth="1"/>
    <col min="10507" max="10507" width="14.1796875" style="1" customWidth="1"/>
    <col min="10508" max="10508" width="13.453125" style="1" customWidth="1"/>
    <col min="10509" max="10509" width="9" style="1"/>
    <col min="10510" max="10510" width="13.1796875" style="1" bestFit="1" customWidth="1"/>
    <col min="10511" max="10511" width="12.7265625" style="1" bestFit="1" customWidth="1"/>
    <col min="10512" max="10512" width="11.1796875" style="1" bestFit="1" customWidth="1"/>
    <col min="10513" max="10513" width="12.7265625" style="1" customWidth="1"/>
    <col min="10514" max="10750" width="9" style="1"/>
    <col min="10751" max="10751" width="64.7265625" style="1" customWidth="1"/>
    <col min="10752" max="10752" width="16.1796875" style="1" bestFit="1" customWidth="1"/>
    <col min="10753" max="10753" width="15.81640625" style="1" bestFit="1" customWidth="1"/>
    <col min="10754" max="10754" width="13.81640625" style="1" customWidth="1"/>
    <col min="10755" max="10755" width="13.26953125" style="1" bestFit="1" customWidth="1"/>
    <col min="10756" max="10756" width="15.81640625" style="1" customWidth="1"/>
    <col min="10757" max="10757" width="16.7265625" style="1" bestFit="1" customWidth="1"/>
    <col min="10758" max="10758" width="14.453125" style="1" customWidth="1"/>
    <col min="10759" max="10759" width="16.54296875" style="1" customWidth="1"/>
    <col min="10760" max="10760" width="12.26953125" style="1" customWidth="1"/>
    <col min="10761" max="10761" width="13.453125" style="1" customWidth="1"/>
    <col min="10762" max="10762" width="14" style="1" customWidth="1"/>
    <col min="10763" max="10763" width="14.1796875" style="1" customWidth="1"/>
    <col min="10764" max="10764" width="13.453125" style="1" customWidth="1"/>
    <col min="10765" max="10765" width="9" style="1"/>
    <col min="10766" max="10766" width="13.1796875" style="1" bestFit="1" customWidth="1"/>
    <col min="10767" max="10767" width="12.7265625" style="1" bestFit="1" customWidth="1"/>
    <col min="10768" max="10768" width="11.1796875" style="1" bestFit="1" customWidth="1"/>
    <col min="10769" max="10769" width="12.7265625" style="1" customWidth="1"/>
    <col min="10770" max="11006" width="9" style="1"/>
    <col min="11007" max="11007" width="64.7265625" style="1" customWidth="1"/>
    <col min="11008" max="11008" width="16.1796875" style="1" bestFit="1" customWidth="1"/>
    <col min="11009" max="11009" width="15.81640625" style="1" bestFit="1" customWidth="1"/>
    <col min="11010" max="11010" width="13.81640625" style="1" customWidth="1"/>
    <col min="11011" max="11011" width="13.26953125" style="1" bestFit="1" customWidth="1"/>
    <col min="11012" max="11012" width="15.81640625" style="1" customWidth="1"/>
    <col min="11013" max="11013" width="16.7265625" style="1" bestFit="1" customWidth="1"/>
    <col min="11014" max="11014" width="14.453125" style="1" customWidth="1"/>
    <col min="11015" max="11015" width="16.54296875" style="1" customWidth="1"/>
    <col min="11016" max="11016" width="12.26953125" style="1" customWidth="1"/>
    <col min="11017" max="11017" width="13.453125" style="1" customWidth="1"/>
    <col min="11018" max="11018" width="14" style="1" customWidth="1"/>
    <col min="11019" max="11019" width="14.1796875" style="1" customWidth="1"/>
    <col min="11020" max="11020" width="13.453125" style="1" customWidth="1"/>
    <col min="11021" max="11021" width="9" style="1"/>
    <col min="11022" max="11022" width="13.1796875" style="1" bestFit="1" customWidth="1"/>
    <col min="11023" max="11023" width="12.7265625" style="1" bestFit="1" customWidth="1"/>
    <col min="11024" max="11024" width="11.1796875" style="1" bestFit="1" customWidth="1"/>
    <col min="11025" max="11025" width="12.7265625" style="1" customWidth="1"/>
    <col min="11026" max="11262" width="9" style="1"/>
    <col min="11263" max="11263" width="64.7265625" style="1" customWidth="1"/>
    <col min="11264" max="11264" width="16.1796875" style="1" bestFit="1" customWidth="1"/>
    <col min="11265" max="11265" width="15.81640625" style="1" bestFit="1" customWidth="1"/>
    <col min="11266" max="11266" width="13.81640625" style="1" customWidth="1"/>
    <col min="11267" max="11267" width="13.26953125" style="1" bestFit="1" customWidth="1"/>
    <col min="11268" max="11268" width="15.81640625" style="1" customWidth="1"/>
    <col min="11269" max="11269" width="16.7265625" style="1" bestFit="1" customWidth="1"/>
    <col min="11270" max="11270" width="14.453125" style="1" customWidth="1"/>
    <col min="11271" max="11271" width="16.54296875" style="1" customWidth="1"/>
    <col min="11272" max="11272" width="12.26953125" style="1" customWidth="1"/>
    <col min="11273" max="11273" width="13.453125" style="1" customWidth="1"/>
    <col min="11274" max="11274" width="14" style="1" customWidth="1"/>
    <col min="11275" max="11275" width="14.1796875" style="1" customWidth="1"/>
    <col min="11276" max="11276" width="13.453125" style="1" customWidth="1"/>
    <col min="11277" max="11277" width="9" style="1"/>
    <col min="11278" max="11278" width="13.1796875" style="1" bestFit="1" customWidth="1"/>
    <col min="11279" max="11279" width="12.7265625" style="1" bestFit="1" customWidth="1"/>
    <col min="11280" max="11280" width="11.1796875" style="1" bestFit="1" customWidth="1"/>
    <col min="11281" max="11281" width="12.7265625" style="1" customWidth="1"/>
    <col min="11282" max="11518" width="9" style="1"/>
    <col min="11519" max="11519" width="64.7265625" style="1" customWidth="1"/>
    <col min="11520" max="11520" width="16.1796875" style="1" bestFit="1" customWidth="1"/>
    <col min="11521" max="11521" width="15.81640625" style="1" bestFit="1" customWidth="1"/>
    <col min="11522" max="11522" width="13.81640625" style="1" customWidth="1"/>
    <col min="11523" max="11523" width="13.26953125" style="1" bestFit="1" customWidth="1"/>
    <col min="11524" max="11524" width="15.81640625" style="1" customWidth="1"/>
    <col min="11525" max="11525" width="16.7265625" style="1" bestFit="1" customWidth="1"/>
    <col min="11526" max="11526" width="14.453125" style="1" customWidth="1"/>
    <col min="11527" max="11527" width="16.54296875" style="1" customWidth="1"/>
    <col min="11528" max="11528" width="12.26953125" style="1" customWidth="1"/>
    <col min="11529" max="11529" width="13.453125" style="1" customWidth="1"/>
    <col min="11530" max="11530" width="14" style="1" customWidth="1"/>
    <col min="11531" max="11531" width="14.1796875" style="1" customWidth="1"/>
    <col min="11532" max="11532" width="13.453125" style="1" customWidth="1"/>
    <col min="11533" max="11533" width="9" style="1"/>
    <col min="11534" max="11534" width="13.1796875" style="1" bestFit="1" customWidth="1"/>
    <col min="11535" max="11535" width="12.7265625" style="1" bestFit="1" customWidth="1"/>
    <col min="11536" max="11536" width="11.1796875" style="1" bestFit="1" customWidth="1"/>
    <col min="11537" max="11537" width="12.7265625" style="1" customWidth="1"/>
    <col min="11538" max="11774" width="9" style="1"/>
    <col min="11775" max="11775" width="64.7265625" style="1" customWidth="1"/>
    <col min="11776" max="11776" width="16.1796875" style="1" bestFit="1" customWidth="1"/>
    <col min="11777" max="11777" width="15.81640625" style="1" bestFit="1" customWidth="1"/>
    <col min="11778" max="11778" width="13.81640625" style="1" customWidth="1"/>
    <col min="11779" max="11779" width="13.26953125" style="1" bestFit="1" customWidth="1"/>
    <col min="11780" max="11780" width="15.81640625" style="1" customWidth="1"/>
    <col min="11781" max="11781" width="16.7265625" style="1" bestFit="1" customWidth="1"/>
    <col min="11782" max="11782" width="14.453125" style="1" customWidth="1"/>
    <col min="11783" max="11783" width="16.54296875" style="1" customWidth="1"/>
    <col min="11784" max="11784" width="12.26953125" style="1" customWidth="1"/>
    <col min="11785" max="11785" width="13.453125" style="1" customWidth="1"/>
    <col min="11786" max="11786" width="14" style="1" customWidth="1"/>
    <col min="11787" max="11787" width="14.1796875" style="1" customWidth="1"/>
    <col min="11788" max="11788" width="13.453125" style="1" customWidth="1"/>
    <col min="11789" max="11789" width="9" style="1"/>
    <col min="11790" max="11790" width="13.1796875" style="1" bestFit="1" customWidth="1"/>
    <col min="11791" max="11791" width="12.7265625" style="1" bestFit="1" customWidth="1"/>
    <col min="11792" max="11792" width="11.1796875" style="1" bestFit="1" customWidth="1"/>
    <col min="11793" max="11793" width="12.7265625" style="1" customWidth="1"/>
    <col min="11794" max="12030" width="9" style="1"/>
    <col min="12031" max="12031" width="64.7265625" style="1" customWidth="1"/>
    <col min="12032" max="12032" width="16.1796875" style="1" bestFit="1" customWidth="1"/>
    <col min="12033" max="12033" width="15.81640625" style="1" bestFit="1" customWidth="1"/>
    <col min="12034" max="12034" width="13.81640625" style="1" customWidth="1"/>
    <col min="12035" max="12035" width="13.26953125" style="1" bestFit="1" customWidth="1"/>
    <col min="12036" max="12036" width="15.81640625" style="1" customWidth="1"/>
    <col min="12037" max="12037" width="16.7265625" style="1" bestFit="1" customWidth="1"/>
    <col min="12038" max="12038" width="14.453125" style="1" customWidth="1"/>
    <col min="12039" max="12039" width="16.54296875" style="1" customWidth="1"/>
    <col min="12040" max="12040" width="12.26953125" style="1" customWidth="1"/>
    <col min="12041" max="12041" width="13.453125" style="1" customWidth="1"/>
    <col min="12042" max="12042" width="14" style="1" customWidth="1"/>
    <col min="12043" max="12043" width="14.1796875" style="1" customWidth="1"/>
    <col min="12044" max="12044" width="13.453125" style="1" customWidth="1"/>
    <col min="12045" max="12045" width="9" style="1"/>
    <col min="12046" max="12046" width="13.1796875" style="1" bestFit="1" customWidth="1"/>
    <col min="12047" max="12047" width="12.7265625" style="1" bestFit="1" customWidth="1"/>
    <col min="12048" max="12048" width="11.1796875" style="1" bestFit="1" customWidth="1"/>
    <col min="12049" max="12049" width="12.7265625" style="1" customWidth="1"/>
    <col min="12050" max="12286" width="9" style="1"/>
    <col min="12287" max="12287" width="64.7265625" style="1" customWidth="1"/>
    <col min="12288" max="12288" width="16.1796875" style="1" bestFit="1" customWidth="1"/>
    <col min="12289" max="12289" width="15.81640625" style="1" bestFit="1" customWidth="1"/>
    <col min="12290" max="12290" width="13.81640625" style="1" customWidth="1"/>
    <col min="12291" max="12291" width="13.26953125" style="1" bestFit="1" customWidth="1"/>
    <col min="12292" max="12292" width="15.81640625" style="1" customWidth="1"/>
    <col min="12293" max="12293" width="16.7265625" style="1" bestFit="1" customWidth="1"/>
    <col min="12294" max="12294" width="14.453125" style="1" customWidth="1"/>
    <col min="12295" max="12295" width="16.54296875" style="1" customWidth="1"/>
    <col min="12296" max="12296" width="12.26953125" style="1" customWidth="1"/>
    <col min="12297" max="12297" width="13.453125" style="1" customWidth="1"/>
    <col min="12298" max="12298" width="14" style="1" customWidth="1"/>
    <col min="12299" max="12299" width="14.1796875" style="1" customWidth="1"/>
    <col min="12300" max="12300" width="13.453125" style="1" customWidth="1"/>
    <col min="12301" max="12301" width="9" style="1"/>
    <col min="12302" max="12302" width="13.1796875" style="1" bestFit="1" customWidth="1"/>
    <col min="12303" max="12303" width="12.7265625" style="1" bestFit="1" customWidth="1"/>
    <col min="12304" max="12304" width="11.1796875" style="1" bestFit="1" customWidth="1"/>
    <col min="12305" max="12305" width="12.7265625" style="1" customWidth="1"/>
    <col min="12306" max="12542" width="9" style="1"/>
    <col min="12543" max="12543" width="64.7265625" style="1" customWidth="1"/>
    <col min="12544" max="12544" width="16.1796875" style="1" bestFit="1" customWidth="1"/>
    <col min="12545" max="12545" width="15.81640625" style="1" bestFit="1" customWidth="1"/>
    <col min="12546" max="12546" width="13.81640625" style="1" customWidth="1"/>
    <col min="12547" max="12547" width="13.26953125" style="1" bestFit="1" customWidth="1"/>
    <col min="12548" max="12548" width="15.81640625" style="1" customWidth="1"/>
    <col min="12549" max="12549" width="16.7265625" style="1" bestFit="1" customWidth="1"/>
    <col min="12550" max="12550" width="14.453125" style="1" customWidth="1"/>
    <col min="12551" max="12551" width="16.54296875" style="1" customWidth="1"/>
    <col min="12552" max="12552" width="12.26953125" style="1" customWidth="1"/>
    <col min="12553" max="12553" width="13.453125" style="1" customWidth="1"/>
    <col min="12554" max="12554" width="14" style="1" customWidth="1"/>
    <col min="12555" max="12555" width="14.1796875" style="1" customWidth="1"/>
    <col min="12556" max="12556" width="13.453125" style="1" customWidth="1"/>
    <col min="12557" max="12557" width="9" style="1"/>
    <col min="12558" max="12558" width="13.1796875" style="1" bestFit="1" customWidth="1"/>
    <col min="12559" max="12559" width="12.7265625" style="1" bestFit="1" customWidth="1"/>
    <col min="12560" max="12560" width="11.1796875" style="1" bestFit="1" customWidth="1"/>
    <col min="12561" max="12561" width="12.7265625" style="1" customWidth="1"/>
    <col min="12562" max="12798" width="9" style="1"/>
    <col min="12799" max="12799" width="64.7265625" style="1" customWidth="1"/>
    <col min="12800" max="12800" width="16.1796875" style="1" bestFit="1" customWidth="1"/>
    <col min="12801" max="12801" width="15.81640625" style="1" bestFit="1" customWidth="1"/>
    <col min="12802" max="12802" width="13.81640625" style="1" customWidth="1"/>
    <col min="12803" max="12803" width="13.26953125" style="1" bestFit="1" customWidth="1"/>
    <col min="12804" max="12804" width="15.81640625" style="1" customWidth="1"/>
    <col min="12805" max="12805" width="16.7265625" style="1" bestFit="1" customWidth="1"/>
    <col min="12806" max="12806" width="14.453125" style="1" customWidth="1"/>
    <col min="12807" max="12807" width="16.54296875" style="1" customWidth="1"/>
    <col min="12808" max="12808" width="12.26953125" style="1" customWidth="1"/>
    <col min="12809" max="12809" width="13.453125" style="1" customWidth="1"/>
    <col min="12810" max="12810" width="14" style="1" customWidth="1"/>
    <col min="12811" max="12811" width="14.1796875" style="1" customWidth="1"/>
    <col min="12812" max="12812" width="13.453125" style="1" customWidth="1"/>
    <col min="12813" max="12813" width="9" style="1"/>
    <col min="12814" max="12814" width="13.1796875" style="1" bestFit="1" customWidth="1"/>
    <col min="12815" max="12815" width="12.7265625" style="1" bestFit="1" customWidth="1"/>
    <col min="12816" max="12816" width="11.1796875" style="1" bestFit="1" customWidth="1"/>
    <col min="12817" max="12817" width="12.7265625" style="1" customWidth="1"/>
    <col min="12818" max="13054" width="9" style="1"/>
    <col min="13055" max="13055" width="64.7265625" style="1" customWidth="1"/>
    <col min="13056" max="13056" width="16.1796875" style="1" bestFit="1" customWidth="1"/>
    <col min="13057" max="13057" width="15.81640625" style="1" bestFit="1" customWidth="1"/>
    <col min="13058" max="13058" width="13.81640625" style="1" customWidth="1"/>
    <col min="13059" max="13059" width="13.26953125" style="1" bestFit="1" customWidth="1"/>
    <col min="13060" max="13060" width="15.81640625" style="1" customWidth="1"/>
    <col min="13061" max="13061" width="16.7265625" style="1" bestFit="1" customWidth="1"/>
    <col min="13062" max="13062" width="14.453125" style="1" customWidth="1"/>
    <col min="13063" max="13063" width="16.54296875" style="1" customWidth="1"/>
    <col min="13064" max="13064" width="12.26953125" style="1" customWidth="1"/>
    <col min="13065" max="13065" width="13.453125" style="1" customWidth="1"/>
    <col min="13066" max="13066" width="14" style="1" customWidth="1"/>
    <col min="13067" max="13067" width="14.1796875" style="1" customWidth="1"/>
    <col min="13068" max="13068" width="13.453125" style="1" customWidth="1"/>
    <col min="13069" max="13069" width="9" style="1"/>
    <col min="13070" max="13070" width="13.1796875" style="1" bestFit="1" customWidth="1"/>
    <col min="13071" max="13071" width="12.7265625" style="1" bestFit="1" customWidth="1"/>
    <col min="13072" max="13072" width="11.1796875" style="1" bestFit="1" customWidth="1"/>
    <col min="13073" max="13073" width="12.7265625" style="1" customWidth="1"/>
    <col min="13074" max="13310" width="9" style="1"/>
    <col min="13311" max="13311" width="64.7265625" style="1" customWidth="1"/>
    <col min="13312" max="13312" width="16.1796875" style="1" bestFit="1" customWidth="1"/>
    <col min="13313" max="13313" width="15.81640625" style="1" bestFit="1" customWidth="1"/>
    <col min="13314" max="13314" width="13.81640625" style="1" customWidth="1"/>
    <col min="13315" max="13315" width="13.26953125" style="1" bestFit="1" customWidth="1"/>
    <col min="13316" max="13316" width="15.81640625" style="1" customWidth="1"/>
    <col min="13317" max="13317" width="16.7265625" style="1" bestFit="1" customWidth="1"/>
    <col min="13318" max="13318" width="14.453125" style="1" customWidth="1"/>
    <col min="13319" max="13319" width="16.54296875" style="1" customWidth="1"/>
    <col min="13320" max="13320" width="12.26953125" style="1" customWidth="1"/>
    <col min="13321" max="13321" width="13.453125" style="1" customWidth="1"/>
    <col min="13322" max="13322" width="14" style="1" customWidth="1"/>
    <col min="13323" max="13323" width="14.1796875" style="1" customWidth="1"/>
    <col min="13324" max="13324" width="13.453125" style="1" customWidth="1"/>
    <col min="13325" max="13325" width="9" style="1"/>
    <col min="13326" max="13326" width="13.1796875" style="1" bestFit="1" customWidth="1"/>
    <col min="13327" max="13327" width="12.7265625" style="1" bestFit="1" customWidth="1"/>
    <col min="13328" max="13328" width="11.1796875" style="1" bestFit="1" customWidth="1"/>
    <col min="13329" max="13329" width="12.7265625" style="1" customWidth="1"/>
    <col min="13330" max="13566" width="9" style="1"/>
    <col min="13567" max="13567" width="64.7265625" style="1" customWidth="1"/>
    <col min="13568" max="13568" width="16.1796875" style="1" bestFit="1" customWidth="1"/>
    <col min="13569" max="13569" width="15.81640625" style="1" bestFit="1" customWidth="1"/>
    <col min="13570" max="13570" width="13.81640625" style="1" customWidth="1"/>
    <col min="13571" max="13571" width="13.26953125" style="1" bestFit="1" customWidth="1"/>
    <col min="13572" max="13572" width="15.81640625" style="1" customWidth="1"/>
    <col min="13573" max="13573" width="16.7265625" style="1" bestFit="1" customWidth="1"/>
    <col min="13574" max="13574" width="14.453125" style="1" customWidth="1"/>
    <col min="13575" max="13575" width="16.54296875" style="1" customWidth="1"/>
    <col min="13576" max="13576" width="12.26953125" style="1" customWidth="1"/>
    <col min="13577" max="13577" width="13.453125" style="1" customWidth="1"/>
    <col min="13578" max="13578" width="14" style="1" customWidth="1"/>
    <col min="13579" max="13579" width="14.1796875" style="1" customWidth="1"/>
    <col min="13580" max="13580" width="13.453125" style="1" customWidth="1"/>
    <col min="13581" max="13581" width="9" style="1"/>
    <col min="13582" max="13582" width="13.1796875" style="1" bestFit="1" customWidth="1"/>
    <col min="13583" max="13583" width="12.7265625" style="1" bestFit="1" customWidth="1"/>
    <col min="13584" max="13584" width="11.1796875" style="1" bestFit="1" customWidth="1"/>
    <col min="13585" max="13585" width="12.7265625" style="1" customWidth="1"/>
    <col min="13586" max="13822" width="9" style="1"/>
    <col min="13823" max="13823" width="64.7265625" style="1" customWidth="1"/>
    <col min="13824" max="13824" width="16.1796875" style="1" bestFit="1" customWidth="1"/>
    <col min="13825" max="13825" width="15.81640625" style="1" bestFit="1" customWidth="1"/>
    <col min="13826" max="13826" width="13.81640625" style="1" customWidth="1"/>
    <col min="13827" max="13827" width="13.26953125" style="1" bestFit="1" customWidth="1"/>
    <col min="13828" max="13828" width="15.81640625" style="1" customWidth="1"/>
    <col min="13829" max="13829" width="16.7265625" style="1" bestFit="1" customWidth="1"/>
    <col min="13830" max="13830" width="14.453125" style="1" customWidth="1"/>
    <col min="13831" max="13831" width="16.54296875" style="1" customWidth="1"/>
    <col min="13832" max="13832" width="12.26953125" style="1" customWidth="1"/>
    <col min="13833" max="13833" width="13.453125" style="1" customWidth="1"/>
    <col min="13834" max="13834" width="14" style="1" customWidth="1"/>
    <col min="13835" max="13835" width="14.1796875" style="1" customWidth="1"/>
    <col min="13836" max="13836" width="13.453125" style="1" customWidth="1"/>
    <col min="13837" max="13837" width="9" style="1"/>
    <col min="13838" max="13838" width="13.1796875" style="1" bestFit="1" customWidth="1"/>
    <col min="13839" max="13839" width="12.7265625" style="1" bestFit="1" customWidth="1"/>
    <col min="13840" max="13840" width="11.1796875" style="1" bestFit="1" customWidth="1"/>
    <col min="13841" max="13841" width="12.7265625" style="1" customWidth="1"/>
    <col min="13842" max="14078" width="9" style="1"/>
    <col min="14079" max="14079" width="64.7265625" style="1" customWidth="1"/>
    <col min="14080" max="14080" width="16.1796875" style="1" bestFit="1" customWidth="1"/>
    <col min="14081" max="14081" width="15.81640625" style="1" bestFit="1" customWidth="1"/>
    <col min="14082" max="14082" width="13.81640625" style="1" customWidth="1"/>
    <col min="14083" max="14083" width="13.26953125" style="1" bestFit="1" customWidth="1"/>
    <col min="14084" max="14084" width="15.81640625" style="1" customWidth="1"/>
    <col min="14085" max="14085" width="16.7265625" style="1" bestFit="1" customWidth="1"/>
    <col min="14086" max="14086" width="14.453125" style="1" customWidth="1"/>
    <col min="14087" max="14087" width="16.54296875" style="1" customWidth="1"/>
    <col min="14088" max="14088" width="12.26953125" style="1" customWidth="1"/>
    <col min="14089" max="14089" width="13.453125" style="1" customWidth="1"/>
    <col min="14090" max="14090" width="14" style="1" customWidth="1"/>
    <col min="14091" max="14091" width="14.1796875" style="1" customWidth="1"/>
    <col min="14092" max="14092" width="13.453125" style="1" customWidth="1"/>
    <col min="14093" max="14093" width="9" style="1"/>
    <col min="14094" max="14094" width="13.1796875" style="1" bestFit="1" customWidth="1"/>
    <col min="14095" max="14095" width="12.7265625" style="1" bestFit="1" customWidth="1"/>
    <col min="14096" max="14096" width="11.1796875" style="1" bestFit="1" customWidth="1"/>
    <col min="14097" max="14097" width="12.7265625" style="1" customWidth="1"/>
    <col min="14098" max="14334" width="9" style="1"/>
    <col min="14335" max="14335" width="64.7265625" style="1" customWidth="1"/>
    <col min="14336" max="14336" width="16.1796875" style="1" bestFit="1" customWidth="1"/>
    <col min="14337" max="14337" width="15.81640625" style="1" bestFit="1" customWidth="1"/>
    <col min="14338" max="14338" width="13.81640625" style="1" customWidth="1"/>
    <col min="14339" max="14339" width="13.26953125" style="1" bestFit="1" customWidth="1"/>
    <col min="14340" max="14340" width="15.81640625" style="1" customWidth="1"/>
    <col min="14341" max="14341" width="16.7265625" style="1" bestFit="1" customWidth="1"/>
    <col min="14342" max="14342" width="14.453125" style="1" customWidth="1"/>
    <col min="14343" max="14343" width="16.54296875" style="1" customWidth="1"/>
    <col min="14344" max="14344" width="12.26953125" style="1" customWidth="1"/>
    <col min="14345" max="14345" width="13.453125" style="1" customWidth="1"/>
    <col min="14346" max="14346" width="14" style="1" customWidth="1"/>
    <col min="14347" max="14347" width="14.1796875" style="1" customWidth="1"/>
    <col min="14348" max="14348" width="13.453125" style="1" customWidth="1"/>
    <col min="14349" max="14349" width="9" style="1"/>
    <col min="14350" max="14350" width="13.1796875" style="1" bestFit="1" customWidth="1"/>
    <col min="14351" max="14351" width="12.7265625" style="1" bestFit="1" customWidth="1"/>
    <col min="14352" max="14352" width="11.1796875" style="1" bestFit="1" customWidth="1"/>
    <col min="14353" max="14353" width="12.7265625" style="1" customWidth="1"/>
    <col min="14354" max="14590" width="9" style="1"/>
    <col min="14591" max="14591" width="64.7265625" style="1" customWidth="1"/>
    <col min="14592" max="14592" width="16.1796875" style="1" bestFit="1" customWidth="1"/>
    <col min="14593" max="14593" width="15.81640625" style="1" bestFit="1" customWidth="1"/>
    <col min="14594" max="14594" width="13.81640625" style="1" customWidth="1"/>
    <col min="14595" max="14595" width="13.26953125" style="1" bestFit="1" customWidth="1"/>
    <col min="14596" max="14596" width="15.81640625" style="1" customWidth="1"/>
    <col min="14597" max="14597" width="16.7265625" style="1" bestFit="1" customWidth="1"/>
    <col min="14598" max="14598" width="14.453125" style="1" customWidth="1"/>
    <col min="14599" max="14599" width="16.54296875" style="1" customWidth="1"/>
    <col min="14600" max="14600" width="12.26953125" style="1" customWidth="1"/>
    <col min="14601" max="14601" width="13.453125" style="1" customWidth="1"/>
    <col min="14602" max="14602" width="14" style="1" customWidth="1"/>
    <col min="14603" max="14603" width="14.1796875" style="1" customWidth="1"/>
    <col min="14604" max="14604" width="13.453125" style="1" customWidth="1"/>
    <col min="14605" max="14605" width="9" style="1"/>
    <col min="14606" max="14606" width="13.1796875" style="1" bestFit="1" customWidth="1"/>
    <col min="14607" max="14607" width="12.7265625" style="1" bestFit="1" customWidth="1"/>
    <col min="14608" max="14608" width="11.1796875" style="1" bestFit="1" customWidth="1"/>
    <col min="14609" max="14609" width="12.7265625" style="1" customWidth="1"/>
    <col min="14610" max="14846" width="9" style="1"/>
    <col min="14847" max="14847" width="64.7265625" style="1" customWidth="1"/>
    <col min="14848" max="14848" width="16.1796875" style="1" bestFit="1" customWidth="1"/>
    <col min="14849" max="14849" width="15.81640625" style="1" bestFit="1" customWidth="1"/>
    <col min="14850" max="14850" width="13.81640625" style="1" customWidth="1"/>
    <col min="14851" max="14851" width="13.26953125" style="1" bestFit="1" customWidth="1"/>
    <col min="14852" max="14852" width="15.81640625" style="1" customWidth="1"/>
    <col min="14853" max="14853" width="16.7265625" style="1" bestFit="1" customWidth="1"/>
    <col min="14854" max="14854" width="14.453125" style="1" customWidth="1"/>
    <col min="14855" max="14855" width="16.54296875" style="1" customWidth="1"/>
    <col min="14856" max="14856" width="12.26953125" style="1" customWidth="1"/>
    <col min="14857" max="14857" width="13.453125" style="1" customWidth="1"/>
    <col min="14858" max="14858" width="14" style="1" customWidth="1"/>
    <col min="14859" max="14859" width="14.1796875" style="1" customWidth="1"/>
    <col min="14860" max="14860" width="13.453125" style="1" customWidth="1"/>
    <col min="14861" max="14861" width="9" style="1"/>
    <col min="14862" max="14862" width="13.1796875" style="1" bestFit="1" customWidth="1"/>
    <col min="14863" max="14863" width="12.7265625" style="1" bestFit="1" customWidth="1"/>
    <col min="14864" max="14864" width="11.1796875" style="1" bestFit="1" customWidth="1"/>
    <col min="14865" max="14865" width="12.7265625" style="1" customWidth="1"/>
    <col min="14866" max="15102" width="9" style="1"/>
    <col min="15103" max="15103" width="64.7265625" style="1" customWidth="1"/>
    <col min="15104" max="15104" width="16.1796875" style="1" bestFit="1" customWidth="1"/>
    <col min="15105" max="15105" width="15.81640625" style="1" bestFit="1" customWidth="1"/>
    <col min="15106" max="15106" width="13.81640625" style="1" customWidth="1"/>
    <col min="15107" max="15107" width="13.26953125" style="1" bestFit="1" customWidth="1"/>
    <col min="15108" max="15108" width="15.81640625" style="1" customWidth="1"/>
    <col min="15109" max="15109" width="16.7265625" style="1" bestFit="1" customWidth="1"/>
    <col min="15110" max="15110" width="14.453125" style="1" customWidth="1"/>
    <col min="15111" max="15111" width="16.54296875" style="1" customWidth="1"/>
    <col min="15112" max="15112" width="12.26953125" style="1" customWidth="1"/>
    <col min="15113" max="15113" width="13.453125" style="1" customWidth="1"/>
    <col min="15114" max="15114" width="14" style="1" customWidth="1"/>
    <col min="15115" max="15115" width="14.1796875" style="1" customWidth="1"/>
    <col min="15116" max="15116" width="13.453125" style="1" customWidth="1"/>
    <col min="15117" max="15117" width="9" style="1"/>
    <col min="15118" max="15118" width="13.1796875" style="1" bestFit="1" customWidth="1"/>
    <col min="15119" max="15119" width="12.7265625" style="1" bestFit="1" customWidth="1"/>
    <col min="15120" max="15120" width="11.1796875" style="1" bestFit="1" customWidth="1"/>
    <col min="15121" max="15121" width="12.7265625" style="1" customWidth="1"/>
    <col min="15122" max="15358" width="9" style="1"/>
    <col min="15359" max="15359" width="64.7265625" style="1" customWidth="1"/>
    <col min="15360" max="15360" width="16.1796875" style="1" bestFit="1" customWidth="1"/>
    <col min="15361" max="15361" width="15.81640625" style="1" bestFit="1" customWidth="1"/>
    <col min="15362" max="15362" width="13.81640625" style="1" customWidth="1"/>
    <col min="15363" max="15363" width="13.26953125" style="1" bestFit="1" customWidth="1"/>
    <col min="15364" max="15364" width="15.81640625" style="1" customWidth="1"/>
    <col min="15365" max="15365" width="16.7265625" style="1" bestFit="1" customWidth="1"/>
    <col min="15366" max="15366" width="14.453125" style="1" customWidth="1"/>
    <col min="15367" max="15367" width="16.54296875" style="1" customWidth="1"/>
    <col min="15368" max="15368" width="12.26953125" style="1" customWidth="1"/>
    <col min="15369" max="15369" width="13.453125" style="1" customWidth="1"/>
    <col min="15370" max="15370" width="14" style="1" customWidth="1"/>
    <col min="15371" max="15371" width="14.1796875" style="1" customWidth="1"/>
    <col min="15372" max="15372" width="13.453125" style="1" customWidth="1"/>
    <col min="15373" max="15373" width="9" style="1"/>
    <col min="15374" max="15374" width="13.1796875" style="1" bestFit="1" customWidth="1"/>
    <col min="15375" max="15375" width="12.7265625" style="1" bestFit="1" customWidth="1"/>
    <col min="15376" max="15376" width="11.1796875" style="1" bestFit="1" customWidth="1"/>
    <col min="15377" max="15377" width="12.7265625" style="1" customWidth="1"/>
    <col min="15378" max="15614" width="9" style="1"/>
    <col min="15615" max="15615" width="64.7265625" style="1" customWidth="1"/>
    <col min="15616" max="15616" width="16.1796875" style="1" bestFit="1" customWidth="1"/>
    <col min="15617" max="15617" width="15.81640625" style="1" bestFit="1" customWidth="1"/>
    <col min="15618" max="15618" width="13.81640625" style="1" customWidth="1"/>
    <col min="15619" max="15619" width="13.26953125" style="1" bestFit="1" customWidth="1"/>
    <col min="15620" max="15620" width="15.81640625" style="1" customWidth="1"/>
    <col min="15621" max="15621" width="16.7265625" style="1" bestFit="1" customWidth="1"/>
    <col min="15622" max="15622" width="14.453125" style="1" customWidth="1"/>
    <col min="15623" max="15623" width="16.54296875" style="1" customWidth="1"/>
    <col min="15624" max="15624" width="12.26953125" style="1" customWidth="1"/>
    <col min="15625" max="15625" width="13.453125" style="1" customWidth="1"/>
    <col min="15626" max="15626" width="14" style="1" customWidth="1"/>
    <col min="15627" max="15627" width="14.1796875" style="1" customWidth="1"/>
    <col min="15628" max="15628" width="13.453125" style="1" customWidth="1"/>
    <col min="15629" max="15629" width="9" style="1"/>
    <col min="15630" max="15630" width="13.1796875" style="1" bestFit="1" customWidth="1"/>
    <col min="15631" max="15631" width="12.7265625" style="1" bestFit="1" customWidth="1"/>
    <col min="15632" max="15632" width="11.1796875" style="1" bestFit="1" customWidth="1"/>
    <col min="15633" max="15633" width="12.7265625" style="1" customWidth="1"/>
    <col min="15634" max="15870" width="9" style="1"/>
    <col min="15871" max="15871" width="64.7265625" style="1" customWidth="1"/>
    <col min="15872" max="15872" width="16.1796875" style="1" bestFit="1" customWidth="1"/>
    <col min="15873" max="15873" width="15.81640625" style="1" bestFit="1" customWidth="1"/>
    <col min="15874" max="15874" width="13.81640625" style="1" customWidth="1"/>
    <col min="15875" max="15875" width="13.26953125" style="1" bestFit="1" customWidth="1"/>
    <col min="15876" max="15876" width="15.81640625" style="1" customWidth="1"/>
    <col min="15877" max="15877" width="16.7265625" style="1" bestFit="1" customWidth="1"/>
    <col min="15878" max="15878" width="14.453125" style="1" customWidth="1"/>
    <col min="15879" max="15879" width="16.54296875" style="1" customWidth="1"/>
    <col min="15880" max="15880" width="12.26953125" style="1" customWidth="1"/>
    <col min="15881" max="15881" width="13.453125" style="1" customWidth="1"/>
    <col min="15882" max="15882" width="14" style="1" customWidth="1"/>
    <col min="15883" max="15883" width="14.1796875" style="1" customWidth="1"/>
    <col min="15884" max="15884" width="13.453125" style="1" customWidth="1"/>
    <col min="15885" max="15885" width="9" style="1"/>
    <col min="15886" max="15886" width="13.1796875" style="1" bestFit="1" customWidth="1"/>
    <col min="15887" max="15887" width="12.7265625" style="1" bestFit="1" customWidth="1"/>
    <col min="15888" max="15888" width="11.1796875" style="1" bestFit="1" customWidth="1"/>
    <col min="15889" max="15889" width="12.7265625" style="1" customWidth="1"/>
    <col min="15890" max="16126" width="9" style="1"/>
    <col min="16127" max="16127" width="64.7265625" style="1" customWidth="1"/>
    <col min="16128" max="16128" width="16.1796875" style="1" bestFit="1" customWidth="1"/>
    <col min="16129" max="16129" width="15.81640625" style="1" bestFit="1" customWidth="1"/>
    <col min="16130" max="16130" width="13.81640625" style="1" customWidth="1"/>
    <col min="16131" max="16131" width="13.26953125" style="1" bestFit="1" customWidth="1"/>
    <col min="16132" max="16132" width="15.81640625" style="1" customWidth="1"/>
    <col min="16133" max="16133" width="16.7265625" style="1" bestFit="1" customWidth="1"/>
    <col min="16134" max="16134" width="14.453125" style="1" customWidth="1"/>
    <col min="16135" max="16135" width="16.54296875" style="1" customWidth="1"/>
    <col min="16136" max="16136" width="12.26953125" style="1" customWidth="1"/>
    <col min="16137" max="16137" width="13.453125" style="1" customWidth="1"/>
    <col min="16138" max="16138" width="14" style="1" customWidth="1"/>
    <col min="16139" max="16139" width="14.1796875" style="1" customWidth="1"/>
    <col min="16140" max="16140" width="13.453125" style="1" customWidth="1"/>
    <col min="16141" max="16141" width="9" style="1"/>
    <col min="16142" max="16142" width="13.1796875" style="1" bestFit="1" customWidth="1"/>
    <col min="16143" max="16143" width="12.7265625" style="1" bestFit="1" customWidth="1"/>
    <col min="16144" max="16144" width="11.1796875" style="1" bestFit="1" customWidth="1"/>
    <col min="16145" max="16145" width="12.7265625" style="1" customWidth="1"/>
    <col min="16146" max="16384" width="9" style="1"/>
  </cols>
  <sheetData>
    <row r="1" spans="1:21" x14ac:dyDescent="0.35">
      <c r="A1" s="29" t="s">
        <v>22</v>
      </c>
      <c r="H1" s="30" t="s">
        <v>31</v>
      </c>
    </row>
    <row r="2" spans="1:21" x14ac:dyDescent="0.35">
      <c r="A2" s="1" t="s">
        <v>29</v>
      </c>
      <c r="H2" s="30" t="s">
        <v>23</v>
      </c>
    </row>
    <row r="3" spans="1:21" x14ac:dyDescent="0.35">
      <c r="A3" s="1" t="s">
        <v>25</v>
      </c>
    </row>
    <row r="7" spans="1:21" x14ac:dyDescent="0.35">
      <c r="G7" s="2"/>
      <c r="I7" s="3"/>
      <c r="K7"/>
      <c r="L7"/>
      <c r="M7"/>
      <c r="N7"/>
      <c r="O7"/>
      <c r="P7"/>
      <c r="Q7"/>
      <c r="R7"/>
      <c r="S7"/>
      <c r="T7"/>
      <c r="U7"/>
    </row>
    <row r="8" spans="1:21" x14ac:dyDescent="0.35">
      <c r="A8" s="9"/>
      <c r="B8" s="15" t="s">
        <v>0</v>
      </c>
      <c r="C8" s="15" t="s">
        <v>1</v>
      </c>
      <c r="D8" s="15" t="s">
        <v>2</v>
      </c>
      <c r="E8" s="15"/>
      <c r="F8" s="23"/>
      <c r="G8" s="15"/>
      <c r="H8" s="15"/>
      <c r="I8" s="2"/>
      <c r="J8" s="2"/>
      <c r="K8"/>
      <c r="L8"/>
      <c r="M8"/>
      <c r="N8"/>
      <c r="O8"/>
      <c r="P8"/>
      <c r="Q8"/>
      <c r="R8"/>
      <c r="S8"/>
      <c r="T8"/>
      <c r="U8"/>
    </row>
    <row r="9" spans="1:21" x14ac:dyDescent="0.35">
      <c r="A9" s="11"/>
      <c r="B9" s="16" t="s">
        <v>3</v>
      </c>
      <c r="C9" s="16" t="s">
        <v>4</v>
      </c>
      <c r="D9" s="16" t="s">
        <v>5</v>
      </c>
      <c r="E9" s="22" t="s">
        <v>6</v>
      </c>
      <c r="F9" s="22" t="s">
        <v>7</v>
      </c>
      <c r="G9" s="22" t="s">
        <v>8</v>
      </c>
      <c r="H9" s="16" t="s">
        <v>9</v>
      </c>
      <c r="I9" s="2"/>
      <c r="J9" s="2"/>
      <c r="K9"/>
      <c r="L9"/>
      <c r="M9"/>
      <c r="N9"/>
      <c r="O9"/>
      <c r="P9"/>
      <c r="Q9"/>
      <c r="R9"/>
      <c r="S9"/>
      <c r="T9"/>
      <c r="U9"/>
    </row>
    <row r="10" spans="1:21" x14ac:dyDescent="0.35">
      <c r="A10" s="12" t="s">
        <v>10</v>
      </c>
      <c r="B10" s="17"/>
      <c r="C10" s="17"/>
      <c r="D10" s="17"/>
      <c r="E10" s="17"/>
      <c r="F10" s="17"/>
      <c r="G10" s="17"/>
      <c r="H10" s="17"/>
      <c r="I10" s="3"/>
      <c r="K10"/>
      <c r="L10"/>
      <c r="M10"/>
      <c r="N10"/>
      <c r="O10"/>
      <c r="P10"/>
      <c r="Q10"/>
      <c r="R10"/>
      <c r="S10"/>
      <c r="T10"/>
      <c r="U10"/>
    </row>
    <row r="11" spans="1:21" x14ac:dyDescent="0.35">
      <c r="A11" s="13" t="s">
        <v>11</v>
      </c>
      <c r="B11" s="18">
        <v>17994911.600000001</v>
      </c>
      <c r="C11" s="18">
        <v>9880284.7999999989</v>
      </c>
      <c r="D11" s="18">
        <v>1523000.4</v>
      </c>
      <c r="E11" s="18">
        <v>326085.2</v>
      </c>
      <c r="F11" s="18">
        <v>246836.8</v>
      </c>
      <c r="G11" s="18">
        <v>13791318.699999999</v>
      </c>
      <c r="H11" s="18">
        <f>SUM(B11:G11)</f>
        <v>43762437.5</v>
      </c>
      <c r="I11" s="3"/>
      <c r="K11"/>
      <c r="L11"/>
      <c r="M11"/>
      <c r="N11"/>
      <c r="O11"/>
      <c r="P11"/>
      <c r="Q11"/>
      <c r="R11"/>
      <c r="S11"/>
      <c r="T11"/>
      <c r="U11"/>
    </row>
    <row r="12" spans="1:21" x14ac:dyDescent="0.35">
      <c r="A12" s="11" t="s">
        <v>12</v>
      </c>
      <c r="B12" s="17">
        <v>640087.19999999995</v>
      </c>
      <c r="C12" s="17">
        <v>525362.5</v>
      </c>
      <c r="D12" s="17">
        <v>183066.69999999998</v>
      </c>
      <c r="E12" s="17">
        <v>32292.2</v>
      </c>
      <c r="F12" s="17">
        <v>27294.1</v>
      </c>
      <c r="G12" s="17">
        <v>1638503.1</v>
      </c>
      <c r="H12" s="17">
        <f>SUM(B12:G12)</f>
        <v>3046605.8</v>
      </c>
      <c r="I12" s="3"/>
      <c r="K12"/>
      <c r="L12"/>
      <c r="M12"/>
      <c r="N12"/>
      <c r="O12"/>
      <c r="P12"/>
      <c r="Q12"/>
      <c r="R12"/>
      <c r="S12"/>
      <c r="T12"/>
      <c r="U12"/>
    </row>
    <row r="13" spans="1:21" x14ac:dyDescent="0.35">
      <c r="A13" s="11" t="s">
        <v>13</v>
      </c>
      <c r="B13" s="17">
        <f t="shared" ref="B13:G13" si="0">(B12*6)</f>
        <v>3840523.1999999997</v>
      </c>
      <c r="C13" s="17">
        <f t="shared" si="0"/>
        <v>3152175</v>
      </c>
      <c r="D13" s="17">
        <f t="shared" si="0"/>
        <v>1098400.2</v>
      </c>
      <c r="E13" s="17">
        <f t="shared" si="0"/>
        <v>193753.2</v>
      </c>
      <c r="F13" s="17">
        <f t="shared" si="0"/>
        <v>163764.59999999998</v>
      </c>
      <c r="G13" s="17">
        <f t="shared" si="0"/>
        <v>9831018.6000000015</v>
      </c>
      <c r="H13" s="17">
        <f>SUM(B13:G13)</f>
        <v>18279634.800000001</v>
      </c>
      <c r="I13" s="3"/>
      <c r="K13"/>
      <c r="L13"/>
      <c r="M13"/>
      <c r="N13"/>
      <c r="O13"/>
      <c r="P13"/>
      <c r="Q13"/>
      <c r="R13"/>
      <c r="S13"/>
      <c r="T13"/>
      <c r="U13"/>
    </row>
    <row r="14" spans="1:21" x14ac:dyDescent="0.35">
      <c r="A14" s="13" t="s">
        <v>14</v>
      </c>
      <c r="B14" s="18">
        <f t="shared" ref="B14:G14" si="1">(B13/365)</f>
        <v>10521.981369863013</v>
      </c>
      <c r="C14" s="18">
        <f t="shared" si="1"/>
        <v>8636.0958904109593</v>
      </c>
      <c r="D14" s="18">
        <f t="shared" si="1"/>
        <v>3009.3156164383558</v>
      </c>
      <c r="E14" s="18">
        <f t="shared" si="1"/>
        <v>530.83068493150688</v>
      </c>
      <c r="F14" s="18">
        <f t="shared" si="1"/>
        <v>448.67013698630132</v>
      </c>
      <c r="G14" s="18">
        <f t="shared" si="1"/>
        <v>26934.29753424658</v>
      </c>
      <c r="H14" s="18">
        <f>SUM(B14:G14)</f>
        <v>50081.191232876721</v>
      </c>
      <c r="I14" s="3"/>
      <c r="K14"/>
      <c r="L14"/>
      <c r="M14"/>
      <c r="N14"/>
      <c r="O14"/>
      <c r="P14"/>
      <c r="Q14"/>
      <c r="R14"/>
      <c r="S14"/>
      <c r="T14"/>
      <c r="U14"/>
    </row>
    <row r="15" spans="1:21" x14ac:dyDescent="0.35">
      <c r="A15" s="11" t="s">
        <v>15</v>
      </c>
      <c r="B15" s="17">
        <f t="shared" ref="B15:H15" si="2">B11-B13</f>
        <v>14154388.400000002</v>
      </c>
      <c r="C15" s="17">
        <f t="shared" si="2"/>
        <v>6728109.7999999989</v>
      </c>
      <c r="D15" s="17">
        <f t="shared" si="2"/>
        <v>424600.19999999995</v>
      </c>
      <c r="E15" s="17">
        <f t="shared" si="2"/>
        <v>132332</v>
      </c>
      <c r="F15" s="17">
        <v>0</v>
      </c>
      <c r="G15" s="17">
        <f t="shared" si="2"/>
        <v>3960300.0999999978</v>
      </c>
      <c r="H15" s="17">
        <f t="shared" si="2"/>
        <v>25482802.699999999</v>
      </c>
      <c r="I15" s="3"/>
      <c r="K15"/>
      <c r="L15"/>
      <c r="M15"/>
      <c r="N15"/>
      <c r="O15"/>
      <c r="P15"/>
      <c r="Q15"/>
      <c r="R15"/>
      <c r="S15"/>
      <c r="T15"/>
      <c r="U15"/>
    </row>
    <row r="16" spans="1:21" x14ac:dyDescent="0.35">
      <c r="A16" s="11" t="s">
        <v>16</v>
      </c>
      <c r="B16" s="17">
        <v>3584.6</v>
      </c>
      <c r="C16" s="17">
        <f>B16</f>
        <v>3584.6</v>
      </c>
      <c r="D16" s="17">
        <v>3677</v>
      </c>
      <c r="E16" s="17">
        <f>D16</f>
        <v>3677</v>
      </c>
      <c r="F16" s="17">
        <f t="shared" ref="F16:G16" si="3">E16</f>
        <v>3677</v>
      </c>
      <c r="G16" s="17">
        <f t="shared" si="3"/>
        <v>3677</v>
      </c>
      <c r="H16" s="17"/>
      <c r="I16" s="3"/>
      <c r="K16"/>
      <c r="L16"/>
      <c r="M16"/>
      <c r="N16"/>
      <c r="O16"/>
      <c r="P16"/>
      <c r="Q16"/>
      <c r="R16"/>
      <c r="S16"/>
      <c r="T16"/>
      <c r="U16"/>
    </row>
    <row r="17" spans="1:21" x14ac:dyDescent="0.35">
      <c r="A17" s="13" t="s">
        <v>17</v>
      </c>
      <c r="B17" s="18">
        <f t="shared" ref="B17:G17" si="4">(B15/B16)</f>
        <v>3948.6660715282046</v>
      </c>
      <c r="C17" s="18">
        <f t="shared" si="4"/>
        <v>1876.9485577191315</v>
      </c>
      <c r="D17" s="18">
        <f t="shared" si="4"/>
        <v>115.47462605384823</v>
      </c>
      <c r="E17" s="18">
        <f t="shared" si="4"/>
        <v>35.989121566494426</v>
      </c>
      <c r="F17" s="18">
        <v>0</v>
      </c>
      <c r="G17" s="18">
        <f t="shared" si="4"/>
        <v>1077.0465324993195</v>
      </c>
      <c r="H17" s="18">
        <f>SUM(B17:G17)</f>
        <v>7054.1249093669985</v>
      </c>
      <c r="I17" s="3"/>
      <c r="K17"/>
      <c r="L17"/>
      <c r="M17"/>
      <c r="N17"/>
      <c r="O17"/>
      <c r="P17"/>
      <c r="Q17"/>
      <c r="R17"/>
      <c r="S17"/>
      <c r="T17"/>
      <c r="U17"/>
    </row>
    <row r="18" spans="1:21" ht="15.65" customHeight="1" x14ac:dyDescent="0.35">
      <c r="A18" s="11"/>
      <c r="B18" s="17"/>
      <c r="C18" s="17"/>
      <c r="D18" s="17"/>
      <c r="E18" s="17"/>
      <c r="F18" s="17"/>
      <c r="G18" s="17"/>
      <c r="H18" s="17"/>
      <c r="I18" s="3"/>
      <c r="K18"/>
      <c r="L18"/>
      <c r="M18"/>
      <c r="N18"/>
      <c r="O18"/>
      <c r="P18"/>
      <c r="Q18"/>
      <c r="R18"/>
      <c r="S18"/>
      <c r="T18"/>
      <c r="U18"/>
    </row>
    <row r="19" spans="1:21" ht="15.65" customHeight="1" x14ac:dyDescent="0.35">
      <c r="A19" s="12" t="s">
        <v>21</v>
      </c>
      <c r="B19" s="17"/>
      <c r="C19" s="17"/>
      <c r="D19" s="17"/>
      <c r="E19" s="17"/>
      <c r="F19" s="17"/>
      <c r="G19" s="17"/>
      <c r="H19" s="17"/>
      <c r="I19" s="3"/>
      <c r="K19"/>
      <c r="L19"/>
      <c r="M19"/>
      <c r="N19"/>
      <c r="O19"/>
      <c r="P19"/>
      <c r="Q19"/>
      <c r="R19"/>
      <c r="S19"/>
      <c r="T19"/>
      <c r="U19"/>
    </row>
    <row r="20" spans="1:21" x14ac:dyDescent="0.35">
      <c r="A20" s="11" t="s">
        <v>18</v>
      </c>
      <c r="B20" s="17">
        <f>B14+(B17*79)</f>
        <v>322466.60102059122</v>
      </c>
      <c r="C20" s="17">
        <f t="shared" ref="C20:G20" si="5">C14+(C17*79)</f>
        <v>156915.03195022236</v>
      </c>
      <c r="D20" s="17">
        <f t="shared" si="5"/>
        <v>12131.811074692367</v>
      </c>
      <c r="E20" s="17">
        <f t="shared" si="5"/>
        <v>3373.9712886845664</v>
      </c>
      <c r="F20" s="17">
        <f t="shared" si="5"/>
        <v>448.67013698630132</v>
      </c>
      <c r="G20" s="17">
        <f t="shared" si="5"/>
        <v>112020.97360169282</v>
      </c>
      <c r="H20" s="19">
        <f>H14+(H17*79)</f>
        <v>607357.0590728696</v>
      </c>
      <c r="I20" s="3"/>
      <c r="K20"/>
      <c r="L20"/>
      <c r="M20"/>
      <c r="N20"/>
      <c r="O20"/>
      <c r="P20"/>
      <c r="Q20"/>
      <c r="R20"/>
      <c r="S20"/>
      <c r="T20"/>
      <c r="U20"/>
    </row>
    <row r="21" spans="1:21" x14ac:dyDescent="0.35">
      <c r="A21" s="1" t="str">
        <f>A3</f>
        <v>12 Months Ended February 2020</v>
      </c>
      <c r="B21" s="20">
        <f t="shared" ref="B21:G21" si="6">B20/$H20</f>
        <v>0.53093414525030203</v>
      </c>
      <c r="C21" s="20">
        <f t="shared" si="6"/>
        <v>0.25835713869820354</v>
      </c>
      <c r="D21" s="20">
        <f t="shared" si="6"/>
        <v>1.9974759317380082E-2</v>
      </c>
      <c r="E21" s="20">
        <f t="shared" si="6"/>
        <v>5.5551692999747677E-3</v>
      </c>
      <c r="F21" s="20">
        <f t="shared" si="6"/>
        <v>7.3872548327864364E-4</v>
      </c>
      <c r="G21" s="20">
        <f t="shared" si="6"/>
        <v>0.18444006195086102</v>
      </c>
      <c r="H21" s="20">
        <f>SUM(B21:G21)</f>
        <v>1.0000000000000002</v>
      </c>
      <c r="I21" s="7"/>
      <c r="J21" s="7"/>
      <c r="K21"/>
      <c r="L21"/>
      <c r="M21"/>
      <c r="N21"/>
      <c r="O21"/>
      <c r="P21"/>
      <c r="Q21"/>
      <c r="R21"/>
      <c r="S21"/>
      <c r="T21"/>
      <c r="U21"/>
    </row>
    <row r="22" spans="1:21" x14ac:dyDescent="0.35">
      <c r="A22" s="1" t="e">
        <f>+A21-'High Pressure Demand Allocator'!A3</f>
        <v>#VALUE!</v>
      </c>
      <c r="B22" s="17"/>
      <c r="C22" s="17"/>
      <c r="D22" s="17"/>
      <c r="E22" s="17"/>
      <c r="F22" s="17"/>
      <c r="G22" s="17"/>
      <c r="H22" s="17"/>
      <c r="I22" s="3"/>
      <c r="K22"/>
      <c r="L22"/>
      <c r="M22"/>
      <c r="N22"/>
      <c r="O22"/>
      <c r="P22"/>
      <c r="Q22"/>
      <c r="R22"/>
      <c r="S22"/>
      <c r="T22"/>
      <c r="U22"/>
    </row>
    <row r="23" spans="1:21" x14ac:dyDescent="0.35">
      <c r="A23" s="9" t="s">
        <v>27</v>
      </c>
      <c r="B23" s="24">
        <f t="shared" ref="B23:G23" si="7">B20</f>
        <v>322466.60102059122</v>
      </c>
      <c r="C23" s="24">
        <f t="shared" si="7"/>
        <v>156915.03195022236</v>
      </c>
      <c r="D23" s="24">
        <f t="shared" si="7"/>
        <v>12131.811074692367</v>
      </c>
      <c r="E23" s="24">
        <f t="shared" si="7"/>
        <v>3373.9712886845664</v>
      </c>
      <c r="F23" s="24"/>
      <c r="G23" s="24">
        <f t="shared" si="7"/>
        <v>112020.97360169282</v>
      </c>
      <c r="H23" s="24">
        <f>SUM(B23:G23)</f>
        <v>606908.3889358833</v>
      </c>
      <c r="I23" s="3"/>
      <c r="K23"/>
      <c r="L23"/>
      <c r="M23"/>
      <c r="N23"/>
      <c r="O23"/>
      <c r="P23"/>
      <c r="Q23"/>
      <c r="R23"/>
      <c r="S23"/>
      <c r="T23"/>
      <c r="U23"/>
    </row>
    <row r="24" spans="1:21" x14ac:dyDescent="0.35">
      <c r="A24" s="14" t="s">
        <v>28</v>
      </c>
      <c r="B24" s="21">
        <f>B20-'High Pressure Demand Allocator'!B20</f>
        <v>322466.60102059122</v>
      </c>
      <c r="C24" s="21">
        <f>C23-'High Pressure Demand Allocator'!C20</f>
        <v>156489.03195022236</v>
      </c>
      <c r="D24" s="21">
        <f>D23-'High Pressure Demand Allocator'!D20</f>
        <v>11620.679567843052</v>
      </c>
      <c r="E24" s="21">
        <f>E23-'High Pressure Demand Allocator'!E20</f>
        <v>3281.1395078626488</v>
      </c>
      <c r="F24" s="21">
        <v>0</v>
      </c>
      <c r="G24" s="21">
        <f>G23-'High Pressure Demand Allocator'!F20</f>
        <v>14146.444865267549</v>
      </c>
      <c r="H24" s="21">
        <f>SUM(B24:G24)</f>
        <v>508003.89691178675</v>
      </c>
      <c r="I24" s="3"/>
      <c r="K24"/>
      <c r="L24"/>
      <c r="M24"/>
      <c r="N24"/>
      <c r="O24"/>
      <c r="P24"/>
      <c r="Q24"/>
      <c r="R24"/>
      <c r="S24"/>
      <c r="T24"/>
      <c r="U24"/>
    </row>
    <row r="25" spans="1:21" ht="20.5" x14ac:dyDescent="0.45">
      <c r="I25" s="8"/>
      <c r="J25" s="8"/>
      <c r="K25"/>
      <c r="L25"/>
      <c r="M25"/>
      <c r="N25"/>
      <c r="O25"/>
      <c r="P25"/>
      <c r="Q25"/>
      <c r="R25"/>
      <c r="S25"/>
      <c r="T25"/>
      <c r="U25"/>
    </row>
    <row r="26" spans="1:21" x14ac:dyDescent="0.35">
      <c r="I26" s="3"/>
      <c r="K26"/>
      <c r="L26"/>
      <c r="M26"/>
      <c r="N26"/>
      <c r="O26"/>
      <c r="P26"/>
      <c r="Q26"/>
      <c r="R26"/>
      <c r="S26"/>
    </row>
    <row r="27" spans="1:21" x14ac:dyDescent="0.35">
      <c r="A27" s="1" t="s">
        <v>20</v>
      </c>
      <c r="I27" s="3"/>
      <c r="K27"/>
      <c r="L27"/>
      <c r="M27"/>
      <c r="N27"/>
      <c r="O27"/>
      <c r="P27"/>
      <c r="Q27"/>
      <c r="R27"/>
      <c r="S27"/>
    </row>
    <row r="28" spans="1:21" x14ac:dyDescent="0.35">
      <c r="I28" s="3"/>
      <c r="K28"/>
      <c r="L28"/>
      <c r="M28"/>
      <c r="N28"/>
      <c r="O28"/>
      <c r="P28"/>
      <c r="Q28"/>
      <c r="R28"/>
      <c r="S28"/>
    </row>
    <row r="29" spans="1:21" x14ac:dyDescent="0.35">
      <c r="A29" s="1" t="s">
        <v>32</v>
      </c>
      <c r="B29" s="1">
        <f>B11</f>
        <v>17994911.600000001</v>
      </c>
      <c r="C29" s="1">
        <f t="shared" ref="C29:E29" si="8">C11</f>
        <v>9880284.7999999989</v>
      </c>
      <c r="D29" s="1">
        <f t="shared" si="8"/>
        <v>1523000.4</v>
      </c>
      <c r="E29" s="1">
        <f t="shared" si="8"/>
        <v>326085.2</v>
      </c>
      <c r="G29" s="1">
        <f>G11</f>
        <v>13791318.699999999</v>
      </c>
      <c r="H29" s="1">
        <f>SUM(B29:G29)</f>
        <v>43515600.699999996</v>
      </c>
      <c r="I29" s="3"/>
      <c r="K29"/>
      <c r="L29"/>
      <c r="M29"/>
      <c r="N29"/>
      <c r="O29"/>
      <c r="P29"/>
      <c r="Q29"/>
      <c r="R29"/>
      <c r="S29"/>
    </row>
    <row r="30" spans="1:21" x14ac:dyDescent="0.35">
      <c r="A30" s="1" t="s">
        <v>33</v>
      </c>
      <c r="B30" s="1">
        <f>+B29-'High Pressure Demand Allocator'!B11</f>
        <v>17994911.600000001</v>
      </c>
      <c r="C30" s="1">
        <f>+C29-'High Pressure Demand Allocator'!C11</f>
        <v>9626397.7999999989</v>
      </c>
      <c r="D30" s="1">
        <f>+D29-'High Pressure Demand Allocator'!D11</f>
        <v>1336437.3999999999</v>
      </c>
      <c r="E30" s="1">
        <f>+E29-'High Pressure Demand Allocator'!E11</f>
        <v>292201.60000000003</v>
      </c>
      <c r="G30" s="1">
        <f>+G29-'High Pressure Demand Allocator'!F11</f>
        <v>2454692.4999999981</v>
      </c>
      <c r="H30" s="1">
        <f>SUM(B30:G30)</f>
        <v>31704640.899999999</v>
      </c>
      <c r="I30" s="1">
        <f>SUM(C30:H30)</f>
        <v>45414370.199999996</v>
      </c>
      <c r="K30"/>
      <c r="L30"/>
      <c r="M30"/>
      <c r="N30"/>
      <c r="O30"/>
      <c r="P30"/>
      <c r="Q30"/>
      <c r="R30"/>
      <c r="S30"/>
    </row>
    <row r="31" spans="1:21" x14ac:dyDescent="0.35">
      <c r="B31"/>
      <c r="C31"/>
      <c r="D31"/>
      <c r="E31"/>
      <c r="F31"/>
      <c r="G31"/>
      <c r="H31"/>
      <c r="I31"/>
      <c r="K31"/>
      <c r="L31"/>
      <c r="M31"/>
      <c r="N31"/>
      <c r="O31"/>
      <c r="P31"/>
      <c r="Q31"/>
      <c r="R31"/>
      <c r="S31"/>
    </row>
    <row r="32" spans="1:21" x14ac:dyDescent="0.35">
      <c r="B32"/>
      <c r="C32"/>
      <c r="D32"/>
      <c r="E32"/>
      <c r="F32"/>
      <c r="G32"/>
      <c r="H32"/>
      <c r="I32"/>
      <c r="K32"/>
      <c r="L32"/>
      <c r="M32"/>
      <c r="N32"/>
      <c r="O32"/>
      <c r="P32"/>
      <c r="Q32"/>
      <c r="R32"/>
      <c r="S32"/>
    </row>
    <row r="33" spans="1:19" x14ac:dyDescent="0.35">
      <c r="A33" s="29" t="s">
        <v>34</v>
      </c>
      <c r="K33"/>
      <c r="L33"/>
      <c r="M33"/>
      <c r="N33"/>
      <c r="O33"/>
      <c r="P33"/>
      <c r="Q33"/>
      <c r="R33"/>
      <c r="S33"/>
    </row>
    <row r="34" spans="1:19" x14ac:dyDescent="0.35">
      <c r="A34" s="1" t="s">
        <v>35</v>
      </c>
      <c r="B34" s="31">
        <f>+B23/$H23</f>
        <v>0.53132664978644439</v>
      </c>
      <c r="C34" s="31">
        <f t="shared" ref="C34:H34" si="9">+C23/$H23</f>
        <v>0.25854813479403005</v>
      </c>
      <c r="D34" s="31">
        <f t="shared" si="9"/>
        <v>1.9989526089701209E-2</v>
      </c>
      <c r="E34" s="31">
        <f t="shared" si="9"/>
        <v>5.5592760788828197E-3</v>
      </c>
      <c r="F34" s="31"/>
      <c r="G34" s="31">
        <f t="shared" si="9"/>
        <v>0.18457641325094165</v>
      </c>
      <c r="H34" s="31">
        <f t="shared" si="9"/>
        <v>1</v>
      </c>
      <c r="K34"/>
      <c r="L34"/>
      <c r="M34"/>
      <c r="N34"/>
      <c r="O34"/>
      <c r="P34"/>
      <c r="Q34"/>
      <c r="R34"/>
      <c r="S34"/>
    </row>
    <row r="35" spans="1:19" ht="17" x14ac:dyDescent="0.5">
      <c r="A35" s="32" t="s">
        <v>36</v>
      </c>
      <c r="B35" s="33">
        <f>+B29/$H29</f>
        <v>0.41352782244828357</v>
      </c>
      <c r="C35" s="33">
        <f t="shared" ref="C35:H35" si="10">+C29/$H29</f>
        <v>0.22705155486914835</v>
      </c>
      <c r="D35" s="33">
        <f t="shared" si="10"/>
        <v>3.4998951536936961E-2</v>
      </c>
      <c r="E35" s="33">
        <f t="shared" si="10"/>
        <v>7.4935240409079321E-3</v>
      </c>
      <c r="F35" s="33"/>
      <c r="G35" s="33">
        <f t="shared" si="10"/>
        <v>0.31692814710472333</v>
      </c>
      <c r="H35" s="33">
        <f t="shared" si="10"/>
        <v>1</v>
      </c>
      <c r="K35"/>
      <c r="L35"/>
      <c r="M35"/>
      <c r="N35"/>
      <c r="O35"/>
      <c r="P35"/>
      <c r="Q35"/>
      <c r="R35"/>
      <c r="S35"/>
    </row>
    <row r="36" spans="1:19" x14ac:dyDescent="0.35">
      <c r="A36" s="1" t="s">
        <v>37</v>
      </c>
      <c r="B36" s="31">
        <f>+(B34+B35)/2</f>
        <v>0.47242723611736398</v>
      </c>
      <c r="C36" s="31">
        <f t="shared" ref="C36:H36" si="11">+(C34+C35)/2</f>
        <v>0.2427998448315892</v>
      </c>
      <c r="D36" s="31">
        <f t="shared" si="11"/>
        <v>2.7494238813319083E-2</v>
      </c>
      <c r="E36" s="31">
        <f t="shared" si="11"/>
        <v>6.5264000598953759E-3</v>
      </c>
      <c r="F36" s="31"/>
      <c r="G36" s="31">
        <f t="shared" si="11"/>
        <v>0.25075228017783247</v>
      </c>
      <c r="H36" s="31">
        <f t="shared" si="11"/>
        <v>1</v>
      </c>
      <c r="K36"/>
      <c r="L36"/>
      <c r="M36"/>
      <c r="N36"/>
      <c r="O36"/>
      <c r="P36"/>
      <c r="Q36"/>
      <c r="R36"/>
      <c r="S36"/>
    </row>
    <row r="37" spans="1:19" x14ac:dyDescent="0.35">
      <c r="K37"/>
      <c r="L37"/>
      <c r="M37"/>
      <c r="N37"/>
      <c r="O37"/>
      <c r="P37"/>
      <c r="Q37"/>
      <c r="R37"/>
      <c r="S37"/>
    </row>
    <row r="38" spans="1:19" x14ac:dyDescent="0.35">
      <c r="A38" s="29" t="s">
        <v>38</v>
      </c>
      <c r="K38"/>
      <c r="L38"/>
      <c r="M38"/>
      <c r="N38"/>
      <c r="O38"/>
      <c r="P38"/>
      <c r="Q38"/>
      <c r="R38"/>
      <c r="S38"/>
    </row>
    <row r="39" spans="1:19" x14ac:dyDescent="0.35">
      <c r="A39" s="1" t="s">
        <v>35</v>
      </c>
      <c r="B39" s="31">
        <f>+B24/$H24</f>
        <v>0.63477190427258967</v>
      </c>
      <c r="C39" s="31">
        <f t="shared" ref="C39:H39" si="12">+C24/$H24</f>
        <v>0.30804691243814647</v>
      </c>
      <c r="D39" s="31">
        <f t="shared" si="12"/>
        <v>2.2875178002543836E-2</v>
      </c>
      <c r="E39" s="31">
        <f t="shared" si="12"/>
        <v>6.4588864924246987E-3</v>
      </c>
      <c r="F39" s="31"/>
      <c r="G39" s="31">
        <f t="shared" si="12"/>
        <v>2.7847118794295456E-2</v>
      </c>
      <c r="H39" s="31">
        <f t="shared" si="12"/>
        <v>1</v>
      </c>
      <c r="K39"/>
      <c r="L39"/>
      <c r="M39"/>
      <c r="N39"/>
      <c r="O39"/>
      <c r="P39"/>
      <c r="Q39"/>
      <c r="R39"/>
      <c r="S39"/>
    </row>
    <row r="40" spans="1:19" ht="17" x14ac:dyDescent="0.5">
      <c r="A40" s="32" t="s">
        <v>36</v>
      </c>
      <c r="B40" s="33">
        <f>+B30/$H30</f>
        <v>0.56757973246749505</v>
      </c>
      <c r="C40" s="33">
        <f t="shared" ref="C40:H40" si="13">+C30/$H30</f>
        <v>0.30362740364613305</v>
      </c>
      <c r="D40" s="33">
        <f t="shared" si="13"/>
        <v>4.2152737330010258E-2</v>
      </c>
      <c r="E40" s="33">
        <f t="shared" si="13"/>
        <v>9.2163668064128759E-3</v>
      </c>
      <c r="F40" s="33"/>
      <c r="G40" s="33">
        <f t="shared" si="13"/>
        <v>7.7423759749948723E-2</v>
      </c>
      <c r="H40" s="33">
        <f t="shared" si="13"/>
        <v>1</v>
      </c>
      <c r="K40"/>
      <c r="L40"/>
      <c r="M40"/>
      <c r="N40"/>
      <c r="O40"/>
      <c r="P40"/>
      <c r="Q40"/>
      <c r="R40"/>
      <c r="S40"/>
    </row>
    <row r="41" spans="1:19" x14ac:dyDescent="0.35">
      <c r="A41" s="1" t="s">
        <v>37</v>
      </c>
      <c r="B41" s="31">
        <f>+(B39+B40)/2</f>
        <v>0.60117581837004241</v>
      </c>
      <c r="C41" s="31">
        <f t="shared" ref="C41:H41" si="14">+(C39+C40)/2</f>
        <v>0.30583715804213973</v>
      </c>
      <c r="D41" s="31">
        <f t="shared" si="14"/>
        <v>3.2513957666277044E-2</v>
      </c>
      <c r="E41" s="31">
        <f t="shared" si="14"/>
        <v>7.8376266494187864E-3</v>
      </c>
      <c r="F41" s="31"/>
      <c r="G41" s="31">
        <f t="shared" si="14"/>
        <v>5.2635439272122088E-2</v>
      </c>
      <c r="H41" s="31">
        <f t="shared" si="14"/>
        <v>1</v>
      </c>
      <c r="K41"/>
      <c r="L41"/>
      <c r="M41"/>
      <c r="N41"/>
      <c r="O41"/>
      <c r="P41"/>
      <c r="Q41"/>
      <c r="R41"/>
      <c r="S41"/>
    </row>
    <row r="42" spans="1:19" x14ac:dyDescent="0.35">
      <c r="K42"/>
      <c r="L42"/>
      <c r="M42"/>
      <c r="N42"/>
      <c r="O42"/>
      <c r="P42"/>
      <c r="Q42"/>
      <c r="R42"/>
      <c r="S42"/>
    </row>
    <row r="43" spans="1:19" x14ac:dyDescent="0.35">
      <c r="K43"/>
      <c r="L43"/>
      <c r="M43"/>
      <c r="N43"/>
      <c r="O43"/>
      <c r="P43"/>
      <c r="Q43"/>
      <c r="R43"/>
      <c r="S43"/>
    </row>
    <row r="44" spans="1:19" x14ac:dyDescent="0.35">
      <c r="K44"/>
      <c r="L44"/>
      <c r="M44"/>
      <c r="N44"/>
      <c r="O44"/>
      <c r="P44"/>
      <c r="Q44"/>
      <c r="R44"/>
      <c r="S44"/>
    </row>
    <row r="45" spans="1:19" x14ac:dyDescent="0.35">
      <c r="K45"/>
      <c r="L45"/>
      <c r="M45"/>
      <c r="N45"/>
      <c r="O45"/>
      <c r="P45"/>
      <c r="Q45"/>
      <c r="R45"/>
      <c r="S45"/>
    </row>
    <row r="46" spans="1:19" x14ac:dyDescent="0.35">
      <c r="K46"/>
      <c r="L46"/>
      <c r="M46"/>
      <c r="N46"/>
      <c r="O46"/>
      <c r="P46"/>
      <c r="Q46"/>
      <c r="R46"/>
      <c r="S46"/>
    </row>
    <row r="47" spans="1:19" x14ac:dyDescent="0.35">
      <c r="K47"/>
      <c r="L47"/>
      <c r="M47"/>
      <c r="N47"/>
      <c r="O47"/>
      <c r="P47"/>
      <c r="Q47"/>
      <c r="R47"/>
      <c r="S47"/>
    </row>
    <row r="48" spans="1:19" x14ac:dyDescent="0.35">
      <c r="K48"/>
      <c r="L48"/>
      <c r="M48"/>
      <c r="N48"/>
      <c r="O48"/>
      <c r="P48"/>
      <c r="Q48"/>
      <c r="R48"/>
      <c r="S48"/>
    </row>
    <row r="49" spans="11:19" x14ac:dyDescent="0.35">
      <c r="K49"/>
      <c r="L49"/>
      <c r="M49"/>
      <c r="N49"/>
      <c r="O49"/>
      <c r="P49"/>
      <c r="Q49"/>
      <c r="R49"/>
      <c r="S49"/>
    </row>
    <row r="50" spans="11:19" x14ac:dyDescent="0.35">
      <c r="K50"/>
      <c r="L50"/>
      <c r="M50"/>
      <c r="N50"/>
      <c r="O50"/>
      <c r="P50"/>
      <c r="Q50"/>
      <c r="R50"/>
      <c r="S50"/>
    </row>
    <row r="51" spans="11:19" x14ac:dyDescent="0.35">
      <c r="K51"/>
      <c r="L51"/>
      <c r="M51"/>
      <c r="N51"/>
      <c r="O51"/>
      <c r="P51"/>
      <c r="Q51"/>
      <c r="R51"/>
      <c r="S51"/>
    </row>
    <row r="52" spans="11:19" x14ac:dyDescent="0.35">
      <c r="K52"/>
      <c r="L52"/>
      <c r="M52"/>
      <c r="N52"/>
      <c r="O52"/>
      <c r="P52"/>
      <c r="Q52"/>
      <c r="R52"/>
      <c r="S52"/>
    </row>
    <row r="53" spans="11:19" x14ac:dyDescent="0.35">
      <c r="K53"/>
      <c r="L53"/>
      <c r="M53"/>
      <c r="N53"/>
      <c r="O53"/>
      <c r="P53"/>
      <c r="Q53"/>
      <c r="R53"/>
      <c r="S53"/>
    </row>
    <row r="54" spans="11:19" x14ac:dyDescent="0.35">
      <c r="K54"/>
      <c r="L54"/>
      <c r="M54"/>
      <c r="N54"/>
      <c r="O54"/>
      <c r="P54"/>
      <c r="Q54"/>
      <c r="R54"/>
      <c r="S54"/>
    </row>
    <row r="55" spans="11:19" x14ac:dyDescent="0.35">
      <c r="K55"/>
      <c r="L55"/>
      <c r="M55"/>
      <c r="N55"/>
      <c r="O55"/>
      <c r="P55"/>
      <c r="Q55"/>
      <c r="R55"/>
      <c r="S55"/>
    </row>
    <row r="56" spans="11:19" x14ac:dyDescent="0.35">
      <c r="K56"/>
      <c r="L56"/>
      <c r="M56"/>
      <c r="N56"/>
      <c r="O56"/>
      <c r="P56"/>
      <c r="Q56"/>
      <c r="R56"/>
      <c r="S56"/>
    </row>
    <row r="57" spans="11:19" x14ac:dyDescent="0.35">
      <c r="K57"/>
      <c r="L57"/>
      <c r="M57"/>
      <c r="N57"/>
      <c r="O57"/>
      <c r="P57"/>
      <c r="Q57"/>
      <c r="R57"/>
      <c r="S57"/>
    </row>
    <row r="58" spans="11:19" x14ac:dyDescent="0.35">
      <c r="K58"/>
      <c r="L58"/>
      <c r="M58"/>
      <c r="N58"/>
      <c r="O58"/>
      <c r="P58"/>
      <c r="Q58"/>
      <c r="R58"/>
      <c r="S58"/>
    </row>
    <row r="59" spans="11:19" x14ac:dyDescent="0.35">
      <c r="K59"/>
      <c r="L59"/>
      <c r="M59"/>
      <c r="N59"/>
      <c r="O59"/>
      <c r="P59"/>
      <c r="Q59"/>
      <c r="R59"/>
      <c r="S59"/>
    </row>
    <row r="60" spans="11:19" x14ac:dyDescent="0.35">
      <c r="K60"/>
      <c r="L60"/>
      <c r="M60"/>
      <c r="N60"/>
      <c r="O60"/>
      <c r="P60"/>
      <c r="Q60"/>
      <c r="R60"/>
      <c r="S60"/>
    </row>
    <row r="61" spans="11:19" x14ac:dyDescent="0.35">
      <c r="K61"/>
      <c r="L61"/>
      <c r="M61"/>
      <c r="N61"/>
      <c r="O61"/>
      <c r="P61"/>
      <c r="Q61"/>
      <c r="R61"/>
      <c r="S61"/>
    </row>
    <row r="62" spans="11:19" x14ac:dyDescent="0.35">
      <c r="K62"/>
      <c r="L62"/>
      <c r="M62"/>
      <c r="N62"/>
      <c r="O62"/>
      <c r="P62"/>
      <c r="Q62"/>
      <c r="R62"/>
      <c r="S62"/>
    </row>
    <row r="63" spans="11:19" x14ac:dyDescent="0.35">
      <c r="K63"/>
      <c r="L63"/>
      <c r="M63"/>
      <c r="N63"/>
      <c r="O63"/>
      <c r="P63"/>
      <c r="Q63"/>
      <c r="R63"/>
      <c r="S63"/>
    </row>
    <row r="64" spans="11:19" x14ac:dyDescent="0.35">
      <c r="K64"/>
      <c r="L64"/>
      <c r="M64"/>
      <c r="N64"/>
      <c r="O64"/>
      <c r="P64"/>
      <c r="Q64"/>
      <c r="R64"/>
      <c r="S64"/>
    </row>
    <row r="65" spans="11:19" x14ac:dyDescent="0.35">
      <c r="K65"/>
      <c r="L65"/>
      <c r="M65"/>
      <c r="N65"/>
      <c r="O65"/>
      <c r="P65"/>
      <c r="Q65"/>
      <c r="R65"/>
      <c r="S65"/>
    </row>
    <row r="66" spans="11:19" x14ac:dyDescent="0.35">
      <c r="K66"/>
      <c r="L66"/>
      <c r="M66"/>
      <c r="N66"/>
      <c r="O66"/>
      <c r="P66"/>
      <c r="Q66"/>
      <c r="R66"/>
      <c r="S66"/>
    </row>
    <row r="67" spans="11:19" x14ac:dyDescent="0.35">
      <c r="K67"/>
      <c r="L67"/>
      <c r="M67"/>
      <c r="N67"/>
      <c r="O67"/>
      <c r="P67"/>
      <c r="Q67"/>
      <c r="R67"/>
      <c r="S67"/>
    </row>
    <row r="68" spans="11:19" x14ac:dyDescent="0.35">
      <c r="K68"/>
      <c r="L68"/>
      <c r="M68"/>
      <c r="N68"/>
      <c r="O68"/>
      <c r="P68"/>
      <c r="Q68"/>
      <c r="R68"/>
      <c r="S68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3"/>
  <sheetViews>
    <sheetView workbookViewId="0">
      <selection activeCell="B11" sqref="B11"/>
    </sheetView>
  </sheetViews>
  <sheetFormatPr defaultRowHeight="15.5" x14ac:dyDescent="0.35"/>
  <cols>
    <col min="1" max="1" width="59.26953125" style="1" customWidth="1"/>
    <col min="2" max="2" width="16.1796875" style="1" bestFit="1" customWidth="1"/>
    <col min="3" max="3" width="15.81640625" style="1" bestFit="1" customWidth="1"/>
    <col min="4" max="4" width="13.81640625" style="1" customWidth="1"/>
    <col min="5" max="5" width="13.26953125" style="1" bestFit="1" customWidth="1"/>
    <col min="6" max="6" width="16.7265625" style="1" bestFit="1" customWidth="1"/>
    <col min="7" max="7" width="16.54296875" style="1" customWidth="1"/>
    <col min="8" max="8" width="12.26953125" style="1" customWidth="1"/>
    <col min="9" max="9" width="12.26953125" style="3" customWidth="1"/>
    <col min="10" max="10" width="13.453125" style="1" customWidth="1"/>
    <col min="11" max="11" width="14" style="1" customWidth="1"/>
    <col min="12" max="12" width="13.453125" style="1" customWidth="1"/>
    <col min="13" max="13" width="9" style="1"/>
    <col min="14" max="14" width="13.1796875" style="1" bestFit="1" customWidth="1"/>
    <col min="15" max="15" width="13.26953125" style="1" bestFit="1" customWidth="1"/>
    <col min="16" max="16" width="14" style="1" bestFit="1" customWidth="1"/>
    <col min="17" max="253" width="9" style="1"/>
    <col min="254" max="254" width="64.7265625" style="1" customWidth="1"/>
    <col min="255" max="255" width="16.1796875" style="1" bestFit="1" customWidth="1"/>
    <col min="256" max="256" width="15.81640625" style="1" bestFit="1" customWidth="1"/>
    <col min="257" max="257" width="13.81640625" style="1" customWidth="1"/>
    <col min="258" max="258" width="13.26953125" style="1" bestFit="1" customWidth="1"/>
    <col min="259" max="259" width="15.81640625" style="1" customWidth="1"/>
    <col min="260" max="260" width="16.7265625" style="1" bestFit="1" customWidth="1"/>
    <col min="261" max="261" width="14.453125" style="1" customWidth="1"/>
    <col min="262" max="262" width="16.54296875" style="1" customWidth="1"/>
    <col min="263" max="263" width="12.26953125" style="1" customWidth="1"/>
    <col min="264" max="264" width="13.453125" style="1" customWidth="1"/>
    <col min="265" max="265" width="14" style="1" customWidth="1"/>
    <col min="266" max="266" width="14.1796875" style="1" customWidth="1"/>
    <col min="267" max="267" width="13.453125" style="1" customWidth="1"/>
    <col min="268" max="268" width="9" style="1"/>
    <col min="269" max="269" width="13.1796875" style="1" bestFit="1" customWidth="1"/>
    <col min="270" max="270" width="12.7265625" style="1" bestFit="1" customWidth="1"/>
    <col min="271" max="271" width="11.1796875" style="1" bestFit="1" customWidth="1"/>
    <col min="272" max="272" width="12.7265625" style="1" customWidth="1"/>
    <col min="273" max="509" width="9" style="1"/>
    <col min="510" max="510" width="64.7265625" style="1" customWidth="1"/>
    <col min="511" max="511" width="16.1796875" style="1" bestFit="1" customWidth="1"/>
    <col min="512" max="512" width="15.81640625" style="1" bestFit="1" customWidth="1"/>
    <col min="513" max="513" width="13.81640625" style="1" customWidth="1"/>
    <col min="514" max="514" width="13.26953125" style="1" bestFit="1" customWidth="1"/>
    <col min="515" max="515" width="15.81640625" style="1" customWidth="1"/>
    <col min="516" max="516" width="16.7265625" style="1" bestFit="1" customWidth="1"/>
    <col min="517" max="517" width="14.453125" style="1" customWidth="1"/>
    <col min="518" max="518" width="16.54296875" style="1" customWidth="1"/>
    <col min="519" max="519" width="12.26953125" style="1" customWidth="1"/>
    <col min="520" max="520" width="13.453125" style="1" customWidth="1"/>
    <col min="521" max="521" width="14" style="1" customWidth="1"/>
    <col min="522" max="522" width="14.1796875" style="1" customWidth="1"/>
    <col min="523" max="523" width="13.453125" style="1" customWidth="1"/>
    <col min="524" max="524" width="9" style="1"/>
    <col min="525" max="525" width="13.1796875" style="1" bestFit="1" customWidth="1"/>
    <col min="526" max="526" width="12.7265625" style="1" bestFit="1" customWidth="1"/>
    <col min="527" max="527" width="11.1796875" style="1" bestFit="1" customWidth="1"/>
    <col min="528" max="528" width="12.7265625" style="1" customWidth="1"/>
    <col min="529" max="765" width="9" style="1"/>
    <col min="766" max="766" width="64.7265625" style="1" customWidth="1"/>
    <col min="767" max="767" width="16.1796875" style="1" bestFit="1" customWidth="1"/>
    <col min="768" max="768" width="15.81640625" style="1" bestFit="1" customWidth="1"/>
    <col min="769" max="769" width="13.81640625" style="1" customWidth="1"/>
    <col min="770" max="770" width="13.26953125" style="1" bestFit="1" customWidth="1"/>
    <col min="771" max="771" width="15.81640625" style="1" customWidth="1"/>
    <col min="772" max="772" width="16.7265625" style="1" bestFit="1" customWidth="1"/>
    <col min="773" max="773" width="14.453125" style="1" customWidth="1"/>
    <col min="774" max="774" width="16.54296875" style="1" customWidth="1"/>
    <col min="775" max="775" width="12.26953125" style="1" customWidth="1"/>
    <col min="776" max="776" width="13.453125" style="1" customWidth="1"/>
    <col min="777" max="777" width="14" style="1" customWidth="1"/>
    <col min="778" max="778" width="14.1796875" style="1" customWidth="1"/>
    <col min="779" max="779" width="13.453125" style="1" customWidth="1"/>
    <col min="780" max="780" width="9" style="1"/>
    <col min="781" max="781" width="13.1796875" style="1" bestFit="1" customWidth="1"/>
    <col min="782" max="782" width="12.7265625" style="1" bestFit="1" customWidth="1"/>
    <col min="783" max="783" width="11.1796875" style="1" bestFit="1" customWidth="1"/>
    <col min="784" max="784" width="12.7265625" style="1" customWidth="1"/>
    <col min="785" max="1021" width="9" style="1"/>
    <col min="1022" max="1022" width="64.7265625" style="1" customWidth="1"/>
    <col min="1023" max="1023" width="16.1796875" style="1" bestFit="1" customWidth="1"/>
    <col min="1024" max="1024" width="15.81640625" style="1" bestFit="1" customWidth="1"/>
    <col min="1025" max="1025" width="13.81640625" style="1" customWidth="1"/>
    <col min="1026" max="1026" width="13.26953125" style="1" bestFit="1" customWidth="1"/>
    <col min="1027" max="1027" width="15.81640625" style="1" customWidth="1"/>
    <col min="1028" max="1028" width="16.7265625" style="1" bestFit="1" customWidth="1"/>
    <col min="1029" max="1029" width="14.453125" style="1" customWidth="1"/>
    <col min="1030" max="1030" width="16.54296875" style="1" customWidth="1"/>
    <col min="1031" max="1031" width="12.26953125" style="1" customWidth="1"/>
    <col min="1032" max="1032" width="13.453125" style="1" customWidth="1"/>
    <col min="1033" max="1033" width="14" style="1" customWidth="1"/>
    <col min="1034" max="1034" width="14.1796875" style="1" customWidth="1"/>
    <col min="1035" max="1035" width="13.453125" style="1" customWidth="1"/>
    <col min="1036" max="1036" width="9" style="1"/>
    <col min="1037" max="1037" width="13.1796875" style="1" bestFit="1" customWidth="1"/>
    <col min="1038" max="1038" width="12.7265625" style="1" bestFit="1" customWidth="1"/>
    <col min="1039" max="1039" width="11.1796875" style="1" bestFit="1" customWidth="1"/>
    <col min="1040" max="1040" width="12.7265625" style="1" customWidth="1"/>
    <col min="1041" max="1277" width="9" style="1"/>
    <col min="1278" max="1278" width="64.7265625" style="1" customWidth="1"/>
    <col min="1279" max="1279" width="16.1796875" style="1" bestFit="1" customWidth="1"/>
    <col min="1280" max="1280" width="15.81640625" style="1" bestFit="1" customWidth="1"/>
    <col min="1281" max="1281" width="13.81640625" style="1" customWidth="1"/>
    <col min="1282" max="1282" width="13.26953125" style="1" bestFit="1" customWidth="1"/>
    <col min="1283" max="1283" width="15.81640625" style="1" customWidth="1"/>
    <col min="1284" max="1284" width="16.7265625" style="1" bestFit="1" customWidth="1"/>
    <col min="1285" max="1285" width="14.453125" style="1" customWidth="1"/>
    <col min="1286" max="1286" width="16.54296875" style="1" customWidth="1"/>
    <col min="1287" max="1287" width="12.26953125" style="1" customWidth="1"/>
    <col min="1288" max="1288" width="13.453125" style="1" customWidth="1"/>
    <col min="1289" max="1289" width="14" style="1" customWidth="1"/>
    <col min="1290" max="1290" width="14.1796875" style="1" customWidth="1"/>
    <col min="1291" max="1291" width="13.453125" style="1" customWidth="1"/>
    <col min="1292" max="1292" width="9" style="1"/>
    <col min="1293" max="1293" width="13.1796875" style="1" bestFit="1" customWidth="1"/>
    <col min="1294" max="1294" width="12.7265625" style="1" bestFit="1" customWidth="1"/>
    <col min="1295" max="1295" width="11.1796875" style="1" bestFit="1" customWidth="1"/>
    <col min="1296" max="1296" width="12.7265625" style="1" customWidth="1"/>
    <col min="1297" max="1533" width="9" style="1"/>
    <col min="1534" max="1534" width="64.7265625" style="1" customWidth="1"/>
    <col min="1535" max="1535" width="16.1796875" style="1" bestFit="1" customWidth="1"/>
    <col min="1536" max="1536" width="15.81640625" style="1" bestFit="1" customWidth="1"/>
    <col min="1537" max="1537" width="13.81640625" style="1" customWidth="1"/>
    <col min="1538" max="1538" width="13.26953125" style="1" bestFit="1" customWidth="1"/>
    <col min="1539" max="1539" width="15.81640625" style="1" customWidth="1"/>
    <col min="1540" max="1540" width="16.7265625" style="1" bestFit="1" customWidth="1"/>
    <col min="1541" max="1541" width="14.453125" style="1" customWidth="1"/>
    <col min="1542" max="1542" width="16.54296875" style="1" customWidth="1"/>
    <col min="1543" max="1543" width="12.26953125" style="1" customWidth="1"/>
    <col min="1544" max="1544" width="13.453125" style="1" customWidth="1"/>
    <col min="1545" max="1545" width="14" style="1" customWidth="1"/>
    <col min="1546" max="1546" width="14.1796875" style="1" customWidth="1"/>
    <col min="1547" max="1547" width="13.453125" style="1" customWidth="1"/>
    <col min="1548" max="1548" width="9" style="1"/>
    <col min="1549" max="1549" width="13.1796875" style="1" bestFit="1" customWidth="1"/>
    <col min="1550" max="1550" width="12.7265625" style="1" bestFit="1" customWidth="1"/>
    <col min="1551" max="1551" width="11.1796875" style="1" bestFit="1" customWidth="1"/>
    <col min="1552" max="1552" width="12.7265625" style="1" customWidth="1"/>
    <col min="1553" max="1789" width="9" style="1"/>
    <col min="1790" max="1790" width="64.7265625" style="1" customWidth="1"/>
    <col min="1791" max="1791" width="16.1796875" style="1" bestFit="1" customWidth="1"/>
    <col min="1792" max="1792" width="15.81640625" style="1" bestFit="1" customWidth="1"/>
    <col min="1793" max="1793" width="13.81640625" style="1" customWidth="1"/>
    <col min="1794" max="1794" width="13.26953125" style="1" bestFit="1" customWidth="1"/>
    <col min="1795" max="1795" width="15.81640625" style="1" customWidth="1"/>
    <col min="1796" max="1796" width="16.7265625" style="1" bestFit="1" customWidth="1"/>
    <col min="1797" max="1797" width="14.453125" style="1" customWidth="1"/>
    <col min="1798" max="1798" width="16.54296875" style="1" customWidth="1"/>
    <col min="1799" max="1799" width="12.26953125" style="1" customWidth="1"/>
    <col min="1800" max="1800" width="13.453125" style="1" customWidth="1"/>
    <col min="1801" max="1801" width="14" style="1" customWidth="1"/>
    <col min="1802" max="1802" width="14.1796875" style="1" customWidth="1"/>
    <col min="1803" max="1803" width="13.453125" style="1" customWidth="1"/>
    <col min="1804" max="1804" width="9" style="1"/>
    <col min="1805" max="1805" width="13.1796875" style="1" bestFit="1" customWidth="1"/>
    <col min="1806" max="1806" width="12.7265625" style="1" bestFit="1" customWidth="1"/>
    <col min="1807" max="1807" width="11.1796875" style="1" bestFit="1" customWidth="1"/>
    <col min="1808" max="1808" width="12.7265625" style="1" customWidth="1"/>
    <col min="1809" max="2045" width="9" style="1"/>
    <col min="2046" max="2046" width="64.7265625" style="1" customWidth="1"/>
    <col min="2047" max="2047" width="16.1796875" style="1" bestFit="1" customWidth="1"/>
    <col min="2048" max="2048" width="15.81640625" style="1" bestFit="1" customWidth="1"/>
    <col min="2049" max="2049" width="13.81640625" style="1" customWidth="1"/>
    <col min="2050" max="2050" width="13.26953125" style="1" bestFit="1" customWidth="1"/>
    <col min="2051" max="2051" width="15.81640625" style="1" customWidth="1"/>
    <col min="2052" max="2052" width="16.7265625" style="1" bestFit="1" customWidth="1"/>
    <col min="2053" max="2053" width="14.453125" style="1" customWidth="1"/>
    <col min="2054" max="2054" width="16.54296875" style="1" customWidth="1"/>
    <col min="2055" max="2055" width="12.26953125" style="1" customWidth="1"/>
    <col min="2056" max="2056" width="13.453125" style="1" customWidth="1"/>
    <col min="2057" max="2057" width="14" style="1" customWidth="1"/>
    <col min="2058" max="2058" width="14.1796875" style="1" customWidth="1"/>
    <col min="2059" max="2059" width="13.453125" style="1" customWidth="1"/>
    <col min="2060" max="2060" width="9" style="1"/>
    <col min="2061" max="2061" width="13.1796875" style="1" bestFit="1" customWidth="1"/>
    <col min="2062" max="2062" width="12.7265625" style="1" bestFit="1" customWidth="1"/>
    <col min="2063" max="2063" width="11.1796875" style="1" bestFit="1" customWidth="1"/>
    <col min="2064" max="2064" width="12.7265625" style="1" customWidth="1"/>
    <col min="2065" max="2301" width="9" style="1"/>
    <col min="2302" max="2302" width="64.7265625" style="1" customWidth="1"/>
    <col min="2303" max="2303" width="16.1796875" style="1" bestFit="1" customWidth="1"/>
    <col min="2304" max="2304" width="15.81640625" style="1" bestFit="1" customWidth="1"/>
    <col min="2305" max="2305" width="13.81640625" style="1" customWidth="1"/>
    <col min="2306" max="2306" width="13.26953125" style="1" bestFit="1" customWidth="1"/>
    <col min="2307" max="2307" width="15.81640625" style="1" customWidth="1"/>
    <col min="2308" max="2308" width="16.7265625" style="1" bestFit="1" customWidth="1"/>
    <col min="2309" max="2309" width="14.453125" style="1" customWidth="1"/>
    <col min="2310" max="2310" width="16.54296875" style="1" customWidth="1"/>
    <col min="2311" max="2311" width="12.26953125" style="1" customWidth="1"/>
    <col min="2312" max="2312" width="13.453125" style="1" customWidth="1"/>
    <col min="2313" max="2313" width="14" style="1" customWidth="1"/>
    <col min="2314" max="2314" width="14.1796875" style="1" customWidth="1"/>
    <col min="2315" max="2315" width="13.453125" style="1" customWidth="1"/>
    <col min="2316" max="2316" width="9" style="1"/>
    <col min="2317" max="2317" width="13.1796875" style="1" bestFit="1" customWidth="1"/>
    <col min="2318" max="2318" width="12.7265625" style="1" bestFit="1" customWidth="1"/>
    <col min="2319" max="2319" width="11.1796875" style="1" bestFit="1" customWidth="1"/>
    <col min="2320" max="2320" width="12.7265625" style="1" customWidth="1"/>
    <col min="2321" max="2557" width="9" style="1"/>
    <col min="2558" max="2558" width="64.7265625" style="1" customWidth="1"/>
    <col min="2559" max="2559" width="16.1796875" style="1" bestFit="1" customWidth="1"/>
    <col min="2560" max="2560" width="15.81640625" style="1" bestFit="1" customWidth="1"/>
    <col min="2561" max="2561" width="13.81640625" style="1" customWidth="1"/>
    <col min="2562" max="2562" width="13.26953125" style="1" bestFit="1" customWidth="1"/>
    <col min="2563" max="2563" width="15.81640625" style="1" customWidth="1"/>
    <col min="2564" max="2564" width="16.7265625" style="1" bestFit="1" customWidth="1"/>
    <col min="2565" max="2565" width="14.453125" style="1" customWidth="1"/>
    <col min="2566" max="2566" width="16.54296875" style="1" customWidth="1"/>
    <col min="2567" max="2567" width="12.26953125" style="1" customWidth="1"/>
    <col min="2568" max="2568" width="13.453125" style="1" customWidth="1"/>
    <col min="2569" max="2569" width="14" style="1" customWidth="1"/>
    <col min="2570" max="2570" width="14.1796875" style="1" customWidth="1"/>
    <col min="2571" max="2571" width="13.453125" style="1" customWidth="1"/>
    <col min="2572" max="2572" width="9" style="1"/>
    <col min="2573" max="2573" width="13.1796875" style="1" bestFit="1" customWidth="1"/>
    <col min="2574" max="2574" width="12.7265625" style="1" bestFit="1" customWidth="1"/>
    <col min="2575" max="2575" width="11.1796875" style="1" bestFit="1" customWidth="1"/>
    <col min="2576" max="2576" width="12.7265625" style="1" customWidth="1"/>
    <col min="2577" max="2813" width="9" style="1"/>
    <col min="2814" max="2814" width="64.7265625" style="1" customWidth="1"/>
    <col min="2815" max="2815" width="16.1796875" style="1" bestFit="1" customWidth="1"/>
    <col min="2816" max="2816" width="15.81640625" style="1" bestFit="1" customWidth="1"/>
    <col min="2817" max="2817" width="13.81640625" style="1" customWidth="1"/>
    <col min="2818" max="2818" width="13.26953125" style="1" bestFit="1" customWidth="1"/>
    <col min="2819" max="2819" width="15.81640625" style="1" customWidth="1"/>
    <col min="2820" max="2820" width="16.7265625" style="1" bestFit="1" customWidth="1"/>
    <col min="2821" max="2821" width="14.453125" style="1" customWidth="1"/>
    <col min="2822" max="2822" width="16.54296875" style="1" customWidth="1"/>
    <col min="2823" max="2823" width="12.26953125" style="1" customWidth="1"/>
    <col min="2824" max="2824" width="13.453125" style="1" customWidth="1"/>
    <col min="2825" max="2825" width="14" style="1" customWidth="1"/>
    <col min="2826" max="2826" width="14.1796875" style="1" customWidth="1"/>
    <col min="2827" max="2827" width="13.453125" style="1" customWidth="1"/>
    <col min="2828" max="2828" width="9" style="1"/>
    <col min="2829" max="2829" width="13.1796875" style="1" bestFit="1" customWidth="1"/>
    <col min="2830" max="2830" width="12.7265625" style="1" bestFit="1" customWidth="1"/>
    <col min="2831" max="2831" width="11.1796875" style="1" bestFit="1" customWidth="1"/>
    <col min="2832" max="2832" width="12.7265625" style="1" customWidth="1"/>
    <col min="2833" max="3069" width="9" style="1"/>
    <col min="3070" max="3070" width="64.7265625" style="1" customWidth="1"/>
    <col min="3071" max="3071" width="16.1796875" style="1" bestFit="1" customWidth="1"/>
    <col min="3072" max="3072" width="15.81640625" style="1" bestFit="1" customWidth="1"/>
    <col min="3073" max="3073" width="13.81640625" style="1" customWidth="1"/>
    <col min="3074" max="3074" width="13.26953125" style="1" bestFit="1" customWidth="1"/>
    <col min="3075" max="3075" width="15.81640625" style="1" customWidth="1"/>
    <col min="3076" max="3076" width="16.7265625" style="1" bestFit="1" customWidth="1"/>
    <col min="3077" max="3077" width="14.453125" style="1" customWidth="1"/>
    <col min="3078" max="3078" width="16.54296875" style="1" customWidth="1"/>
    <col min="3079" max="3079" width="12.26953125" style="1" customWidth="1"/>
    <col min="3080" max="3080" width="13.453125" style="1" customWidth="1"/>
    <col min="3081" max="3081" width="14" style="1" customWidth="1"/>
    <col min="3082" max="3082" width="14.1796875" style="1" customWidth="1"/>
    <col min="3083" max="3083" width="13.453125" style="1" customWidth="1"/>
    <col min="3084" max="3084" width="9" style="1"/>
    <col min="3085" max="3085" width="13.1796875" style="1" bestFit="1" customWidth="1"/>
    <col min="3086" max="3086" width="12.7265625" style="1" bestFit="1" customWidth="1"/>
    <col min="3087" max="3087" width="11.1796875" style="1" bestFit="1" customWidth="1"/>
    <col min="3088" max="3088" width="12.7265625" style="1" customWidth="1"/>
    <col min="3089" max="3325" width="9" style="1"/>
    <col min="3326" max="3326" width="64.7265625" style="1" customWidth="1"/>
    <col min="3327" max="3327" width="16.1796875" style="1" bestFit="1" customWidth="1"/>
    <col min="3328" max="3328" width="15.81640625" style="1" bestFit="1" customWidth="1"/>
    <col min="3329" max="3329" width="13.81640625" style="1" customWidth="1"/>
    <col min="3330" max="3330" width="13.26953125" style="1" bestFit="1" customWidth="1"/>
    <col min="3331" max="3331" width="15.81640625" style="1" customWidth="1"/>
    <col min="3332" max="3332" width="16.7265625" style="1" bestFit="1" customWidth="1"/>
    <col min="3333" max="3333" width="14.453125" style="1" customWidth="1"/>
    <col min="3334" max="3334" width="16.54296875" style="1" customWidth="1"/>
    <col min="3335" max="3335" width="12.26953125" style="1" customWidth="1"/>
    <col min="3336" max="3336" width="13.453125" style="1" customWidth="1"/>
    <col min="3337" max="3337" width="14" style="1" customWidth="1"/>
    <col min="3338" max="3338" width="14.1796875" style="1" customWidth="1"/>
    <col min="3339" max="3339" width="13.453125" style="1" customWidth="1"/>
    <col min="3340" max="3340" width="9" style="1"/>
    <col min="3341" max="3341" width="13.1796875" style="1" bestFit="1" customWidth="1"/>
    <col min="3342" max="3342" width="12.7265625" style="1" bestFit="1" customWidth="1"/>
    <col min="3343" max="3343" width="11.1796875" style="1" bestFit="1" customWidth="1"/>
    <col min="3344" max="3344" width="12.7265625" style="1" customWidth="1"/>
    <col min="3345" max="3581" width="9" style="1"/>
    <col min="3582" max="3582" width="64.7265625" style="1" customWidth="1"/>
    <col min="3583" max="3583" width="16.1796875" style="1" bestFit="1" customWidth="1"/>
    <col min="3584" max="3584" width="15.81640625" style="1" bestFit="1" customWidth="1"/>
    <col min="3585" max="3585" width="13.81640625" style="1" customWidth="1"/>
    <col min="3586" max="3586" width="13.26953125" style="1" bestFit="1" customWidth="1"/>
    <col min="3587" max="3587" width="15.81640625" style="1" customWidth="1"/>
    <col min="3588" max="3588" width="16.7265625" style="1" bestFit="1" customWidth="1"/>
    <col min="3589" max="3589" width="14.453125" style="1" customWidth="1"/>
    <col min="3590" max="3590" width="16.54296875" style="1" customWidth="1"/>
    <col min="3591" max="3591" width="12.26953125" style="1" customWidth="1"/>
    <col min="3592" max="3592" width="13.453125" style="1" customWidth="1"/>
    <col min="3593" max="3593" width="14" style="1" customWidth="1"/>
    <col min="3594" max="3594" width="14.1796875" style="1" customWidth="1"/>
    <col min="3595" max="3595" width="13.453125" style="1" customWidth="1"/>
    <col min="3596" max="3596" width="9" style="1"/>
    <col min="3597" max="3597" width="13.1796875" style="1" bestFit="1" customWidth="1"/>
    <col min="3598" max="3598" width="12.7265625" style="1" bestFit="1" customWidth="1"/>
    <col min="3599" max="3599" width="11.1796875" style="1" bestFit="1" customWidth="1"/>
    <col min="3600" max="3600" width="12.7265625" style="1" customWidth="1"/>
    <col min="3601" max="3837" width="9" style="1"/>
    <col min="3838" max="3838" width="64.7265625" style="1" customWidth="1"/>
    <col min="3839" max="3839" width="16.1796875" style="1" bestFit="1" customWidth="1"/>
    <col min="3840" max="3840" width="15.81640625" style="1" bestFit="1" customWidth="1"/>
    <col min="3841" max="3841" width="13.81640625" style="1" customWidth="1"/>
    <col min="3842" max="3842" width="13.26953125" style="1" bestFit="1" customWidth="1"/>
    <col min="3843" max="3843" width="15.81640625" style="1" customWidth="1"/>
    <col min="3844" max="3844" width="16.7265625" style="1" bestFit="1" customWidth="1"/>
    <col min="3845" max="3845" width="14.453125" style="1" customWidth="1"/>
    <col min="3846" max="3846" width="16.54296875" style="1" customWidth="1"/>
    <col min="3847" max="3847" width="12.26953125" style="1" customWidth="1"/>
    <col min="3848" max="3848" width="13.453125" style="1" customWidth="1"/>
    <col min="3849" max="3849" width="14" style="1" customWidth="1"/>
    <col min="3850" max="3850" width="14.1796875" style="1" customWidth="1"/>
    <col min="3851" max="3851" width="13.453125" style="1" customWidth="1"/>
    <col min="3852" max="3852" width="9" style="1"/>
    <col min="3853" max="3853" width="13.1796875" style="1" bestFit="1" customWidth="1"/>
    <col min="3854" max="3854" width="12.7265625" style="1" bestFit="1" customWidth="1"/>
    <col min="3855" max="3855" width="11.1796875" style="1" bestFit="1" customWidth="1"/>
    <col min="3856" max="3856" width="12.7265625" style="1" customWidth="1"/>
    <col min="3857" max="4093" width="9" style="1"/>
    <col min="4094" max="4094" width="64.7265625" style="1" customWidth="1"/>
    <col min="4095" max="4095" width="16.1796875" style="1" bestFit="1" customWidth="1"/>
    <col min="4096" max="4096" width="15.81640625" style="1" bestFit="1" customWidth="1"/>
    <col min="4097" max="4097" width="13.81640625" style="1" customWidth="1"/>
    <col min="4098" max="4098" width="13.26953125" style="1" bestFit="1" customWidth="1"/>
    <col min="4099" max="4099" width="15.81640625" style="1" customWidth="1"/>
    <col min="4100" max="4100" width="16.7265625" style="1" bestFit="1" customWidth="1"/>
    <col min="4101" max="4101" width="14.453125" style="1" customWidth="1"/>
    <col min="4102" max="4102" width="16.54296875" style="1" customWidth="1"/>
    <col min="4103" max="4103" width="12.26953125" style="1" customWidth="1"/>
    <col min="4104" max="4104" width="13.453125" style="1" customWidth="1"/>
    <col min="4105" max="4105" width="14" style="1" customWidth="1"/>
    <col min="4106" max="4106" width="14.1796875" style="1" customWidth="1"/>
    <col min="4107" max="4107" width="13.453125" style="1" customWidth="1"/>
    <col min="4108" max="4108" width="9" style="1"/>
    <col min="4109" max="4109" width="13.1796875" style="1" bestFit="1" customWidth="1"/>
    <col min="4110" max="4110" width="12.7265625" style="1" bestFit="1" customWidth="1"/>
    <col min="4111" max="4111" width="11.1796875" style="1" bestFit="1" customWidth="1"/>
    <col min="4112" max="4112" width="12.7265625" style="1" customWidth="1"/>
    <col min="4113" max="4349" width="9" style="1"/>
    <col min="4350" max="4350" width="64.7265625" style="1" customWidth="1"/>
    <col min="4351" max="4351" width="16.1796875" style="1" bestFit="1" customWidth="1"/>
    <col min="4352" max="4352" width="15.81640625" style="1" bestFit="1" customWidth="1"/>
    <col min="4353" max="4353" width="13.81640625" style="1" customWidth="1"/>
    <col min="4354" max="4354" width="13.26953125" style="1" bestFit="1" customWidth="1"/>
    <col min="4355" max="4355" width="15.81640625" style="1" customWidth="1"/>
    <col min="4356" max="4356" width="16.7265625" style="1" bestFit="1" customWidth="1"/>
    <col min="4357" max="4357" width="14.453125" style="1" customWidth="1"/>
    <col min="4358" max="4358" width="16.54296875" style="1" customWidth="1"/>
    <col min="4359" max="4359" width="12.26953125" style="1" customWidth="1"/>
    <col min="4360" max="4360" width="13.453125" style="1" customWidth="1"/>
    <col min="4361" max="4361" width="14" style="1" customWidth="1"/>
    <col min="4362" max="4362" width="14.1796875" style="1" customWidth="1"/>
    <col min="4363" max="4363" width="13.453125" style="1" customWidth="1"/>
    <col min="4364" max="4364" width="9" style="1"/>
    <col min="4365" max="4365" width="13.1796875" style="1" bestFit="1" customWidth="1"/>
    <col min="4366" max="4366" width="12.7265625" style="1" bestFit="1" customWidth="1"/>
    <col min="4367" max="4367" width="11.1796875" style="1" bestFit="1" customWidth="1"/>
    <col min="4368" max="4368" width="12.7265625" style="1" customWidth="1"/>
    <col min="4369" max="4605" width="9" style="1"/>
    <col min="4606" max="4606" width="64.7265625" style="1" customWidth="1"/>
    <col min="4607" max="4607" width="16.1796875" style="1" bestFit="1" customWidth="1"/>
    <col min="4608" max="4608" width="15.81640625" style="1" bestFit="1" customWidth="1"/>
    <col min="4609" max="4609" width="13.81640625" style="1" customWidth="1"/>
    <col min="4610" max="4610" width="13.26953125" style="1" bestFit="1" customWidth="1"/>
    <col min="4611" max="4611" width="15.81640625" style="1" customWidth="1"/>
    <col min="4612" max="4612" width="16.7265625" style="1" bestFit="1" customWidth="1"/>
    <col min="4613" max="4613" width="14.453125" style="1" customWidth="1"/>
    <col min="4614" max="4614" width="16.54296875" style="1" customWidth="1"/>
    <col min="4615" max="4615" width="12.26953125" style="1" customWidth="1"/>
    <col min="4616" max="4616" width="13.453125" style="1" customWidth="1"/>
    <col min="4617" max="4617" width="14" style="1" customWidth="1"/>
    <col min="4618" max="4618" width="14.1796875" style="1" customWidth="1"/>
    <col min="4619" max="4619" width="13.453125" style="1" customWidth="1"/>
    <col min="4620" max="4620" width="9" style="1"/>
    <col min="4621" max="4621" width="13.1796875" style="1" bestFit="1" customWidth="1"/>
    <col min="4622" max="4622" width="12.7265625" style="1" bestFit="1" customWidth="1"/>
    <col min="4623" max="4623" width="11.1796875" style="1" bestFit="1" customWidth="1"/>
    <col min="4624" max="4624" width="12.7265625" style="1" customWidth="1"/>
    <col min="4625" max="4861" width="9" style="1"/>
    <col min="4862" max="4862" width="64.7265625" style="1" customWidth="1"/>
    <col min="4863" max="4863" width="16.1796875" style="1" bestFit="1" customWidth="1"/>
    <col min="4864" max="4864" width="15.81640625" style="1" bestFit="1" customWidth="1"/>
    <col min="4865" max="4865" width="13.81640625" style="1" customWidth="1"/>
    <col min="4866" max="4866" width="13.26953125" style="1" bestFit="1" customWidth="1"/>
    <col min="4867" max="4867" width="15.81640625" style="1" customWidth="1"/>
    <col min="4868" max="4868" width="16.7265625" style="1" bestFit="1" customWidth="1"/>
    <col min="4869" max="4869" width="14.453125" style="1" customWidth="1"/>
    <col min="4870" max="4870" width="16.54296875" style="1" customWidth="1"/>
    <col min="4871" max="4871" width="12.26953125" style="1" customWidth="1"/>
    <col min="4872" max="4872" width="13.453125" style="1" customWidth="1"/>
    <col min="4873" max="4873" width="14" style="1" customWidth="1"/>
    <col min="4874" max="4874" width="14.1796875" style="1" customWidth="1"/>
    <col min="4875" max="4875" width="13.453125" style="1" customWidth="1"/>
    <col min="4876" max="4876" width="9" style="1"/>
    <col min="4877" max="4877" width="13.1796875" style="1" bestFit="1" customWidth="1"/>
    <col min="4878" max="4878" width="12.7265625" style="1" bestFit="1" customWidth="1"/>
    <col min="4879" max="4879" width="11.1796875" style="1" bestFit="1" customWidth="1"/>
    <col min="4880" max="4880" width="12.7265625" style="1" customWidth="1"/>
    <col min="4881" max="5117" width="9" style="1"/>
    <col min="5118" max="5118" width="64.7265625" style="1" customWidth="1"/>
    <col min="5119" max="5119" width="16.1796875" style="1" bestFit="1" customWidth="1"/>
    <col min="5120" max="5120" width="15.81640625" style="1" bestFit="1" customWidth="1"/>
    <col min="5121" max="5121" width="13.81640625" style="1" customWidth="1"/>
    <col min="5122" max="5122" width="13.26953125" style="1" bestFit="1" customWidth="1"/>
    <col min="5123" max="5123" width="15.81640625" style="1" customWidth="1"/>
    <col min="5124" max="5124" width="16.7265625" style="1" bestFit="1" customWidth="1"/>
    <col min="5125" max="5125" width="14.453125" style="1" customWidth="1"/>
    <col min="5126" max="5126" width="16.54296875" style="1" customWidth="1"/>
    <col min="5127" max="5127" width="12.26953125" style="1" customWidth="1"/>
    <col min="5128" max="5128" width="13.453125" style="1" customWidth="1"/>
    <col min="5129" max="5129" width="14" style="1" customWidth="1"/>
    <col min="5130" max="5130" width="14.1796875" style="1" customWidth="1"/>
    <col min="5131" max="5131" width="13.453125" style="1" customWidth="1"/>
    <col min="5132" max="5132" width="9" style="1"/>
    <col min="5133" max="5133" width="13.1796875" style="1" bestFit="1" customWidth="1"/>
    <col min="5134" max="5134" width="12.7265625" style="1" bestFit="1" customWidth="1"/>
    <col min="5135" max="5135" width="11.1796875" style="1" bestFit="1" customWidth="1"/>
    <col min="5136" max="5136" width="12.7265625" style="1" customWidth="1"/>
    <col min="5137" max="5373" width="9" style="1"/>
    <col min="5374" max="5374" width="64.7265625" style="1" customWidth="1"/>
    <col min="5375" max="5375" width="16.1796875" style="1" bestFit="1" customWidth="1"/>
    <col min="5376" max="5376" width="15.81640625" style="1" bestFit="1" customWidth="1"/>
    <col min="5377" max="5377" width="13.81640625" style="1" customWidth="1"/>
    <col min="5378" max="5378" width="13.26953125" style="1" bestFit="1" customWidth="1"/>
    <col min="5379" max="5379" width="15.81640625" style="1" customWidth="1"/>
    <col min="5380" max="5380" width="16.7265625" style="1" bestFit="1" customWidth="1"/>
    <col min="5381" max="5381" width="14.453125" style="1" customWidth="1"/>
    <col min="5382" max="5382" width="16.54296875" style="1" customWidth="1"/>
    <col min="5383" max="5383" width="12.26953125" style="1" customWidth="1"/>
    <col min="5384" max="5384" width="13.453125" style="1" customWidth="1"/>
    <col min="5385" max="5385" width="14" style="1" customWidth="1"/>
    <col min="5386" max="5386" width="14.1796875" style="1" customWidth="1"/>
    <col min="5387" max="5387" width="13.453125" style="1" customWidth="1"/>
    <col min="5388" max="5388" width="9" style="1"/>
    <col min="5389" max="5389" width="13.1796875" style="1" bestFit="1" customWidth="1"/>
    <col min="5390" max="5390" width="12.7265625" style="1" bestFit="1" customWidth="1"/>
    <col min="5391" max="5391" width="11.1796875" style="1" bestFit="1" customWidth="1"/>
    <col min="5392" max="5392" width="12.7265625" style="1" customWidth="1"/>
    <col min="5393" max="5629" width="9" style="1"/>
    <col min="5630" max="5630" width="64.7265625" style="1" customWidth="1"/>
    <col min="5631" max="5631" width="16.1796875" style="1" bestFit="1" customWidth="1"/>
    <col min="5632" max="5632" width="15.81640625" style="1" bestFit="1" customWidth="1"/>
    <col min="5633" max="5633" width="13.81640625" style="1" customWidth="1"/>
    <col min="5634" max="5634" width="13.26953125" style="1" bestFit="1" customWidth="1"/>
    <col min="5635" max="5635" width="15.81640625" style="1" customWidth="1"/>
    <col min="5636" max="5636" width="16.7265625" style="1" bestFit="1" customWidth="1"/>
    <col min="5637" max="5637" width="14.453125" style="1" customWidth="1"/>
    <col min="5638" max="5638" width="16.54296875" style="1" customWidth="1"/>
    <col min="5639" max="5639" width="12.26953125" style="1" customWidth="1"/>
    <col min="5640" max="5640" width="13.453125" style="1" customWidth="1"/>
    <col min="5641" max="5641" width="14" style="1" customWidth="1"/>
    <col min="5642" max="5642" width="14.1796875" style="1" customWidth="1"/>
    <col min="5643" max="5643" width="13.453125" style="1" customWidth="1"/>
    <col min="5644" max="5644" width="9" style="1"/>
    <col min="5645" max="5645" width="13.1796875" style="1" bestFit="1" customWidth="1"/>
    <col min="5646" max="5646" width="12.7265625" style="1" bestFit="1" customWidth="1"/>
    <col min="5647" max="5647" width="11.1796875" style="1" bestFit="1" customWidth="1"/>
    <col min="5648" max="5648" width="12.7265625" style="1" customWidth="1"/>
    <col min="5649" max="5885" width="9" style="1"/>
    <col min="5886" max="5886" width="64.7265625" style="1" customWidth="1"/>
    <col min="5887" max="5887" width="16.1796875" style="1" bestFit="1" customWidth="1"/>
    <col min="5888" max="5888" width="15.81640625" style="1" bestFit="1" customWidth="1"/>
    <col min="5889" max="5889" width="13.81640625" style="1" customWidth="1"/>
    <col min="5890" max="5890" width="13.26953125" style="1" bestFit="1" customWidth="1"/>
    <col min="5891" max="5891" width="15.81640625" style="1" customWidth="1"/>
    <col min="5892" max="5892" width="16.7265625" style="1" bestFit="1" customWidth="1"/>
    <col min="5893" max="5893" width="14.453125" style="1" customWidth="1"/>
    <col min="5894" max="5894" width="16.54296875" style="1" customWidth="1"/>
    <col min="5895" max="5895" width="12.26953125" style="1" customWidth="1"/>
    <col min="5896" max="5896" width="13.453125" style="1" customWidth="1"/>
    <col min="5897" max="5897" width="14" style="1" customWidth="1"/>
    <col min="5898" max="5898" width="14.1796875" style="1" customWidth="1"/>
    <col min="5899" max="5899" width="13.453125" style="1" customWidth="1"/>
    <col min="5900" max="5900" width="9" style="1"/>
    <col min="5901" max="5901" width="13.1796875" style="1" bestFit="1" customWidth="1"/>
    <col min="5902" max="5902" width="12.7265625" style="1" bestFit="1" customWidth="1"/>
    <col min="5903" max="5903" width="11.1796875" style="1" bestFit="1" customWidth="1"/>
    <col min="5904" max="5904" width="12.7265625" style="1" customWidth="1"/>
    <col min="5905" max="6141" width="9" style="1"/>
    <col min="6142" max="6142" width="64.7265625" style="1" customWidth="1"/>
    <col min="6143" max="6143" width="16.1796875" style="1" bestFit="1" customWidth="1"/>
    <col min="6144" max="6144" width="15.81640625" style="1" bestFit="1" customWidth="1"/>
    <col min="6145" max="6145" width="13.81640625" style="1" customWidth="1"/>
    <col min="6146" max="6146" width="13.26953125" style="1" bestFit="1" customWidth="1"/>
    <col min="6147" max="6147" width="15.81640625" style="1" customWidth="1"/>
    <col min="6148" max="6148" width="16.7265625" style="1" bestFit="1" customWidth="1"/>
    <col min="6149" max="6149" width="14.453125" style="1" customWidth="1"/>
    <col min="6150" max="6150" width="16.54296875" style="1" customWidth="1"/>
    <col min="6151" max="6151" width="12.26953125" style="1" customWidth="1"/>
    <col min="6152" max="6152" width="13.453125" style="1" customWidth="1"/>
    <col min="6153" max="6153" width="14" style="1" customWidth="1"/>
    <col min="6154" max="6154" width="14.1796875" style="1" customWidth="1"/>
    <col min="6155" max="6155" width="13.453125" style="1" customWidth="1"/>
    <col min="6156" max="6156" width="9" style="1"/>
    <col min="6157" max="6157" width="13.1796875" style="1" bestFit="1" customWidth="1"/>
    <col min="6158" max="6158" width="12.7265625" style="1" bestFit="1" customWidth="1"/>
    <col min="6159" max="6159" width="11.1796875" style="1" bestFit="1" customWidth="1"/>
    <col min="6160" max="6160" width="12.7265625" style="1" customWidth="1"/>
    <col min="6161" max="6397" width="9" style="1"/>
    <col min="6398" max="6398" width="64.7265625" style="1" customWidth="1"/>
    <col min="6399" max="6399" width="16.1796875" style="1" bestFit="1" customWidth="1"/>
    <col min="6400" max="6400" width="15.81640625" style="1" bestFit="1" customWidth="1"/>
    <col min="6401" max="6401" width="13.81640625" style="1" customWidth="1"/>
    <col min="6402" max="6402" width="13.26953125" style="1" bestFit="1" customWidth="1"/>
    <col min="6403" max="6403" width="15.81640625" style="1" customWidth="1"/>
    <col min="6404" max="6404" width="16.7265625" style="1" bestFit="1" customWidth="1"/>
    <col min="6405" max="6405" width="14.453125" style="1" customWidth="1"/>
    <col min="6406" max="6406" width="16.54296875" style="1" customWidth="1"/>
    <col min="6407" max="6407" width="12.26953125" style="1" customWidth="1"/>
    <col min="6408" max="6408" width="13.453125" style="1" customWidth="1"/>
    <col min="6409" max="6409" width="14" style="1" customWidth="1"/>
    <col min="6410" max="6410" width="14.1796875" style="1" customWidth="1"/>
    <col min="6411" max="6411" width="13.453125" style="1" customWidth="1"/>
    <col min="6412" max="6412" width="9" style="1"/>
    <col min="6413" max="6413" width="13.1796875" style="1" bestFit="1" customWidth="1"/>
    <col min="6414" max="6414" width="12.7265625" style="1" bestFit="1" customWidth="1"/>
    <col min="6415" max="6415" width="11.1796875" style="1" bestFit="1" customWidth="1"/>
    <col min="6416" max="6416" width="12.7265625" style="1" customWidth="1"/>
    <col min="6417" max="6653" width="9" style="1"/>
    <col min="6654" max="6654" width="64.7265625" style="1" customWidth="1"/>
    <col min="6655" max="6655" width="16.1796875" style="1" bestFit="1" customWidth="1"/>
    <col min="6656" max="6656" width="15.81640625" style="1" bestFit="1" customWidth="1"/>
    <col min="6657" max="6657" width="13.81640625" style="1" customWidth="1"/>
    <col min="6658" max="6658" width="13.26953125" style="1" bestFit="1" customWidth="1"/>
    <col min="6659" max="6659" width="15.81640625" style="1" customWidth="1"/>
    <col min="6660" max="6660" width="16.7265625" style="1" bestFit="1" customWidth="1"/>
    <col min="6661" max="6661" width="14.453125" style="1" customWidth="1"/>
    <col min="6662" max="6662" width="16.54296875" style="1" customWidth="1"/>
    <col min="6663" max="6663" width="12.26953125" style="1" customWidth="1"/>
    <col min="6664" max="6664" width="13.453125" style="1" customWidth="1"/>
    <col min="6665" max="6665" width="14" style="1" customWidth="1"/>
    <col min="6666" max="6666" width="14.1796875" style="1" customWidth="1"/>
    <col min="6667" max="6667" width="13.453125" style="1" customWidth="1"/>
    <col min="6668" max="6668" width="9" style="1"/>
    <col min="6669" max="6669" width="13.1796875" style="1" bestFit="1" customWidth="1"/>
    <col min="6670" max="6670" width="12.7265625" style="1" bestFit="1" customWidth="1"/>
    <col min="6671" max="6671" width="11.1796875" style="1" bestFit="1" customWidth="1"/>
    <col min="6672" max="6672" width="12.7265625" style="1" customWidth="1"/>
    <col min="6673" max="6909" width="9" style="1"/>
    <col min="6910" max="6910" width="64.7265625" style="1" customWidth="1"/>
    <col min="6911" max="6911" width="16.1796875" style="1" bestFit="1" customWidth="1"/>
    <col min="6912" max="6912" width="15.81640625" style="1" bestFit="1" customWidth="1"/>
    <col min="6913" max="6913" width="13.81640625" style="1" customWidth="1"/>
    <col min="6914" max="6914" width="13.26953125" style="1" bestFit="1" customWidth="1"/>
    <col min="6915" max="6915" width="15.81640625" style="1" customWidth="1"/>
    <col min="6916" max="6916" width="16.7265625" style="1" bestFit="1" customWidth="1"/>
    <col min="6917" max="6917" width="14.453125" style="1" customWidth="1"/>
    <col min="6918" max="6918" width="16.54296875" style="1" customWidth="1"/>
    <col min="6919" max="6919" width="12.26953125" style="1" customWidth="1"/>
    <col min="6920" max="6920" width="13.453125" style="1" customWidth="1"/>
    <col min="6921" max="6921" width="14" style="1" customWidth="1"/>
    <col min="6922" max="6922" width="14.1796875" style="1" customWidth="1"/>
    <col min="6923" max="6923" width="13.453125" style="1" customWidth="1"/>
    <col min="6924" max="6924" width="9" style="1"/>
    <col min="6925" max="6925" width="13.1796875" style="1" bestFit="1" customWidth="1"/>
    <col min="6926" max="6926" width="12.7265625" style="1" bestFit="1" customWidth="1"/>
    <col min="6927" max="6927" width="11.1796875" style="1" bestFit="1" customWidth="1"/>
    <col min="6928" max="6928" width="12.7265625" style="1" customWidth="1"/>
    <col min="6929" max="7165" width="9" style="1"/>
    <col min="7166" max="7166" width="64.7265625" style="1" customWidth="1"/>
    <col min="7167" max="7167" width="16.1796875" style="1" bestFit="1" customWidth="1"/>
    <col min="7168" max="7168" width="15.81640625" style="1" bestFit="1" customWidth="1"/>
    <col min="7169" max="7169" width="13.81640625" style="1" customWidth="1"/>
    <col min="7170" max="7170" width="13.26953125" style="1" bestFit="1" customWidth="1"/>
    <col min="7171" max="7171" width="15.81640625" style="1" customWidth="1"/>
    <col min="7172" max="7172" width="16.7265625" style="1" bestFit="1" customWidth="1"/>
    <col min="7173" max="7173" width="14.453125" style="1" customWidth="1"/>
    <col min="7174" max="7174" width="16.54296875" style="1" customWidth="1"/>
    <col min="7175" max="7175" width="12.26953125" style="1" customWidth="1"/>
    <col min="7176" max="7176" width="13.453125" style="1" customWidth="1"/>
    <col min="7177" max="7177" width="14" style="1" customWidth="1"/>
    <col min="7178" max="7178" width="14.1796875" style="1" customWidth="1"/>
    <col min="7179" max="7179" width="13.453125" style="1" customWidth="1"/>
    <col min="7180" max="7180" width="9" style="1"/>
    <col min="7181" max="7181" width="13.1796875" style="1" bestFit="1" customWidth="1"/>
    <col min="7182" max="7182" width="12.7265625" style="1" bestFit="1" customWidth="1"/>
    <col min="7183" max="7183" width="11.1796875" style="1" bestFit="1" customWidth="1"/>
    <col min="7184" max="7184" width="12.7265625" style="1" customWidth="1"/>
    <col min="7185" max="7421" width="9" style="1"/>
    <col min="7422" max="7422" width="64.7265625" style="1" customWidth="1"/>
    <col min="7423" max="7423" width="16.1796875" style="1" bestFit="1" customWidth="1"/>
    <col min="7424" max="7424" width="15.81640625" style="1" bestFit="1" customWidth="1"/>
    <col min="7425" max="7425" width="13.81640625" style="1" customWidth="1"/>
    <col min="7426" max="7426" width="13.26953125" style="1" bestFit="1" customWidth="1"/>
    <col min="7427" max="7427" width="15.81640625" style="1" customWidth="1"/>
    <col min="7428" max="7428" width="16.7265625" style="1" bestFit="1" customWidth="1"/>
    <col min="7429" max="7429" width="14.453125" style="1" customWidth="1"/>
    <col min="7430" max="7430" width="16.54296875" style="1" customWidth="1"/>
    <col min="7431" max="7431" width="12.26953125" style="1" customWidth="1"/>
    <col min="7432" max="7432" width="13.453125" style="1" customWidth="1"/>
    <col min="7433" max="7433" width="14" style="1" customWidth="1"/>
    <col min="7434" max="7434" width="14.1796875" style="1" customWidth="1"/>
    <col min="7435" max="7435" width="13.453125" style="1" customWidth="1"/>
    <col min="7436" max="7436" width="9" style="1"/>
    <col min="7437" max="7437" width="13.1796875" style="1" bestFit="1" customWidth="1"/>
    <col min="7438" max="7438" width="12.7265625" style="1" bestFit="1" customWidth="1"/>
    <col min="7439" max="7439" width="11.1796875" style="1" bestFit="1" customWidth="1"/>
    <col min="7440" max="7440" width="12.7265625" style="1" customWidth="1"/>
    <col min="7441" max="7677" width="9" style="1"/>
    <col min="7678" max="7678" width="64.7265625" style="1" customWidth="1"/>
    <col min="7679" max="7679" width="16.1796875" style="1" bestFit="1" customWidth="1"/>
    <col min="7680" max="7680" width="15.81640625" style="1" bestFit="1" customWidth="1"/>
    <col min="7681" max="7681" width="13.81640625" style="1" customWidth="1"/>
    <col min="7682" max="7682" width="13.26953125" style="1" bestFit="1" customWidth="1"/>
    <col min="7683" max="7683" width="15.81640625" style="1" customWidth="1"/>
    <col min="7684" max="7684" width="16.7265625" style="1" bestFit="1" customWidth="1"/>
    <col min="7685" max="7685" width="14.453125" style="1" customWidth="1"/>
    <col min="7686" max="7686" width="16.54296875" style="1" customWidth="1"/>
    <col min="7687" max="7687" width="12.26953125" style="1" customWidth="1"/>
    <col min="7688" max="7688" width="13.453125" style="1" customWidth="1"/>
    <col min="7689" max="7689" width="14" style="1" customWidth="1"/>
    <col min="7690" max="7690" width="14.1796875" style="1" customWidth="1"/>
    <col min="7691" max="7691" width="13.453125" style="1" customWidth="1"/>
    <col min="7692" max="7692" width="9" style="1"/>
    <col min="7693" max="7693" width="13.1796875" style="1" bestFit="1" customWidth="1"/>
    <col min="7694" max="7694" width="12.7265625" style="1" bestFit="1" customWidth="1"/>
    <col min="7695" max="7695" width="11.1796875" style="1" bestFit="1" customWidth="1"/>
    <col min="7696" max="7696" width="12.7265625" style="1" customWidth="1"/>
    <col min="7697" max="7933" width="9" style="1"/>
    <col min="7934" max="7934" width="64.7265625" style="1" customWidth="1"/>
    <col min="7935" max="7935" width="16.1796875" style="1" bestFit="1" customWidth="1"/>
    <col min="7936" max="7936" width="15.81640625" style="1" bestFit="1" customWidth="1"/>
    <col min="7937" max="7937" width="13.81640625" style="1" customWidth="1"/>
    <col min="7938" max="7938" width="13.26953125" style="1" bestFit="1" customWidth="1"/>
    <col min="7939" max="7939" width="15.81640625" style="1" customWidth="1"/>
    <col min="7940" max="7940" width="16.7265625" style="1" bestFit="1" customWidth="1"/>
    <col min="7941" max="7941" width="14.453125" style="1" customWidth="1"/>
    <col min="7942" max="7942" width="16.54296875" style="1" customWidth="1"/>
    <col min="7943" max="7943" width="12.26953125" style="1" customWidth="1"/>
    <col min="7944" max="7944" width="13.453125" style="1" customWidth="1"/>
    <col min="7945" max="7945" width="14" style="1" customWidth="1"/>
    <col min="7946" max="7946" width="14.1796875" style="1" customWidth="1"/>
    <col min="7947" max="7947" width="13.453125" style="1" customWidth="1"/>
    <col min="7948" max="7948" width="9" style="1"/>
    <col min="7949" max="7949" width="13.1796875" style="1" bestFit="1" customWidth="1"/>
    <col min="7950" max="7950" width="12.7265625" style="1" bestFit="1" customWidth="1"/>
    <col min="7951" max="7951" width="11.1796875" style="1" bestFit="1" customWidth="1"/>
    <col min="7952" max="7952" width="12.7265625" style="1" customWidth="1"/>
    <col min="7953" max="8189" width="9" style="1"/>
    <col min="8190" max="8190" width="64.7265625" style="1" customWidth="1"/>
    <col min="8191" max="8191" width="16.1796875" style="1" bestFit="1" customWidth="1"/>
    <col min="8192" max="8192" width="15.81640625" style="1" bestFit="1" customWidth="1"/>
    <col min="8193" max="8193" width="13.81640625" style="1" customWidth="1"/>
    <col min="8194" max="8194" width="13.26953125" style="1" bestFit="1" customWidth="1"/>
    <col min="8195" max="8195" width="15.81640625" style="1" customWidth="1"/>
    <col min="8196" max="8196" width="16.7265625" style="1" bestFit="1" customWidth="1"/>
    <col min="8197" max="8197" width="14.453125" style="1" customWidth="1"/>
    <col min="8198" max="8198" width="16.54296875" style="1" customWidth="1"/>
    <col min="8199" max="8199" width="12.26953125" style="1" customWidth="1"/>
    <col min="8200" max="8200" width="13.453125" style="1" customWidth="1"/>
    <col min="8201" max="8201" width="14" style="1" customWidth="1"/>
    <col min="8202" max="8202" width="14.1796875" style="1" customWidth="1"/>
    <col min="8203" max="8203" width="13.453125" style="1" customWidth="1"/>
    <col min="8204" max="8204" width="9" style="1"/>
    <col min="8205" max="8205" width="13.1796875" style="1" bestFit="1" customWidth="1"/>
    <col min="8206" max="8206" width="12.7265625" style="1" bestFit="1" customWidth="1"/>
    <col min="8207" max="8207" width="11.1796875" style="1" bestFit="1" customWidth="1"/>
    <col min="8208" max="8208" width="12.7265625" style="1" customWidth="1"/>
    <col min="8209" max="8445" width="9" style="1"/>
    <col min="8446" max="8446" width="64.7265625" style="1" customWidth="1"/>
    <col min="8447" max="8447" width="16.1796875" style="1" bestFit="1" customWidth="1"/>
    <col min="8448" max="8448" width="15.81640625" style="1" bestFit="1" customWidth="1"/>
    <col min="8449" max="8449" width="13.81640625" style="1" customWidth="1"/>
    <col min="8450" max="8450" width="13.26953125" style="1" bestFit="1" customWidth="1"/>
    <col min="8451" max="8451" width="15.81640625" style="1" customWidth="1"/>
    <col min="8452" max="8452" width="16.7265625" style="1" bestFit="1" customWidth="1"/>
    <col min="8453" max="8453" width="14.453125" style="1" customWidth="1"/>
    <col min="8454" max="8454" width="16.54296875" style="1" customWidth="1"/>
    <col min="8455" max="8455" width="12.26953125" style="1" customWidth="1"/>
    <col min="8456" max="8456" width="13.453125" style="1" customWidth="1"/>
    <col min="8457" max="8457" width="14" style="1" customWidth="1"/>
    <col min="8458" max="8458" width="14.1796875" style="1" customWidth="1"/>
    <col min="8459" max="8459" width="13.453125" style="1" customWidth="1"/>
    <col min="8460" max="8460" width="9" style="1"/>
    <col min="8461" max="8461" width="13.1796875" style="1" bestFit="1" customWidth="1"/>
    <col min="8462" max="8462" width="12.7265625" style="1" bestFit="1" customWidth="1"/>
    <col min="8463" max="8463" width="11.1796875" style="1" bestFit="1" customWidth="1"/>
    <col min="8464" max="8464" width="12.7265625" style="1" customWidth="1"/>
    <col min="8465" max="8701" width="9" style="1"/>
    <col min="8702" max="8702" width="64.7265625" style="1" customWidth="1"/>
    <col min="8703" max="8703" width="16.1796875" style="1" bestFit="1" customWidth="1"/>
    <col min="8704" max="8704" width="15.81640625" style="1" bestFit="1" customWidth="1"/>
    <col min="8705" max="8705" width="13.81640625" style="1" customWidth="1"/>
    <col min="8706" max="8706" width="13.26953125" style="1" bestFit="1" customWidth="1"/>
    <col min="8707" max="8707" width="15.81640625" style="1" customWidth="1"/>
    <col min="8708" max="8708" width="16.7265625" style="1" bestFit="1" customWidth="1"/>
    <col min="8709" max="8709" width="14.453125" style="1" customWidth="1"/>
    <col min="8710" max="8710" width="16.54296875" style="1" customWidth="1"/>
    <col min="8711" max="8711" width="12.26953125" style="1" customWidth="1"/>
    <col min="8712" max="8712" width="13.453125" style="1" customWidth="1"/>
    <col min="8713" max="8713" width="14" style="1" customWidth="1"/>
    <col min="8714" max="8714" width="14.1796875" style="1" customWidth="1"/>
    <col min="8715" max="8715" width="13.453125" style="1" customWidth="1"/>
    <col min="8716" max="8716" width="9" style="1"/>
    <col min="8717" max="8717" width="13.1796875" style="1" bestFit="1" customWidth="1"/>
    <col min="8718" max="8718" width="12.7265625" style="1" bestFit="1" customWidth="1"/>
    <col min="8719" max="8719" width="11.1796875" style="1" bestFit="1" customWidth="1"/>
    <col min="8720" max="8720" width="12.7265625" style="1" customWidth="1"/>
    <col min="8721" max="8957" width="9" style="1"/>
    <col min="8958" max="8958" width="64.7265625" style="1" customWidth="1"/>
    <col min="8959" max="8959" width="16.1796875" style="1" bestFit="1" customWidth="1"/>
    <col min="8960" max="8960" width="15.81640625" style="1" bestFit="1" customWidth="1"/>
    <col min="8961" max="8961" width="13.81640625" style="1" customWidth="1"/>
    <col min="8962" max="8962" width="13.26953125" style="1" bestFit="1" customWidth="1"/>
    <col min="8963" max="8963" width="15.81640625" style="1" customWidth="1"/>
    <col min="8964" max="8964" width="16.7265625" style="1" bestFit="1" customWidth="1"/>
    <col min="8965" max="8965" width="14.453125" style="1" customWidth="1"/>
    <col min="8966" max="8966" width="16.54296875" style="1" customWidth="1"/>
    <col min="8967" max="8967" width="12.26953125" style="1" customWidth="1"/>
    <col min="8968" max="8968" width="13.453125" style="1" customWidth="1"/>
    <col min="8969" max="8969" width="14" style="1" customWidth="1"/>
    <col min="8970" max="8970" width="14.1796875" style="1" customWidth="1"/>
    <col min="8971" max="8971" width="13.453125" style="1" customWidth="1"/>
    <col min="8972" max="8972" width="9" style="1"/>
    <col min="8973" max="8973" width="13.1796875" style="1" bestFit="1" customWidth="1"/>
    <col min="8974" max="8974" width="12.7265625" style="1" bestFit="1" customWidth="1"/>
    <col min="8975" max="8975" width="11.1796875" style="1" bestFit="1" customWidth="1"/>
    <col min="8976" max="8976" width="12.7265625" style="1" customWidth="1"/>
    <col min="8977" max="9213" width="9" style="1"/>
    <col min="9214" max="9214" width="64.7265625" style="1" customWidth="1"/>
    <col min="9215" max="9215" width="16.1796875" style="1" bestFit="1" customWidth="1"/>
    <col min="9216" max="9216" width="15.81640625" style="1" bestFit="1" customWidth="1"/>
    <col min="9217" max="9217" width="13.81640625" style="1" customWidth="1"/>
    <col min="9218" max="9218" width="13.26953125" style="1" bestFit="1" customWidth="1"/>
    <col min="9219" max="9219" width="15.81640625" style="1" customWidth="1"/>
    <col min="9220" max="9220" width="16.7265625" style="1" bestFit="1" customWidth="1"/>
    <col min="9221" max="9221" width="14.453125" style="1" customWidth="1"/>
    <col min="9222" max="9222" width="16.54296875" style="1" customWidth="1"/>
    <col min="9223" max="9223" width="12.26953125" style="1" customWidth="1"/>
    <col min="9224" max="9224" width="13.453125" style="1" customWidth="1"/>
    <col min="9225" max="9225" width="14" style="1" customWidth="1"/>
    <col min="9226" max="9226" width="14.1796875" style="1" customWidth="1"/>
    <col min="9227" max="9227" width="13.453125" style="1" customWidth="1"/>
    <col min="9228" max="9228" width="9" style="1"/>
    <col min="9229" max="9229" width="13.1796875" style="1" bestFit="1" customWidth="1"/>
    <col min="9230" max="9230" width="12.7265625" style="1" bestFit="1" customWidth="1"/>
    <col min="9231" max="9231" width="11.1796875" style="1" bestFit="1" customWidth="1"/>
    <col min="9232" max="9232" width="12.7265625" style="1" customWidth="1"/>
    <col min="9233" max="9469" width="9" style="1"/>
    <col min="9470" max="9470" width="64.7265625" style="1" customWidth="1"/>
    <col min="9471" max="9471" width="16.1796875" style="1" bestFit="1" customWidth="1"/>
    <col min="9472" max="9472" width="15.81640625" style="1" bestFit="1" customWidth="1"/>
    <col min="9473" max="9473" width="13.81640625" style="1" customWidth="1"/>
    <col min="9474" max="9474" width="13.26953125" style="1" bestFit="1" customWidth="1"/>
    <col min="9475" max="9475" width="15.81640625" style="1" customWidth="1"/>
    <col min="9476" max="9476" width="16.7265625" style="1" bestFit="1" customWidth="1"/>
    <col min="9477" max="9477" width="14.453125" style="1" customWidth="1"/>
    <col min="9478" max="9478" width="16.54296875" style="1" customWidth="1"/>
    <col min="9479" max="9479" width="12.26953125" style="1" customWidth="1"/>
    <col min="9480" max="9480" width="13.453125" style="1" customWidth="1"/>
    <col min="9481" max="9481" width="14" style="1" customWidth="1"/>
    <col min="9482" max="9482" width="14.1796875" style="1" customWidth="1"/>
    <col min="9483" max="9483" width="13.453125" style="1" customWidth="1"/>
    <col min="9484" max="9484" width="9" style="1"/>
    <col min="9485" max="9485" width="13.1796875" style="1" bestFit="1" customWidth="1"/>
    <col min="9486" max="9486" width="12.7265625" style="1" bestFit="1" customWidth="1"/>
    <col min="9487" max="9487" width="11.1796875" style="1" bestFit="1" customWidth="1"/>
    <col min="9488" max="9488" width="12.7265625" style="1" customWidth="1"/>
    <col min="9489" max="9725" width="9" style="1"/>
    <col min="9726" max="9726" width="64.7265625" style="1" customWidth="1"/>
    <col min="9727" max="9727" width="16.1796875" style="1" bestFit="1" customWidth="1"/>
    <col min="9728" max="9728" width="15.81640625" style="1" bestFit="1" customWidth="1"/>
    <col min="9729" max="9729" width="13.81640625" style="1" customWidth="1"/>
    <col min="9730" max="9730" width="13.26953125" style="1" bestFit="1" customWidth="1"/>
    <col min="9731" max="9731" width="15.81640625" style="1" customWidth="1"/>
    <col min="9732" max="9732" width="16.7265625" style="1" bestFit="1" customWidth="1"/>
    <col min="9733" max="9733" width="14.453125" style="1" customWidth="1"/>
    <col min="9734" max="9734" width="16.54296875" style="1" customWidth="1"/>
    <col min="9735" max="9735" width="12.26953125" style="1" customWidth="1"/>
    <col min="9736" max="9736" width="13.453125" style="1" customWidth="1"/>
    <col min="9737" max="9737" width="14" style="1" customWidth="1"/>
    <col min="9738" max="9738" width="14.1796875" style="1" customWidth="1"/>
    <col min="9739" max="9739" width="13.453125" style="1" customWidth="1"/>
    <col min="9740" max="9740" width="9" style="1"/>
    <col min="9741" max="9741" width="13.1796875" style="1" bestFit="1" customWidth="1"/>
    <col min="9742" max="9742" width="12.7265625" style="1" bestFit="1" customWidth="1"/>
    <col min="9743" max="9743" width="11.1796875" style="1" bestFit="1" customWidth="1"/>
    <col min="9744" max="9744" width="12.7265625" style="1" customWidth="1"/>
    <col min="9745" max="9981" width="9" style="1"/>
    <col min="9982" max="9982" width="64.7265625" style="1" customWidth="1"/>
    <col min="9983" max="9983" width="16.1796875" style="1" bestFit="1" customWidth="1"/>
    <col min="9984" max="9984" width="15.81640625" style="1" bestFit="1" customWidth="1"/>
    <col min="9985" max="9985" width="13.81640625" style="1" customWidth="1"/>
    <col min="9986" max="9986" width="13.26953125" style="1" bestFit="1" customWidth="1"/>
    <col min="9987" max="9987" width="15.81640625" style="1" customWidth="1"/>
    <col min="9988" max="9988" width="16.7265625" style="1" bestFit="1" customWidth="1"/>
    <col min="9989" max="9989" width="14.453125" style="1" customWidth="1"/>
    <col min="9990" max="9990" width="16.54296875" style="1" customWidth="1"/>
    <col min="9991" max="9991" width="12.26953125" style="1" customWidth="1"/>
    <col min="9992" max="9992" width="13.453125" style="1" customWidth="1"/>
    <col min="9993" max="9993" width="14" style="1" customWidth="1"/>
    <col min="9994" max="9994" width="14.1796875" style="1" customWidth="1"/>
    <col min="9995" max="9995" width="13.453125" style="1" customWidth="1"/>
    <col min="9996" max="9996" width="9" style="1"/>
    <col min="9997" max="9997" width="13.1796875" style="1" bestFit="1" customWidth="1"/>
    <col min="9998" max="9998" width="12.7265625" style="1" bestFit="1" customWidth="1"/>
    <col min="9999" max="9999" width="11.1796875" style="1" bestFit="1" customWidth="1"/>
    <col min="10000" max="10000" width="12.7265625" style="1" customWidth="1"/>
    <col min="10001" max="10237" width="9" style="1"/>
    <col min="10238" max="10238" width="64.7265625" style="1" customWidth="1"/>
    <col min="10239" max="10239" width="16.1796875" style="1" bestFit="1" customWidth="1"/>
    <col min="10240" max="10240" width="15.81640625" style="1" bestFit="1" customWidth="1"/>
    <col min="10241" max="10241" width="13.81640625" style="1" customWidth="1"/>
    <col min="10242" max="10242" width="13.26953125" style="1" bestFit="1" customWidth="1"/>
    <col min="10243" max="10243" width="15.81640625" style="1" customWidth="1"/>
    <col min="10244" max="10244" width="16.7265625" style="1" bestFit="1" customWidth="1"/>
    <col min="10245" max="10245" width="14.453125" style="1" customWidth="1"/>
    <col min="10246" max="10246" width="16.54296875" style="1" customWidth="1"/>
    <col min="10247" max="10247" width="12.26953125" style="1" customWidth="1"/>
    <col min="10248" max="10248" width="13.453125" style="1" customWidth="1"/>
    <col min="10249" max="10249" width="14" style="1" customWidth="1"/>
    <col min="10250" max="10250" width="14.1796875" style="1" customWidth="1"/>
    <col min="10251" max="10251" width="13.453125" style="1" customWidth="1"/>
    <col min="10252" max="10252" width="9" style="1"/>
    <col min="10253" max="10253" width="13.1796875" style="1" bestFit="1" customWidth="1"/>
    <col min="10254" max="10254" width="12.7265625" style="1" bestFit="1" customWidth="1"/>
    <col min="10255" max="10255" width="11.1796875" style="1" bestFit="1" customWidth="1"/>
    <col min="10256" max="10256" width="12.7265625" style="1" customWidth="1"/>
    <col min="10257" max="10493" width="9" style="1"/>
    <col min="10494" max="10494" width="64.7265625" style="1" customWidth="1"/>
    <col min="10495" max="10495" width="16.1796875" style="1" bestFit="1" customWidth="1"/>
    <col min="10496" max="10496" width="15.81640625" style="1" bestFit="1" customWidth="1"/>
    <col min="10497" max="10497" width="13.81640625" style="1" customWidth="1"/>
    <col min="10498" max="10498" width="13.26953125" style="1" bestFit="1" customWidth="1"/>
    <col min="10499" max="10499" width="15.81640625" style="1" customWidth="1"/>
    <col min="10500" max="10500" width="16.7265625" style="1" bestFit="1" customWidth="1"/>
    <col min="10501" max="10501" width="14.453125" style="1" customWidth="1"/>
    <col min="10502" max="10502" width="16.54296875" style="1" customWidth="1"/>
    <col min="10503" max="10503" width="12.26953125" style="1" customWidth="1"/>
    <col min="10504" max="10504" width="13.453125" style="1" customWidth="1"/>
    <col min="10505" max="10505" width="14" style="1" customWidth="1"/>
    <col min="10506" max="10506" width="14.1796875" style="1" customWidth="1"/>
    <col min="10507" max="10507" width="13.453125" style="1" customWidth="1"/>
    <col min="10508" max="10508" width="9" style="1"/>
    <col min="10509" max="10509" width="13.1796875" style="1" bestFit="1" customWidth="1"/>
    <col min="10510" max="10510" width="12.7265625" style="1" bestFit="1" customWidth="1"/>
    <col min="10511" max="10511" width="11.1796875" style="1" bestFit="1" customWidth="1"/>
    <col min="10512" max="10512" width="12.7265625" style="1" customWidth="1"/>
    <col min="10513" max="10749" width="9" style="1"/>
    <col min="10750" max="10750" width="64.7265625" style="1" customWidth="1"/>
    <col min="10751" max="10751" width="16.1796875" style="1" bestFit="1" customWidth="1"/>
    <col min="10752" max="10752" width="15.81640625" style="1" bestFit="1" customWidth="1"/>
    <col min="10753" max="10753" width="13.81640625" style="1" customWidth="1"/>
    <col min="10754" max="10754" width="13.26953125" style="1" bestFit="1" customWidth="1"/>
    <col min="10755" max="10755" width="15.81640625" style="1" customWidth="1"/>
    <col min="10756" max="10756" width="16.7265625" style="1" bestFit="1" customWidth="1"/>
    <col min="10757" max="10757" width="14.453125" style="1" customWidth="1"/>
    <col min="10758" max="10758" width="16.54296875" style="1" customWidth="1"/>
    <col min="10759" max="10759" width="12.26953125" style="1" customWidth="1"/>
    <col min="10760" max="10760" width="13.453125" style="1" customWidth="1"/>
    <col min="10761" max="10761" width="14" style="1" customWidth="1"/>
    <col min="10762" max="10762" width="14.1796875" style="1" customWidth="1"/>
    <col min="10763" max="10763" width="13.453125" style="1" customWidth="1"/>
    <col min="10764" max="10764" width="9" style="1"/>
    <col min="10765" max="10765" width="13.1796875" style="1" bestFit="1" customWidth="1"/>
    <col min="10766" max="10766" width="12.7265625" style="1" bestFit="1" customWidth="1"/>
    <col min="10767" max="10767" width="11.1796875" style="1" bestFit="1" customWidth="1"/>
    <col min="10768" max="10768" width="12.7265625" style="1" customWidth="1"/>
    <col min="10769" max="11005" width="9" style="1"/>
    <col min="11006" max="11006" width="64.7265625" style="1" customWidth="1"/>
    <col min="11007" max="11007" width="16.1796875" style="1" bestFit="1" customWidth="1"/>
    <col min="11008" max="11008" width="15.81640625" style="1" bestFit="1" customWidth="1"/>
    <col min="11009" max="11009" width="13.81640625" style="1" customWidth="1"/>
    <col min="11010" max="11010" width="13.26953125" style="1" bestFit="1" customWidth="1"/>
    <col min="11011" max="11011" width="15.81640625" style="1" customWidth="1"/>
    <col min="11012" max="11012" width="16.7265625" style="1" bestFit="1" customWidth="1"/>
    <col min="11013" max="11013" width="14.453125" style="1" customWidth="1"/>
    <col min="11014" max="11014" width="16.54296875" style="1" customWidth="1"/>
    <col min="11015" max="11015" width="12.26953125" style="1" customWidth="1"/>
    <col min="11016" max="11016" width="13.453125" style="1" customWidth="1"/>
    <col min="11017" max="11017" width="14" style="1" customWidth="1"/>
    <col min="11018" max="11018" width="14.1796875" style="1" customWidth="1"/>
    <col min="11019" max="11019" width="13.453125" style="1" customWidth="1"/>
    <col min="11020" max="11020" width="9" style="1"/>
    <col min="11021" max="11021" width="13.1796875" style="1" bestFit="1" customWidth="1"/>
    <col min="11022" max="11022" width="12.7265625" style="1" bestFit="1" customWidth="1"/>
    <col min="11023" max="11023" width="11.1796875" style="1" bestFit="1" customWidth="1"/>
    <col min="11024" max="11024" width="12.7265625" style="1" customWidth="1"/>
    <col min="11025" max="11261" width="9" style="1"/>
    <col min="11262" max="11262" width="64.7265625" style="1" customWidth="1"/>
    <col min="11263" max="11263" width="16.1796875" style="1" bestFit="1" customWidth="1"/>
    <col min="11264" max="11264" width="15.81640625" style="1" bestFit="1" customWidth="1"/>
    <col min="11265" max="11265" width="13.81640625" style="1" customWidth="1"/>
    <col min="11266" max="11266" width="13.26953125" style="1" bestFit="1" customWidth="1"/>
    <col min="11267" max="11267" width="15.81640625" style="1" customWidth="1"/>
    <col min="11268" max="11268" width="16.7265625" style="1" bestFit="1" customWidth="1"/>
    <col min="11269" max="11269" width="14.453125" style="1" customWidth="1"/>
    <col min="11270" max="11270" width="16.54296875" style="1" customWidth="1"/>
    <col min="11271" max="11271" width="12.26953125" style="1" customWidth="1"/>
    <col min="11272" max="11272" width="13.453125" style="1" customWidth="1"/>
    <col min="11273" max="11273" width="14" style="1" customWidth="1"/>
    <col min="11274" max="11274" width="14.1796875" style="1" customWidth="1"/>
    <col min="11275" max="11275" width="13.453125" style="1" customWidth="1"/>
    <col min="11276" max="11276" width="9" style="1"/>
    <col min="11277" max="11277" width="13.1796875" style="1" bestFit="1" customWidth="1"/>
    <col min="11278" max="11278" width="12.7265625" style="1" bestFit="1" customWidth="1"/>
    <col min="11279" max="11279" width="11.1796875" style="1" bestFit="1" customWidth="1"/>
    <col min="11280" max="11280" width="12.7265625" style="1" customWidth="1"/>
    <col min="11281" max="11517" width="9" style="1"/>
    <col min="11518" max="11518" width="64.7265625" style="1" customWidth="1"/>
    <col min="11519" max="11519" width="16.1796875" style="1" bestFit="1" customWidth="1"/>
    <col min="11520" max="11520" width="15.81640625" style="1" bestFit="1" customWidth="1"/>
    <col min="11521" max="11521" width="13.81640625" style="1" customWidth="1"/>
    <col min="11522" max="11522" width="13.26953125" style="1" bestFit="1" customWidth="1"/>
    <col min="11523" max="11523" width="15.81640625" style="1" customWidth="1"/>
    <col min="11524" max="11524" width="16.7265625" style="1" bestFit="1" customWidth="1"/>
    <col min="11525" max="11525" width="14.453125" style="1" customWidth="1"/>
    <col min="11526" max="11526" width="16.54296875" style="1" customWidth="1"/>
    <col min="11527" max="11527" width="12.26953125" style="1" customWidth="1"/>
    <col min="11528" max="11528" width="13.453125" style="1" customWidth="1"/>
    <col min="11529" max="11529" width="14" style="1" customWidth="1"/>
    <col min="11530" max="11530" width="14.1796875" style="1" customWidth="1"/>
    <col min="11531" max="11531" width="13.453125" style="1" customWidth="1"/>
    <col min="11532" max="11532" width="9" style="1"/>
    <col min="11533" max="11533" width="13.1796875" style="1" bestFit="1" customWidth="1"/>
    <col min="11534" max="11534" width="12.7265625" style="1" bestFit="1" customWidth="1"/>
    <col min="11535" max="11535" width="11.1796875" style="1" bestFit="1" customWidth="1"/>
    <col min="11536" max="11536" width="12.7265625" style="1" customWidth="1"/>
    <col min="11537" max="11773" width="9" style="1"/>
    <col min="11774" max="11774" width="64.7265625" style="1" customWidth="1"/>
    <col min="11775" max="11775" width="16.1796875" style="1" bestFit="1" customWidth="1"/>
    <col min="11776" max="11776" width="15.81640625" style="1" bestFit="1" customWidth="1"/>
    <col min="11777" max="11777" width="13.81640625" style="1" customWidth="1"/>
    <col min="11778" max="11778" width="13.26953125" style="1" bestFit="1" customWidth="1"/>
    <col min="11779" max="11779" width="15.81640625" style="1" customWidth="1"/>
    <col min="11780" max="11780" width="16.7265625" style="1" bestFit="1" customWidth="1"/>
    <col min="11781" max="11781" width="14.453125" style="1" customWidth="1"/>
    <col min="11782" max="11782" width="16.54296875" style="1" customWidth="1"/>
    <col min="11783" max="11783" width="12.26953125" style="1" customWidth="1"/>
    <col min="11784" max="11784" width="13.453125" style="1" customWidth="1"/>
    <col min="11785" max="11785" width="14" style="1" customWidth="1"/>
    <col min="11786" max="11786" width="14.1796875" style="1" customWidth="1"/>
    <col min="11787" max="11787" width="13.453125" style="1" customWidth="1"/>
    <col min="11788" max="11788" width="9" style="1"/>
    <col min="11789" max="11789" width="13.1796875" style="1" bestFit="1" customWidth="1"/>
    <col min="11790" max="11790" width="12.7265625" style="1" bestFit="1" customWidth="1"/>
    <col min="11791" max="11791" width="11.1796875" style="1" bestFit="1" customWidth="1"/>
    <col min="11792" max="11792" width="12.7265625" style="1" customWidth="1"/>
    <col min="11793" max="12029" width="9" style="1"/>
    <col min="12030" max="12030" width="64.7265625" style="1" customWidth="1"/>
    <col min="12031" max="12031" width="16.1796875" style="1" bestFit="1" customWidth="1"/>
    <col min="12032" max="12032" width="15.81640625" style="1" bestFit="1" customWidth="1"/>
    <col min="12033" max="12033" width="13.81640625" style="1" customWidth="1"/>
    <col min="12034" max="12034" width="13.26953125" style="1" bestFit="1" customWidth="1"/>
    <col min="12035" max="12035" width="15.81640625" style="1" customWidth="1"/>
    <col min="12036" max="12036" width="16.7265625" style="1" bestFit="1" customWidth="1"/>
    <col min="12037" max="12037" width="14.453125" style="1" customWidth="1"/>
    <col min="12038" max="12038" width="16.54296875" style="1" customWidth="1"/>
    <col min="12039" max="12039" width="12.26953125" style="1" customWidth="1"/>
    <col min="12040" max="12040" width="13.453125" style="1" customWidth="1"/>
    <col min="12041" max="12041" width="14" style="1" customWidth="1"/>
    <col min="12042" max="12042" width="14.1796875" style="1" customWidth="1"/>
    <col min="12043" max="12043" width="13.453125" style="1" customWidth="1"/>
    <col min="12044" max="12044" width="9" style="1"/>
    <col min="12045" max="12045" width="13.1796875" style="1" bestFit="1" customWidth="1"/>
    <col min="12046" max="12046" width="12.7265625" style="1" bestFit="1" customWidth="1"/>
    <col min="12047" max="12047" width="11.1796875" style="1" bestFit="1" customWidth="1"/>
    <col min="12048" max="12048" width="12.7265625" style="1" customWidth="1"/>
    <col min="12049" max="12285" width="9" style="1"/>
    <col min="12286" max="12286" width="64.7265625" style="1" customWidth="1"/>
    <col min="12287" max="12287" width="16.1796875" style="1" bestFit="1" customWidth="1"/>
    <col min="12288" max="12288" width="15.81640625" style="1" bestFit="1" customWidth="1"/>
    <col min="12289" max="12289" width="13.81640625" style="1" customWidth="1"/>
    <col min="12290" max="12290" width="13.26953125" style="1" bestFit="1" customWidth="1"/>
    <col min="12291" max="12291" width="15.81640625" style="1" customWidth="1"/>
    <col min="12292" max="12292" width="16.7265625" style="1" bestFit="1" customWidth="1"/>
    <col min="12293" max="12293" width="14.453125" style="1" customWidth="1"/>
    <col min="12294" max="12294" width="16.54296875" style="1" customWidth="1"/>
    <col min="12295" max="12295" width="12.26953125" style="1" customWidth="1"/>
    <col min="12296" max="12296" width="13.453125" style="1" customWidth="1"/>
    <col min="12297" max="12297" width="14" style="1" customWidth="1"/>
    <col min="12298" max="12298" width="14.1796875" style="1" customWidth="1"/>
    <col min="12299" max="12299" width="13.453125" style="1" customWidth="1"/>
    <col min="12300" max="12300" width="9" style="1"/>
    <col min="12301" max="12301" width="13.1796875" style="1" bestFit="1" customWidth="1"/>
    <col min="12302" max="12302" width="12.7265625" style="1" bestFit="1" customWidth="1"/>
    <col min="12303" max="12303" width="11.1796875" style="1" bestFit="1" customWidth="1"/>
    <col min="12304" max="12304" width="12.7265625" style="1" customWidth="1"/>
    <col min="12305" max="12541" width="9" style="1"/>
    <col min="12542" max="12542" width="64.7265625" style="1" customWidth="1"/>
    <col min="12543" max="12543" width="16.1796875" style="1" bestFit="1" customWidth="1"/>
    <col min="12544" max="12544" width="15.81640625" style="1" bestFit="1" customWidth="1"/>
    <col min="12545" max="12545" width="13.81640625" style="1" customWidth="1"/>
    <col min="12546" max="12546" width="13.26953125" style="1" bestFit="1" customWidth="1"/>
    <col min="12547" max="12547" width="15.81640625" style="1" customWidth="1"/>
    <col min="12548" max="12548" width="16.7265625" style="1" bestFit="1" customWidth="1"/>
    <col min="12549" max="12549" width="14.453125" style="1" customWidth="1"/>
    <col min="12550" max="12550" width="16.54296875" style="1" customWidth="1"/>
    <col min="12551" max="12551" width="12.26953125" style="1" customWidth="1"/>
    <col min="12552" max="12552" width="13.453125" style="1" customWidth="1"/>
    <col min="12553" max="12553" width="14" style="1" customWidth="1"/>
    <col min="12554" max="12554" width="14.1796875" style="1" customWidth="1"/>
    <col min="12555" max="12555" width="13.453125" style="1" customWidth="1"/>
    <col min="12556" max="12556" width="9" style="1"/>
    <col min="12557" max="12557" width="13.1796875" style="1" bestFit="1" customWidth="1"/>
    <col min="12558" max="12558" width="12.7265625" style="1" bestFit="1" customWidth="1"/>
    <col min="12559" max="12559" width="11.1796875" style="1" bestFit="1" customWidth="1"/>
    <col min="12560" max="12560" width="12.7265625" style="1" customWidth="1"/>
    <col min="12561" max="12797" width="9" style="1"/>
    <col min="12798" max="12798" width="64.7265625" style="1" customWidth="1"/>
    <col min="12799" max="12799" width="16.1796875" style="1" bestFit="1" customWidth="1"/>
    <col min="12800" max="12800" width="15.81640625" style="1" bestFit="1" customWidth="1"/>
    <col min="12801" max="12801" width="13.81640625" style="1" customWidth="1"/>
    <col min="12802" max="12802" width="13.26953125" style="1" bestFit="1" customWidth="1"/>
    <col min="12803" max="12803" width="15.81640625" style="1" customWidth="1"/>
    <col min="12804" max="12804" width="16.7265625" style="1" bestFit="1" customWidth="1"/>
    <col min="12805" max="12805" width="14.453125" style="1" customWidth="1"/>
    <col min="12806" max="12806" width="16.54296875" style="1" customWidth="1"/>
    <col min="12807" max="12807" width="12.26953125" style="1" customWidth="1"/>
    <col min="12808" max="12808" width="13.453125" style="1" customWidth="1"/>
    <col min="12809" max="12809" width="14" style="1" customWidth="1"/>
    <col min="12810" max="12810" width="14.1796875" style="1" customWidth="1"/>
    <col min="12811" max="12811" width="13.453125" style="1" customWidth="1"/>
    <col min="12812" max="12812" width="9" style="1"/>
    <col min="12813" max="12813" width="13.1796875" style="1" bestFit="1" customWidth="1"/>
    <col min="12814" max="12814" width="12.7265625" style="1" bestFit="1" customWidth="1"/>
    <col min="12815" max="12815" width="11.1796875" style="1" bestFit="1" customWidth="1"/>
    <col min="12816" max="12816" width="12.7265625" style="1" customWidth="1"/>
    <col min="12817" max="13053" width="9" style="1"/>
    <col min="13054" max="13054" width="64.7265625" style="1" customWidth="1"/>
    <col min="13055" max="13055" width="16.1796875" style="1" bestFit="1" customWidth="1"/>
    <col min="13056" max="13056" width="15.81640625" style="1" bestFit="1" customWidth="1"/>
    <col min="13057" max="13057" width="13.81640625" style="1" customWidth="1"/>
    <col min="13058" max="13058" width="13.26953125" style="1" bestFit="1" customWidth="1"/>
    <col min="13059" max="13059" width="15.81640625" style="1" customWidth="1"/>
    <col min="13060" max="13060" width="16.7265625" style="1" bestFit="1" customWidth="1"/>
    <col min="13061" max="13061" width="14.453125" style="1" customWidth="1"/>
    <col min="13062" max="13062" width="16.54296875" style="1" customWidth="1"/>
    <col min="13063" max="13063" width="12.26953125" style="1" customWidth="1"/>
    <col min="13064" max="13064" width="13.453125" style="1" customWidth="1"/>
    <col min="13065" max="13065" width="14" style="1" customWidth="1"/>
    <col min="13066" max="13066" width="14.1796875" style="1" customWidth="1"/>
    <col min="13067" max="13067" width="13.453125" style="1" customWidth="1"/>
    <col min="13068" max="13068" width="9" style="1"/>
    <col min="13069" max="13069" width="13.1796875" style="1" bestFit="1" customWidth="1"/>
    <col min="13070" max="13070" width="12.7265625" style="1" bestFit="1" customWidth="1"/>
    <col min="13071" max="13071" width="11.1796875" style="1" bestFit="1" customWidth="1"/>
    <col min="13072" max="13072" width="12.7265625" style="1" customWidth="1"/>
    <col min="13073" max="13309" width="9" style="1"/>
    <col min="13310" max="13310" width="64.7265625" style="1" customWidth="1"/>
    <col min="13311" max="13311" width="16.1796875" style="1" bestFit="1" customWidth="1"/>
    <col min="13312" max="13312" width="15.81640625" style="1" bestFit="1" customWidth="1"/>
    <col min="13313" max="13313" width="13.81640625" style="1" customWidth="1"/>
    <col min="13314" max="13314" width="13.26953125" style="1" bestFit="1" customWidth="1"/>
    <col min="13315" max="13315" width="15.81640625" style="1" customWidth="1"/>
    <col min="13316" max="13316" width="16.7265625" style="1" bestFit="1" customWidth="1"/>
    <col min="13317" max="13317" width="14.453125" style="1" customWidth="1"/>
    <col min="13318" max="13318" width="16.54296875" style="1" customWidth="1"/>
    <col min="13319" max="13319" width="12.26953125" style="1" customWidth="1"/>
    <col min="13320" max="13320" width="13.453125" style="1" customWidth="1"/>
    <col min="13321" max="13321" width="14" style="1" customWidth="1"/>
    <col min="13322" max="13322" width="14.1796875" style="1" customWidth="1"/>
    <col min="13323" max="13323" width="13.453125" style="1" customWidth="1"/>
    <col min="13324" max="13324" width="9" style="1"/>
    <col min="13325" max="13325" width="13.1796875" style="1" bestFit="1" customWidth="1"/>
    <col min="13326" max="13326" width="12.7265625" style="1" bestFit="1" customWidth="1"/>
    <col min="13327" max="13327" width="11.1796875" style="1" bestFit="1" customWidth="1"/>
    <col min="13328" max="13328" width="12.7265625" style="1" customWidth="1"/>
    <col min="13329" max="13565" width="9" style="1"/>
    <col min="13566" max="13566" width="64.7265625" style="1" customWidth="1"/>
    <col min="13567" max="13567" width="16.1796875" style="1" bestFit="1" customWidth="1"/>
    <col min="13568" max="13568" width="15.81640625" style="1" bestFit="1" customWidth="1"/>
    <col min="13569" max="13569" width="13.81640625" style="1" customWidth="1"/>
    <col min="13570" max="13570" width="13.26953125" style="1" bestFit="1" customWidth="1"/>
    <col min="13571" max="13571" width="15.81640625" style="1" customWidth="1"/>
    <col min="13572" max="13572" width="16.7265625" style="1" bestFit="1" customWidth="1"/>
    <col min="13573" max="13573" width="14.453125" style="1" customWidth="1"/>
    <col min="13574" max="13574" width="16.54296875" style="1" customWidth="1"/>
    <col min="13575" max="13575" width="12.26953125" style="1" customWidth="1"/>
    <col min="13576" max="13576" width="13.453125" style="1" customWidth="1"/>
    <col min="13577" max="13577" width="14" style="1" customWidth="1"/>
    <col min="13578" max="13578" width="14.1796875" style="1" customWidth="1"/>
    <col min="13579" max="13579" width="13.453125" style="1" customWidth="1"/>
    <col min="13580" max="13580" width="9" style="1"/>
    <col min="13581" max="13581" width="13.1796875" style="1" bestFit="1" customWidth="1"/>
    <col min="13582" max="13582" width="12.7265625" style="1" bestFit="1" customWidth="1"/>
    <col min="13583" max="13583" width="11.1796875" style="1" bestFit="1" customWidth="1"/>
    <col min="13584" max="13584" width="12.7265625" style="1" customWidth="1"/>
    <col min="13585" max="13821" width="9" style="1"/>
    <col min="13822" max="13822" width="64.7265625" style="1" customWidth="1"/>
    <col min="13823" max="13823" width="16.1796875" style="1" bestFit="1" customWidth="1"/>
    <col min="13824" max="13824" width="15.81640625" style="1" bestFit="1" customWidth="1"/>
    <col min="13825" max="13825" width="13.81640625" style="1" customWidth="1"/>
    <col min="13826" max="13826" width="13.26953125" style="1" bestFit="1" customWidth="1"/>
    <col min="13827" max="13827" width="15.81640625" style="1" customWidth="1"/>
    <col min="13828" max="13828" width="16.7265625" style="1" bestFit="1" customWidth="1"/>
    <col min="13829" max="13829" width="14.453125" style="1" customWidth="1"/>
    <col min="13830" max="13830" width="16.54296875" style="1" customWidth="1"/>
    <col min="13831" max="13831" width="12.26953125" style="1" customWidth="1"/>
    <col min="13832" max="13832" width="13.453125" style="1" customWidth="1"/>
    <col min="13833" max="13833" width="14" style="1" customWidth="1"/>
    <col min="13834" max="13834" width="14.1796875" style="1" customWidth="1"/>
    <col min="13835" max="13835" width="13.453125" style="1" customWidth="1"/>
    <col min="13836" max="13836" width="9" style="1"/>
    <col min="13837" max="13837" width="13.1796875" style="1" bestFit="1" customWidth="1"/>
    <col min="13838" max="13838" width="12.7265625" style="1" bestFit="1" customWidth="1"/>
    <col min="13839" max="13839" width="11.1796875" style="1" bestFit="1" customWidth="1"/>
    <col min="13840" max="13840" width="12.7265625" style="1" customWidth="1"/>
    <col min="13841" max="14077" width="9" style="1"/>
    <col min="14078" max="14078" width="64.7265625" style="1" customWidth="1"/>
    <col min="14079" max="14079" width="16.1796875" style="1" bestFit="1" customWidth="1"/>
    <col min="14080" max="14080" width="15.81640625" style="1" bestFit="1" customWidth="1"/>
    <col min="14081" max="14081" width="13.81640625" style="1" customWidth="1"/>
    <col min="14082" max="14082" width="13.26953125" style="1" bestFit="1" customWidth="1"/>
    <col min="14083" max="14083" width="15.81640625" style="1" customWidth="1"/>
    <col min="14084" max="14084" width="16.7265625" style="1" bestFit="1" customWidth="1"/>
    <col min="14085" max="14085" width="14.453125" style="1" customWidth="1"/>
    <col min="14086" max="14086" width="16.54296875" style="1" customWidth="1"/>
    <col min="14087" max="14087" width="12.26953125" style="1" customWidth="1"/>
    <col min="14088" max="14088" width="13.453125" style="1" customWidth="1"/>
    <col min="14089" max="14089" width="14" style="1" customWidth="1"/>
    <col min="14090" max="14090" width="14.1796875" style="1" customWidth="1"/>
    <col min="14091" max="14091" width="13.453125" style="1" customWidth="1"/>
    <col min="14092" max="14092" width="9" style="1"/>
    <col min="14093" max="14093" width="13.1796875" style="1" bestFit="1" customWidth="1"/>
    <col min="14094" max="14094" width="12.7265625" style="1" bestFit="1" customWidth="1"/>
    <col min="14095" max="14095" width="11.1796875" style="1" bestFit="1" customWidth="1"/>
    <col min="14096" max="14096" width="12.7265625" style="1" customWidth="1"/>
    <col min="14097" max="14333" width="9" style="1"/>
    <col min="14334" max="14334" width="64.7265625" style="1" customWidth="1"/>
    <col min="14335" max="14335" width="16.1796875" style="1" bestFit="1" customWidth="1"/>
    <col min="14336" max="14336" width="15.81640625" style="1" bestFit="1" customWidth="1"/>
    <col min="14337" max="14337" width="13.81640625" style="1" customWidth="1"/>
    <col min="14338" max="14338" width="13.26953125" style="1" bestFit="1" customWidth="1"/>
    <col min="14339" max="14339" width="15.81640625" style="1" customWidth="1"/>
    <col min="14340" max="14340" width="16.7265625" style="1" bestFit="1" customWidth="1"/>
    <col min="14341" max="14341" width="14.453125" style="1" customWidth="1"/>
    <col min="14342" max="14342" width="16.54296875" style="1" customWidth="1"/>
    <col min="14343" max="14343" width="12.26953125" style="1" customWidth="1"/>
    <col min="14344" max="14344" width="13.453125" style="1" customWidth="1"/>
    <col min="14345" max="14345" width="14" style="1" customWidth="1"/>
    <col min="14346" max="14346" width="14.1796875" style="1" customWidth="1"/>
    <col min="14347" max="14347" width="13.453125" style="1" customWidth="1"/>
    <col min="14348" max="14348" width="9" style="1"/>
    <col min="14349" max="14349" width="13.1796875" style="1" bestFit="1" customWidth="1"/>
    <col min="14350" max="14350" width="12.7265625" style="1" bestFit="1" customWidth="1"/>
    <col min="14351" max="14351" width="11.1796875" style="1" bestFit="1" customWidth="1"/>
    <col min="14352" max="14352" width="12.7265625" style="1" customWidth="1"/>
    <col min="14353" max="14589" width="9" style="1"/>
    <col min="14590" max="14590" width="64.7265625" style="1" customWidth="1"/>
    <col min="14591" max="14591" width="16.1796875" style="1" bestFit="1" customWidth="1"/>
    <col min="14592" max="14592" width="15.81640625" style="1" bestFit="1" customWidth="1"/>
    <col min="14593" max="14593" width="13.81640625" style="1" customWidth="1"/>
    <col min="14594" max="14594" width="13.26953125" style="1" bestFit="1" customWidth="1"/>
    <col min="14595" max="14595" width="15.81640625" style="1" customWidth="1"/>
    <col min="14596" max="14596" width="16.7265625" style="1" bestFit="1" customWidth="1"/>
    <col min="14597" max="14597" width="14.453125" style="1" customWidth="1"/>
    <col min="14598" max="14598" width="16.54296875" style="1" customWidth="1"/>
    <col min="14599" max="14599" width="12.26953125" style="1" customWidth="1"/>
    <col min="14600" max="14600" width="13.453125" style="1" customWidth="1"/>
    <col min="14601" max="14601" width="14" style="1" customWidth="1"/>
    <col min="14602" max="14602" width="14.1796875" style="1" customWidth="1"/>
    <col min="14603" max="14603" width="13.453125" style="1" customWidth="1"/>
    <col min="14604" max="14604" width="9" style="1"/>
    <col min="14605" max="14605" width="13.1796875" style="1" bestFit="1" customWidth="1"/>
    <col min="14606" max="14606" width="12.7265625" style="1" bestFit="1" customWidth="1"/>
    <col min="14607" max="14607" width="11.1796875" style="1" bestFit="1" customWidth="1"/>
    <col min="14608" max="14608" width="12.7265625" style="1" customWidth="1"/>
    <col min="14609" max="14845" width="9" style="1"/>
    <col min="14846" max="14846" width="64.7265625" style="1" customWidth="1"/>
    <col min="14847" max="14847" width="16.1796875" style="1" bestFit="1" customWidth="1"/>
    <col min="14848" max="14848" width="15.81640625" style="1" bestFit="1" customWidth="1"/>
    <col min="14849" max="14849" width="13.81640625" style="1" customWidth="1"/>
    <col min="14850" max="14850" width="13.26953125" style="1" bestFit="1" customWidth="1"/>
    <col min="14851" max="14851" width="15.81640625" style="1" customWidth="1"/>
    <col min="14852" max="14852" width="16.7265625" style="1" bestFit="1" customWidth="1"/>
    <col min="14853" max="14853" width="14.453125" style="1" customWidth="1"/>
    <col min="14854" max="14854" width="16.54296875" style="1" customWidth="1"/>
    <col min="14855" max="14855" width="12.26953125" style="1" customWidth="1"/>
    <col min="14856" max="14856" width="13.453125" style="1" customWidth="1"/>
    <col min="14857" max="14857" width="14" style="1" customWidth="1"/>
    <col min="14858" max="14858" width="14.1796875" style="1" customWidth="1"/>
    <col min="14859" max="14859" width="13.453125" style="1" customWidth="1"/>
    <col min="14860" max="14860" width="9" style="1"/>
    <col min="14861" max="14861" width="13.1796875" style="1" bestFit="1" customWidth="1"/>
    <col min="14862" max="14862" width="12.7265625" style="1" bestFit="1" customWidth="1"/>
    <col min="14863" max="14863" width="11.1796875" style="1" bestFit="1" customWidth="1"/>
    <col min="14864" max="14864" width="12.7265625" style="1" customWidth="1"/>
    <col min="14865" max="15101" width="9" style="1"/>
    <col min="15102" max="15102" width="64.7265625" style="1" customWidth="1"/>
    <col min="15103" max="15103" width="16.1796875" style="1" bestFit="1" customWidth="1"/>
    <col min="15104" max="15104" width="15.81640625" style="1" bestFit="1" customWidth="1"/>
    <col min="15105" max="15105" width="13.81640625" style="1" customWidth="1"/>
    <col min="15106" max="15106" width="13.26953125" style="1" bestFit="1" customWidth="1"/>
    <col min="15107" max="15107" width="15.81640625" style="1" customWidth="1"/>
    <col min="15108" max="15108" width="16.7265625" style="1" bestFit="1" customWidth="1"/>
    <col min="15109" max="15109" width="14.453125" style="1" customWidth="1"/>
    <col min="15110" max="15110" width="16.54296875" style="1" customWidth="1"/>
    <col min="15111" max="15111" width="12.26953125" style="1" customWidth="1"/>
    <col min="15112" max="15112" width="13.453125" style="1" customWidth="1"/>
    <col min="15113" max="15113" width="14" style="1" customWidth="1"/>
    <col min="15114" max="15114" width="14.1796875" style="1" customWidth="1"/>
    <col min="15115" max="15115" width="13.453125" style="1" customWidth="1"/>
    <col min="15116" max="15116" width="9" style="1"/>
    <col min="15117" max="15117" width="13.1796875" style="1" bestFit="1" customWidth="1"/>
    <col min="15118" max="15118" width="12.7265625" style="1" bestFit="1" customWidth="1"/>
    <col min="15119" max="15119" width="11.1796875" style="1" bestFit="1" customWidth="1"/>
    <col min="15120" max="15120" width="12.7265625" style="1" customWidth="1"/>
    <col min="15121" max="15357" width="9" style="1"/>
    <col min="15358" max="15358" width="64.7265625" style="1" customWidth="1"/>
    <col min="15359" max="15359" width="16.1796875" style="1" bestFit="1" customWidth="1"/>
    <col min="15360" max="15360" width="15.81640625" style="1" bestFit="1" customWidth="1"/>
    <col min="15361" max="15361" width="13.81640625" style="1" customWidth="1"/>
    <col min="15362" max="15362" width="13.26953125" style="1" bestFit="1" customWidth="1"/>
    <col min="15363" max="15363" width="15.81640625" style="1" customWidth="1"/>
    <col min="15364" max="15364" width="16.7265625" style="1" bestFit="1" customWidth="1"/>
    <col min="15365" max="15365" width="14.453125" style="1" customWidth="1"/>
    <col min="15366" max="15366" width="16.54296875" style="1" customWidth="1"/>
    <col min="15367" max="15367" width="12.26953125" style="1" customWidth="1"/>
    <col min="15368" max="15368" width="13.453125" style="1" customWidth="1"/>
    <col min="15369" max="15369" width="14" style="1" customWidth="1"/>
    <col min="15370" max="15370" width="14.1796875" style="1" customWidth="1"/>
    <col min="15371" max="15371" width="13.453125" style="1" customWidth="1"/>
    <col min="15372" max="15372" width="9" style="1"/>
    <col min="15373" max="15373" width="13.1796875" style="1" bestFit="1" customWidth="1"/>
    <col min="15374" max="15374" width="12.7265625" style="1" bestFit="1" customWidth="1"/>
    <col min="15375" max="15375" width="11.1796875" style="1" bestFit="1" customWidth="1"/>
    <col min="15376" max="15376" width="12.7265625" style="1" customWidth="1"/>
    <col min="15377" max="15613" width="9" style="1"/>
    <col min="15614" max="15614" width="64.7265625" style="1" customWidth="1"/>
    <col min="15615" max="15615" width="16.1796875" style="1" bestFit="1" customWidth="1"/>
    <col min="15616" max="15616" width="15.81640625" style="1" bestFit="1" customWidth="1"/>
    <col min="15617" max="15617" width="13.81640625" style="1" customWidth="1"/>
    <col min="15618" max="15618" width="13.26953125" style="1" bestFit="1" customWidth="1"/>
    <col min="15619" max="15619" width="15.81640625" style="1" customWidth="1"/>
    <col min="15620" max="15620" width="16.7265625" style="1" bestFit="1" customWidth="1"/>
    <col min="15621" max="15621" width="14.453125" style="1" customWidth="1"/>
    <col min="15622" max="15622" width="16.54296875" style="1" customWidth="1"/>
    <col min="15623" max="15623" width="12.26953125" style="1" customWidth="1"/>
    <col min="15624" max="15624" width="13.453125" style="1" customWidth="1"/>
    <col min="15625" max="15625" width="14" style="1" customWidth="1"/>
    <col min="15626" max="15626" width="14.1796875" style="1" customWidth="1"/>
    <col min="15627" max="15627" width="13.453125" style="1" customWidth="1"/>
    <col min="15628" max="15628" width="9" style="1"/>
    <col min="15629" max="15629" width="13.1796875" style="1" bestFit="1" customWidth="1"/>
    <col min="15630" max="15630" width="12.7265625" style="1" bestFit="1" customWidth="1"/>
    <col min="15631" max="15631" width="11.1796875" style="1" bestFit="1" customWidth="1"/>
    <col min="15632" max="15632" width="12.7265625" style="1" customWidth="1"/>
    <col min="15633" max="15869" width="9" style="1"/>
    <col min="15870" max="15870" width="64.7265625" style="1" customWidth="1"/>
    <col min="15871" max="15871" width="16.1796875" style="1" bestFit="1" customWidth="1"/>
    <col min="15872" max="15872" width="15.81640625" style="1" bestFit="1" customWidth="1"/>
    <col min="15873" max="15873" width="13.81640625" style="1" customWidth="1"/>
    <col min="15874" max="15874" width="13.26953125" style="1" bestFit="1" customWidth="1"/>
    <col min="15875" max="15875" width="15.81640625" style="1" customWidth="1"/>
    <col min="15876" max="15876" width="16.7265625" style="1" bestFit="1" customWidth="1"/>
    <col min="15877" max="15877" width="14.453125" style="1" customWidth="1"/>
    <col min="15878" max="15878" width="16.54296875" style="1" customWidth="1"/>
    <col min="15879" max="15879" width="12.26953125" style="1" customWidth="1"/>
    <col min="15880" max="15880" width="13.453125" style="1" customWidth="1"/>
    <col min="15881" max="15881" width="14" style="1" customWidth="1"/>
    <col min="15882" max="15882" width="14.1796875" style="1" customWidth="1"/>
    <col min="15883" max="15883" width="13.453125" style="1" customWidth="1"/>
    <col min="15884" max="15884" width="9" style="1"/>
    <col min="15885" max="15885" width="13.1796875" style="1" bestFit="1" customWidth="1"/>
    <col min="15886" max="15886" width="12.7265625" style="1" bestFit="1" customWidth="1"/>
    <col min="15887" max="15887" width="11.1796875" style="1" bestFit="1" customWidth="1"/>
    <col min="15888" max="15888" width="12.7265625" style="1" customWidth="1"/>
    <col min="15889" max="16125" width="9" style="1"/>
    <col min="16126" max="16126" width="64.7265625" style="1" customWidth="1"/>
    <col min="16127" max="16127" width="16.1796875" style="1" bestFit="1" customWidth="1"/>
    <col min="16128" max="16128" width="15.81640625" style="1" bestFit="1" customWidth="1"/>
    <col min="16129" max="16129" width="13.81640625" style="1" customWidth="1"/>
    <col min="16130" max="16130" width="13.26953125" style="1" bestFit="1" customWidth="1"/>
    <col min="16131" max="16131" width="15.81640625" style="1" customWidth="1"/>
    <col min="16132" max="16132" width="16.7265625" style="1" bestFit="1" customWidth="1"/>
    <col min="16133" max="16133" width="14.453125" style="1" customWidth="1"/>
    <col min="16134" max="16134" width="16.54296875" style="1" customWidth="1"/>
    <col min="16135" max="16135" width="12.26953125" style="1" customWidth="1"/>
    <col min="16136" max="16136" width="13.453125" style="1" customWidth="1"/>
    <col min="16137" max="16137" width="14" style="1" customWidth="1"/>
    <col min="16138" max="16138" width="14.1796875" style="1" customWidth="1"/>
    <col min="16139" max="16139" width="13.453125" style="1" customWidth="1"/>
    <col min="16140" max="16140" width="9" style="1"/>
    <col min="16141" max="16141" width="13.1796875" style="1" bestFit="1" customWidth="1"/>
    <col min="16142" max="16142" width="12.7265625" style="1" bestFit="1" customWidth="1"/>
    <col min="16143" max="16143" width="11.1796875" style="1" bestFit="1" customWidth="1"/>
    <col min="16144" max="16144" width="12.7265625" style="1" customWidth="1"/>
    <col min="16145" max="16384" width="9" style="1"/>
  </cols>
  <sheetData>
    <row r="1" spans="1:20" x14ac:dyDescent="0.35">
      <c r="A1" s="29" t="s">
        <v>22</v>
      </c>
      <c r="G1" s="30" t="s">
        <v>31</v>
      </c>
    </row>
    <row r="2" spans="1:20" x14ac:dyDescent="0.35">
      <c r="A2" s="1" t="s">
        <v>30</v>
      </c>
      <c r="G2" s="30" t="s">
        <v>24</v>
      </c>
    </row>
    <row r="7" spans="1:20" x14ac:dyDescent="0.35">
      <c r="F7" s="2"/>
      <c r="H7" s="3"/>
      <c r="J7"/>
      <c r="K7"/>
      <c r="L7"/>
      <c r="M7"/>
      <c r="N7"/>
      <c r="O7"/>
      <c r="P7"/>
      <c r="Q7"/>
      <c r="R7"/>
      <c r="S7"/>
      <c r="T7"/>
    </row>
    <row r="8" spans="1:20" x14ac:dyDescent="0.35">
      <c r="A8" s="9"/>
      <c r="B8" s="15" t="s">
        <v>0</v>
      </c>
      <c r="C8" s="10" t="s">
        <v>1</v>
      </c>
      <c r="D8" s="15" t="s">
        <v>2</v>
      </c>
      <c r="E8" s="10"/>
      <c r="F8" s="15"/>
      <c r="G8" s="15"/>
      <c r="H8" s="2"/>
      <c r="I8" s="2"/>
      <c r="J8"/>
      <c r="K8"/>
      <c r="L8"/>
      <c r="M8"/>
      <c r="N8"/>
      <c r="O8"/>
      <c r="P8"/>
      <c r="Q8"/>
      <c r="R8"/>
      <c r="S8"/>
      <c r="T8"/>
    </row>
    <row r="9" spans="1:20" x14ac:dyDescent="0.35">
      <c r="A9" s="11"/>
      <c r="B9" s="16" t="s">
        <v>3</v>
      </c>
      <c r="C9" s="4" t="s">
        <v>4</v>
      </c>
      <c r="D9" s="16" t="s">
        <v>5</v>
      </c>
      <c r="E9" s="5" t="s">
        <v>6</v>
      </c>
      <c r="F9" s="22" t="s">
        <v>8</v>
      </c>
      <c r="G9" s="16" t="s">
        <v>9</v>
      </c>
      <c r="H9" s="2"/>
      <c r="I9" s="2"/>
      <c r="J9"/>
      <c r="K9"/>
      <c r="L9"/>
      <c r="M9"/>
      <c r="N9"/>
      <c r="O9"/>
      <c r="P9"/>
      <c r="Q9"/>
      <c r="R9"/>
      <c r="S9"/>
      <c r="T9"/>
    </row>
    <row r="10" spans="1:20" x14ac:dyDescent="0.35">
      <c r="A10" s="12" t="s">
        <v>10</v>
      </c>
      <c r="B10" s="17"/>
      <c r="C10" s="3"/>
      <c r="D10" s="17"/>
      <c r="E10" s="3"/>
      <c r="F10" s="17"/>
      <c r="G10" s="17"/>
      <c r="H10" s="3"/>
      <c r="J10"/>
      <c r="K10"/>
      <c r="L10"/>
      <c r="M10"/>
      <c r="N10"/>
      <c r="O10"/>
      <c r="P10"/>
      <c r="Q10"/>
      <c r="R10"/>
      <c r="S10"/>
      <c r="T10"/>
    </row>
    <row r="11" spans="1:20" x14ac:dyDescent="0.35">
      <c r="A11" s="13" t="s">
        <v>11</v>
      </c>
      <c r="B11" s="18">
        <v>0</v>
      </c>
      <c r="C11" s="6">
        <v>253887</v>
      </c>
      <c r="D11" s="18">
        <v>186563</v>
      </c>
      <c r="E11" s="6">
        <v>33883.599999999999</v>
      </c>
      <c r="F11" s="18">
        <v>11336626.200000001</v>
      </c>
      <c r="G11" s="18">
        <f>SUM(B11:F11)</f>
        <v>11810959.800000001</v>
      </c>
      <c r="H11" s="3"/>
      <c r="J11"/>
      <c r="K11"/>
      <c r="L11"/>
      <c r="M11"/>
      <c r="N11"/>
      <c r="O11"/>
      <c r="P11"/>
      <c r="Q11"/>
      <c r="R11"/>
      <c r="S11"/>
      <c r="T11"/>
    </row>
    <row r="12" spans="1:20" x14ac:dyDescent="0.35">
      <c r="A12" s="11" t="s">
        <v>12</v>
      </c>
      <c r="B12" s="17">
        <v>0</v>
      </c>
      <c r="C12" s="3">
        <v>279</v>
      </c>
      <c r="D12" s="17">
        <v>38651.699999999997</v>
      </c>
      <c r="E12" s="3">
        <v>6600.7</v>
      </c>
      <c r="F12" s="17">
        <v>1295371.3999999999</v>
      </c>
      <c r="G12" s="17">
        <f>SUM(B12:F12)</f>
        <v>1340902.7999999998</v>
      </c>
      <c r="H12" s="3"/>
      <c r="J12"/>
      <c r="K12"/>
      <c r="L12"/>
      <c r="M12"/>
      <c r="N12"/>
      <c r="O12"/>
      <c r="P12"/>
      <c r="Q12"/>
      <c r="R12"/>
      <c r="S12"/>
      <c r="T12"/>
    </row>
    <row r="13" spans="1:20" x14ac:dyDescent="0.35">
      <c r="A13" s="11" t="s">
        <v>13</v>
      </c>
      <c r="B13" s="17">
        <f>IF((B12*6)&gt;B11,B11,B12*6)</f>
        <v>0</v>
      </c>
      <c r="C13" s="3">
        <f t="shared" ref="C13:F13" si="0">IF((C12*6)&gt;C11,C11,C12*6)</f>
        <v>1674</v>
      </c>
      <c r="D13" s="17">
        <f t="shared" si="0"/>
        <v>186563</v>
      </c>
      <c r="E13" s="3">
        <f t="shared" si="0"/>
        <v>33883.599999999999</v>
      </c>
      <c r="F13" s="17">
        <f t="shared" si="0"/>
        <v>7772228.3999999994</v>
      </c>
      <c r="G13" s="17">
        <f>SUM(B13:F13)</f>
        <v>7994348.9999999991</v>
      </c>
      <c r="H13" s="3"/>
      <c r="J13"/>
      <c r="K13"/>
      <c r="L13"/>
      <c r="M13"/>
      <c r="N13"/>
      <c r="O13"/>
      <c r="P13"/>
      <c r="Q13"/>
      <c r="R13"/>
      <c r="S13"/>
      <c r="T13"/>
    </row>
    <row r="14" spans="1:20" x14ac:dyDescent="0.35">
      <c r="A14" s="13" t="s">
        <v>14</v>
      </c>
      <c r="B14" s="18">
        <f t="shared" ref="B14:F14" si="1">(B13/365)</f>
        <v>0</v>
      </c>
      <c r="C14" s="6">
        <f t="shared" si="1"/>
        <v>4.5863013698630137</v>
      </c>
      <c r="D14" s="18">
        <f t="shared" si="1"/>
        <v>511.13150684931509</v>
      </c>
      <c r="E14" s="6">
        <f t="shared" si="1"/>
        <v>92.831780821917803</v>
      </c>
      <c r="F14" s="18">
        <f t="shared" si="1"/>
        <v>21293.776438356163</v>
      </c>
      <c r="G14" s="18">
        <f>SUM(B14:F14)</f>
        <v>21902.326027397259</v>
      </c>
      <c r="H14" s="3"/>
      <c r="J14"/>
      <c r="K14"/>
      <c r="L14"/>
      <c r="M14"/>
      <c r="N14"/>
      <c r="O14"/>
      <c r="P14"/>
      <c r="Q14"/>
      <c r="R14"/>
      <c r="S14"/>
      <c r="T14"/>
    </row>
    <row r="15" spans="1:20" x14ac:dyDescent="0.35">
      <c r="A15" s="11" t="s">
        <v>15</v>
      </c>
      <c r="B15" s="17">
        <f t="shared" ref="B15:G15" si="2">B11-B13</f>
        <v>0</v>
      </c>
      <c r="C15" s="3">
        <f t="shared" si="2"/>
        <v>252213</v>
      </c>
      <c r="D15" s="17">
        <f t="shared" si="2"/>
        <v>0</v>
      </c>
      <c r="E15" s="3">
        <f t="shared" si="2"/>
        <v>0</v>
      </c>
      <c r="F15" s="17">
        <f t="shared" si="2"/>
        <v>3564397.8000000017</v>
      </c>
      <c r="G15" s="17">
        <f t="shared" si="2"/>
        <v>3816610.8000000017</v>
      </c>
      <c r="H15" s="3"/>
      <c r="J15"/>
      <c r="K15"/>
      <c r="L15"/>
      <c r="M15"/>
      <c r="N15"/>
      <c r="O15"/>
      <c r="P15"/>
      <c r="Q15"/>
      <c r="R15"/>
      <c r="S15"/>
      <c r="T15"/>
    </row>
    <row r="16" spans="1:20" x14ac:dyDescent="0.35">
      <c r="A16" s="11" t="s">
        <v>16</v>
      </c>
      <c r="B16" s="17">
        <f>'Demand Allocator'!B16</f>
        <v>3584.6</v>
      </c>
      <c r="C16" s="17">
        <f>'Demand Allocator'!C16</f>
        <v>3584.6</v>
      </c>
      <c r="D16" s="17">
        <f>'Demand Allocator'!D16</f>
        <v>3677</v>
      </c>
      <c r="E16" s="3">
        <f>'Demand Allocator'!E16</f>
        <v>3677</v>
      </c>
      <c r="F16" s="17">
        <f>'Demand Allocator'!G16</f>
        <v>3677</v>
      </c>
      <c r="G16" s="17"/>
      <c r="H16" s="3"/>
      <c r="J16"/>
      <c r="K16"/>
      <c r="L16"/>
      <c r="M16"/>
      <c r="N16"/>
      <c r="O16"/>
      <c r="P16"/>
      <c r="Q16"/>
      <c r="R16"/>
      <c r="S16"/>
      <c r="T16"/>
    </row>
    <row r="17" spans="1:20" x14ac:dyDescent="0.35">
      <c r="A17" s="13" t="s">
        <v>17</v>
      </c>
      <c r="B17" s="18">
        <f t="shared" ref="B17:F17" si="3">(B15/B16)</f>
        <v>0</v>
      </c>
      <c r="C17" s="6">
        <v>0</v>
      </c>
      <c r="D17" s="18">
        <f t="shared" si="3"/>
        <v>0</v>
      </c>
      <c r="E17" s="6">
        <f t="shared" si="3"/>
        <v>0</v>
      </c>
      <c r="F17" s="18">
        <f t="shared" si="3"/>
        <v>969.37661136796351</v>
      </c>
      <c r="G17" s="18">
        <f>SUM(B17:F17)</f>
        <v>969.37661136796351</v>
      </c>
      <c r="H17" s="3"/>
      <c r="J17"/>
      <c r="K17"/>
      <c r="L17"/>
      <c r="M17"/>
      <c r="N17"/>
      <c r="O17"/>
      <c r="P17"/>
      <c r="Q17"/>
      <c r="R17"/>
      <c r="S17"/>
      <c r="T17"/>
    </row>
    <row r="18" spans="1:20" ht="15.65" customHeight="1" x14ac:dyDescent="0.35">
      <c r="A18" s="11"/>
      <c r="B18" s="17"/>
      <c r="C18" s="3"/>
      <c r="D18" s="17"/>
      <c r="E18" s="3"/>
      <c r="F18" s="17"/>
      <c r="G18" s="17"/>
      <c r="H18" s="3"/>
      <c r="J18"/>
      <c r="K18"/>
      <c r="L18"/>
      <c r="M18"/>
      <c r="N18"/>
      <c r="O18"/>
      <c r="P18"/>
      <c r="Q18"/>
      <c r="R18"/>
      <c r="S18"/>
      <c r="T18"/>
    </row>
    <row r="19" spans="1:20" ht="15.65" customHeight="1" x14ac:dyDescent="0.35">
      <c r="A19" s="12" t="s">
        <v>21</v>
      </c>
      <c r="B19" s="17"/>
      <c r="C19" s="3"/>
      <c r="D19" s="17"/>
      <c r="E19" s="3"/>
      <c r="F19" s="17"/>
      <c r="G19" s="17"/>
      <c r="H19" s="3"/>
      <c r="J19"/>
      <c r="K19"/>
      <c r="L19"/>
      <c r="M19"/>
      <c r="N19"/>
      <c r="O19"/>
      <c r="P19"/>
      <c r="Q19"/>
      <c r="R19"/>
      <c r="S19"/>
      <c r="T19"/>
    </row>
    <row r="20" spans="1:20" x14ac:dyDescent="0.35">
      <c r="A20" s="9" t="s">
        <v>26</v>
      </c>
      <c r="B20" s="27">
        <f>B14+(B17*79)</f>
        <v>0</v>
      </c>
      <c r="C20" s="28">
        <v>426</v>
      </c>
      <c r="D20" s="27">
        <f t="shared" ref="D20:F20" si="4">D14+(D17*79)</f>
        <v>511.13150684931509</v>
      </c>
      <c r="E20" s="28">
        <f t="shared" si="4"/>
        <v>92.831780821917803</v>
      </c>
      <c r="F20" s="27">
        <f t="shared" si="4"/>
        <v>97874.528736425273</v>
      </c>
      <c r="G20" s="24">
        <f>SUM(B20:F20)</f>
        <v>98904.4920240965</v>
      </c>
      <c r="H20" s="3"/>
      <c r="J20"/>
      <c r="K20"/>
      <c r="L20"/>
      <c r="M20"/>
      <c r="N20"/>
      <c r="O20"/>
      <c r="P20"/>
      <c r="Q20"/>
      <c r="R20"/>
      <c r="S20"/>
      <c r="T20"/>
    </row>
    <row r="21" spans="1:20" x14ac:dyDescent="0.35">
      <c r="A21" s="14" t="s">
        <v>19</v>
      </c>
      <c r="B21" s="26">
        <f>B20/$G20</f>
        <v>0</v>
      </c>
      <c r="C21" s="25">
        <f>C20/$G20</f>
        <v>4.3071855613616809E-3</v>
      </c>
      <c r="D21" s="26">
        <f>D20/$G20</f>
        <v>5.1679301555361719E-3</v>
      </c>
      <c r="E21" s="25">
        <f>E20/$G20</f>
        <v>9.3860024880670554E-4</v>
      </c>
      <c r="F21" s="26">
        <f>F20/$G20</f>
        <v>0.98958628403429549</v>
      </c>
      <c r="G21" s="26">
        <f>SUM(B21:F21)</f>
        <v>1</v>
      </c>
      <c r="H21" s="7"/>
      <c r="I21" s="7"/>
      <c r="J21"/>
      <c r="K21"/>
      <c r="L21"/>
      <c r="M21"/>
      <c r="N21"/>
      <c r="O21"/>
      <c r="P21"/>
      <c r="Q21"/>
      <c r="R21"/>
      <c r="S21"/>
      <c r="T21"/>
    </row>
    <row r="22" spans="1:20" x14ac:dyDescent="0.35">
      <c r="H22" s="3"/>
      <c r="J22"/>
      <c r="K22"/>
      <c r="L22"/>
      <c r="M22"/>
      <c r="N22"/>
      <c r="O22"/>
      <c r="P22"/>
      <c r="Q22"/>
      <c r="R22"/>
      <c r="S22"/>
      <c r="T22"/>
    </row>
    <row r="23" spans="1:20" x14ac:dyDescent="0.35">
      <c r="H23" s="3"/>
      <c r="J23"/>
      <c r="K23"/>
      <c r="L23"/>
      <c r="M23"/>
      <c r="N23"/>
      <c r="O23"/>
      <c r="P23"/>
      <c r="Q23"/>
      <c r="R23"/>
    </row>
    <row r="24" spans="1:20" x14ac:dyDescent="0.35">
      <c r="H24" s="3"/>
      <c r="J24"/>
      <c r="K24"/>
      <c r="L24"/>
      <c r="M24"/>
      <c r="N24"/>
      <c r="O24"/>
      <c r="P24"/>
      <c r="Q24"/>
      <c r="R24"/>
    </row>
    <row r="25" spans="1:20" x14ac:dyDescent="0.35">
      <c r="J25"/>
      <c r="K25"/>
      <c r="L25"/>
      <c r="M25"/>
      <c r="N25"/>
      <c r="O25"/>
      <c r="P25"/>
      <c r="Q25"/>
      <c r="R25"/>
    </row>
    <row r="26" spans="1:20" x14ac:dyDescent="0.35"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Q26"/>
      <c r="R26"/>
    </row>
    <row r="27" spans="1:20" x14ac:dyDescent="0.35">
      <c r="B27"/>
      <c r="C27"/>
      <c r="D27"/>
      <c r="E27"/>
      <c r="F27"/>
      <c r="G27"/>
      <c r="H27"/>
      <c r="J27"/>
      <c r="K27"/>
      <c r="L27"/>
      <c r="M27"/>
      <c r="N27"/>
      <c r="O27"/>
      <c r="P27"/>
      <c r="Q27"/>
      <c r="R27"/>
    </row>
    <row r="28" spans="1:20" x14ac:dyDescent="0.35">
      <c r="J28"/>
      <c r="K28"/>
      <c r="L28"/>
      <c r="M28"/>
      <c r="N28"/>
      <c r="O28"/>
      <c r="P28"/>
      <c r="Q28"/>
      <c r="R28"/>
    </row>
    <row r="29" spans="1:20" x14ac:dyDescent="0.35">
      <c r="J29"/>
      <c r="K29"/>
      <c r="L29"/>
      <c r="M29"/>
      <c r="N29"/>
      <c r="O29"/>
      <c r="P29"/>
      <c r="Q29"/>
      <c r="R29"/>
    </row>
    <row r="30" spans="1:20" x14ac:dyDescent="0.35">
      <c r="J30"/>
      <c r="K30"/>
      <c r="L30"/>
      <c r="M30"/>
      <c r="N30"/>
      <c r="O30"/>
      <c r="P30"/>
      <c r="Q30"/>
      <c r="R30"/>
    </row>
    <row r="31" spans="1:20" x14ac:dyDescent="0.35">
      <c r="J31"/>
      <c r="K31"/>
      <c r="L31"/>
      <c r="M31"/>
      <c r="N31"/>
      <c r="O31"/>
      <c r="P31"/>
      <c r="Q31"/>
      <c r="R31"/>
    </row>
    <row r="32" spans="1:20" x14ac:dyDescent="0.35">
      <c r="J32"/>
      <c r="K32"/>
      <c r="L32"/>
      <c r="M32"/>
      <c r="N32"/>
      <c r="O32"/>
      <c r="P32"/>
      <c r="Q32"/>
      <c r="R32"/>
    </row>
    <row r="33" spans="10:18" x14ac:dyDescent="0.35">
      <c r="J33"/>
      <c r="K33"/>
      <c r="L33"/>
      <c r="M33"/>
      <c r="N33"/>
      <c r="O33"/>
      <c r="P33"/>
      <c r="Q33"/>
      <c r="R33"/>
    </row>
    <row r="34" spans="10:18" x14ac:dyDescent="0.35">
      <c r="J34"/>
      <c r="K34"/>
      <c r="L34"/>
      <c r="M34"/>
      <c r="N34"/>
      <c r="O34"/>
      <c r="P34"/>
      <c r="Q34"/>
      <c r="R34"/>
    </row>
    <row r="35" spans="10:18" x14ac:dyDescent="0.35">
      <c r="J35"/>
      <c r="K35"/>
      <c r="L35"/>
      <c r="M35"/>
      <c r="N35"/>
      <c r="O35"/>
      <c r="P35"/>
      <c r="Q35"/>
      <c r="R35"/>
    </row>
    <row r="36" spans="10:18" x14ac:dyDescent="0.35">
      <c r="J36"/>
      <c r="K36"/>
      <c r="L36"/>
      <c r="M36"/>
      <c r="N36"/>
      <c r="O36"/>
      <c r="P36"/>
      <c r="Q36"/>
      <c r="R36"/>
    </row>
    <row r="37" spans="10:18" x14ac:dyDescent="0.35">
      <c r="J37"/>
      <c r="K37"/>
      <c r="L37"/>
      <c r="M37"/>
      <c r="N37"/>
      <c r="O37"/>
      <c r="P37"/>
      <c r="Q37"/>
      <c r="R37"/>
    </row>
    <row r="38" spans="10:18" x14ac:dyDescent="0.35">
      <c r="J38"/>
      <c r="K38"/>
      <c r="L38"/>
      <c r="M38"/>
      <c r="N38"/>
      <c r="O38"/>
      <c r="P38"/>
      <c r="Q38"/>
      <c r="R38"/>
    </row>
    <row r="39" spans="10:18" x14ac:dyDescent="0.35">
      <c r="J39"/>
      <c r="K39"/>
      <c r="L39"/>
      <c r="M39"/>
      <c r="N39"/>
      <c r="O39"/>
      <c r="P39"/>
      <c r="Q39"/>
      <c r="R39"/>
    </row>
    <row r="40" spans="10:18" x14ac:dyDescent="0.35">
      <c r="J40"/>
      <c r="K40"/>
      <c r="L40"/>
      <c r="M40"/>
      <c r="N40"/>
      <c r="O40"/>
      <c r="P40"/>
      <c r="Q40"/>
      <c r="R40"/>
    </row>
    <row r="41" spans="10:18" x14ac:dyDescent="0.35">
      <c r="J41"/>
      <c r="K41"/>
      <c r="L41"/>
      <c r="M41"/>
      <c r="N41"/>
      <c r="O41"/>
      <c r="P41"/>
      <c r="Q41"/>
      <c r="R41"/>
    </row>
    <row r="42" spans="10:18" x14ac:dyDescent="0.35">
      <c r="J42"/>
      <c r="K42"/>
      <c r="L42"/>
      <c r="M42"/>
      <c r="N42"/>
      <c r="O42"/>
      <c r="P42"/>
      <c r="Q42"/>
      <c r="R42"/>
    </row>
    <row r="43" spans="10:18" x14ac:dyDescent="0.35">
      <c r="J43"/>
      <c r="K43"/>
      <c r="L43"/>
      <c r="M43"/>
      <c r="N43"/>
      <c r="O43"/>
      <c r="P43"/>
      <c r="Q43"/>
      <c r="R43"/>
    </row>
    <row r="44" spans="10:18" x14ac:dyDescent="0.35">
      <c r="J44"/>
      <c r="K44"/>
      <c r="L44"/>
      <c r="M44"/>
      <c r="N44"/>
      <c r="O44"/>
      <c r="P44"/>
      <c r="Q44"/>
      <c r="R44"/>
    </row>
    <row r="45" spans="10:18" x14ac:dyDescent="0.35">
      <c r="J45"/>
      <c r="K45"/>
      <c r="L45"/>
      <c r="M45"/>
      <c r="N45"/>
      <c r="O45"/>
      <c r="P45"/>
      <c r="Q45"/>
      <c r="R45"/>
    </row>
    <row r="46" spans="10:18" x14ac:dyDescent="0.35">
      <c r="J46"/>
      <c r="K46"/>
      <c r="L46"/>
      <c r="M46"/>
      <c r="N46"/>
      <c r="O46"/>
      <c r="P46"/>
      <c r="Q46"/>
      <c r="R46"/>
    </row>
    <row r="47" spans="10:18" x14ac:dyDescent="0.35">
      <c r="J47"/>
      <c r="K47"/>
      <c r="L47"/>
      <c r="M47"/>
      <c r="N47"/>
      <c r="O47"/>
      <c r="P47"/>
      <c r="Q47"/>
      <c r="R47"/>
    </row>
    <row r="48" spans="10:18" x14ac:dyDescent="0.35">
      <c r="J48"/>
      <c r="K48"/>
      <c r="L48"/>
      <c r="M48"/>
      <c r="N48"/>
      <c r="O48"/>
      <c r="P48"/>
      <c r="Q48"/>
      <c r="R48"/>
    </row>
    <row r="49" spans="10:18" x14ac:dyDescent="0.35">
      <c r="J49"/>
      <c r="K49"/>
      <c r="L49"/>
      <c r="M49"/>
      <c r="N49"/>
      <c r="O49"/>
      <c r="P49"/>
      <c r="Q49"/>
      <c r="R49"/>
    </row>
    <row r="50" spans="10:18" x14ac:dyDescent="0.35">
      <c r="J50"/>
      <c r="K50"/>
      <c r="L50"/>
      <c r="M50"/>
      <c r="N50"/>
      <c r="O50"/>
      <c r="P50"/>
      <c r="Q50"/>
      <c r="R50"/>
    </row>
    <row r="51" spans="10:18" x14ac:dyDescent="0.35">
      <c r="J51"/>
      <c r="K51"/>
      <c r="L51"/>
      <c r="M51"/>
      <c r="N51"/>
      <c r="O51"/>
      <c r="P51"/>
      <c r="Q51"/>
      <c r="R51"/>
    </row>
    <row r="52" spans="10:18" x14ac:dyDescent="0.35">
      <c r="J52"/>
      <c r="K52"/>
      <c r="L52"/>
      <c r="M52"/>
      <c r="N52"/>
      <c r="O52"/>
      <c r="P52"/>
      <c r="Q52"/>
      <c r="R52"/>
    </row>
    <row r="53" spans="10:18" x14ac:dyDescent="0.35">
      <c r="J53"/>
      <c r="K53"/>
      <c r="L53"/>
      <c r="M53"/>
      <c r="N53"/>
      <c r="O53"/>
      <c r="P53"/>
      <c r="Q53"/>
      <c r="R53"/>
    </row>
    <row r="54" spans="10:18" x14ac:dyDescent="0.35">
      <c r="J54"/>
      <c r="K54"/>
      <c r="L54"/>
      <c r="M54"/>
      <c r="N54"/>
      <c r="O54"/>
      <c r="P54"/>
      <c r="Q54"/>
      <c r="R54"/>
    </row>
    <row r="55" spans="10:18" x14ac:dyDescent="0.35">
      <c r="J55"/>
      <c r="K55"/>
      <c r="L55"/>
      <c r="M55"/>
      <c r="N55"/>
      <c r="O55"/>
      <c r="P55"/>
      <c r="Q55"/>
      <c r="R55"/>
    </row>
    <row r="56" spans="10:18" x14ac:dyDescent="0.35">
      <c r="J56"/>
      <c r="K56"/>
      <c r="L56"/>
      <c r="M56"/>
      <c r="N56"/>
      <c r="O56"/>
      <c r="P56"/>
      <c r="Q56"/>
      <c r="R56"/>
    </row>
    <row r="57" spans="10:18" x14ac:dyDescent="0.35">
      <c r="J57"/>
      <c r="K57"/>
      <c r="L57"/>
      <c r="M57"/>
      <c r="N57"/>
      <c r="O57"/>
      <c r="P57"/>
      <c r="Q57"/>
      <c r="R57"/>
    </row>
    <row r="58" spans="10:18" x14ac:dyDescent="0.35">
      <c r="J58"/>
      <c r="K58"/>
      <c r="L58"/>
      <c r="M58"/>
      <c r="N58"/>
      <c r="O58"/>
      <c r="P58"/>
      <c r="Q58"/>
      <c r="R58"/>
    </row>
    <row r="59" spans="10:18" x14ac:dyDescent="0.35">
      <c r="J59"/>
      <c r="K59"/>
      <c r="L59"/>
      <c r="M59"/>
      <c r="N59"/>
      <c r="O59"/>
      <c r="P59"/>
      <c r="Q59"/>
      <c r="R59"/>
    </row>
    <row r="60" spans="10:18" x14ac:dyDescent="0.35">
      <c r="J60"/>
      <c r="K60"/>
      <c r="L60"/>
      <c r="M60"/>
      <c r="N60"/>
      <c r="O60"/>
      <c r="P60"/>
      <c r="Q60"/>
      <c r="R60"/>
    </row>
    <row r="61" spans="10:18" x14ac:dyDescent="0.35">
      <c r="J61"/>
      <c r="K61"/>
      <c r="L61"/>
      <c r="M61"/>
      <c r="N61"/>
      <c r="O61"/>
      <c r="P61"/>
      <c r="Q61"/>
      <c r="R61"/>
    </row>
    <row r="62" spans="10:18" x14ac:dyDescent="0.35">
      <c r="J62"/>
      <c r="K62"/>
      <c r="L62"/>
      <c r="M62"/>
      <c r="N62"/>
      <c r="O62"/>
      <c r="P62"/>
      <c r="Q62"/>
      <c r="R62"/>
    </row>
    <row r="63" spans="10:18" x14ac:dyDescent="0.35">
      <c r="J63"/>
      <c r="K63"/>
      <c r="L63"/>
      <c r="M63"/>
      <c r="N63"/>
      <c r="O63"/>
      <c r="P63"/>
      <c r="Q63"/>
      <c r="R63"/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6B2FDCA5E0F4286BAC6B79B3C73BE" ma:contentTypeVersion="6" ma:contentTypeDescription="Create a new document." ma:contentTypeScope="" ma:versionID="c361dac65aaf585faa4a5796004d5552">
  <xsd:schema xmlns:xsd="http://www.w3.org/2001/XMLSchema" xmlns:xs="http://www.w3.org/2001/XMLSchema" xmlns:p="http://schemas.microsoft.com/office/2006/metadata/properties" xmlns:ns2="7f951e58-41a2-4bf3-9155-aa863c7baa62" xmlns:ns3="89a46536-e78d-4d6c-8a03-83d02364c101" targetNamespace="http://schemas.microsoft.com/office/2006/metadata/properties" ma:root="true" ma:fieldsID="469c634806545500d466bf0e737c3950" ns2:_="" ns3:_="">
    <xsd:import namespace="7f951e58-41a2-4bf3-9155-aa863c7baa62"/>
    <xsd:import namespace="89a46536-e78d-4d6c-8a03-83d02364c1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51e58-41a2-4bf3-9155-aa863c7ba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46536-e78d-4d6c-8a03-83d02364c10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97A38-5B8D-4771-B108-E98871C3C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51e58-41a2-4bf3-9155-aa863c7baa62"/>
    <ds:schemaRef ds:uri="89a46536-e78d-4d6c-8a03-83d02364c1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325823-59ED-4001-B81E-DA6FBEC1F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B66B2-9A99-4A4F-8538-AEC58327BF77}">
  <ds:schemaRefs/>
</ds:datastoreItem>
</file>

<file path=customXml/itemProps4.xml><?xml version="1.0" encoding="utf-8"?>
<ds:datastoreItem xmlns:ds="http://schemas.openxmlformats.org/officeDocument/2006/customXml" ds:itemID="{C27D8CE9-E6D3-4D87-8C0E-0DF436DD1596}">
  <ds:schemaRefs>
    <ds:schemaRef ds:uri="http://schemas.microsoft.com/office/2006/documentManagement/types"/>
    <ds:schemaRef ds:uri="http://purl.org/dc/elements/1.1/"/>
    <ds:schemaRef ds:uri="http://purl.org/dc/dcmitype/"/>
    <ds:schemaRef ds:uri="89a46536-e78d-4d6c-8a03-83d02364c101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7f951e58-41a2-4bf3-9155-aa863c7baa6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Demand Allocator</vt:lpstr>
      <vt:lpstr>High Pressure Demand Allocator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Jenny Dolen</cp:lastModifiedBy>
  <cp:lastPrinted>2016-10-14T00:13:09Z</cp:lastPrinted>
  <dcterms:created xsi:type="dcterms:W3CDTF">2016-10-13T15:39:08Z</dcterms:created>
  <dcterms:modified xsi:type="dcterms:W3CDTF">2021-03-03T17:28:42Z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0x010100D236B2FDCA5E0F4286BAC6B79B3C73BE</vt:lpwstr>
  </property>
</Properties>
</file>